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İş emirleri" sheetId="2" state="visible" r:id="rId2"/>
    <sheet name="Üretim kayıtları" sheetId="3" state="visible" r:id="rId3"/>
    <sheet name="Özet" sheetId="4" state="visible" r:id="rId4"/>
    <sheet name="Listeler" sheetId="5" state="visible" r:id="rId5"/>
  </sheets>
  <definedNames>
    <definedName name="_xlnm._FilterDatabase" localSheetId="1" hidden="1">'İş emirleri'!$A$5:$L$305</definedName>
    <definedName name="_xlnm.Print_Titles" localSheetId="1">'İş emirleri'!$5:$5</definedName>
    <definedName name="_xlnm._FilterDatabase" localSheetId="2" hidden="1">'Üretim kayıtları'!$A$5:$R$5005</definedName>
    <definedName name="_xlnm.Print_Titles" localSheetId="2">'Üretim kayıtları'!$5:$5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DD.MM.YYYY"/>
    <numFmt numFmtId="166" formatCode="0.0%"/>
    <numFmt numFmtId="167" formatCode="#,##0.0"/>
  </numFmts>
  <fonts count="14">
    <font>
      <name val="Calibri"/>
      <family val="2"/>
      <color theme="1"/>
      <sz val="11"/>
      <scheme val="minor"/>
    </font>
    <font>
      <name val="Outfit"/>
      <b val="1"/>
      <color rgb="000A6680"/>
      <sz val="11"/>
    </font>
    <font>
      <name val="Outfit"/>
      <b val="1"/>
      <color rgb="0012325A"/>
      <sz val="22"/>
    </font>
    <font>
      <name val="Outfit"/>
      <color rgb="004A627E"/>
      <sz val="11"/>
    </font>
    <font>
      <name val="Outfit"/>
      <b val="1"/>
      <color rgb="0012325A"/>
      <sz val="13"/>
    </font>
    <font>
      <name val="Outfit"/>
      <b val="1"/>
      <color rgb="000B1E36"/>
      <sz val="11"/>
    </font>
    <font>
      <name val="Outfit"/>
      <b val="1"/>
      <color rgb="000A6680"/>
      <sz val="11"/>
      <u val="single"/>
    </font>
    <font>
      <name val="Outfit"/>
      <color rgb="000B1E36"/>
      <sz val="11"/>
    </font>
    <font>
      <name val="Outfit"/>
      <b val="1"/>
      <color rgb="008C1D18"/>
    </font>
    <font>
      <name val="Outfit"/>
      <b val="1"/>
      <color rgb="000A6680"/>
      <sz val="12"/>
      <u val="single"/>
    </font>
    <font>
      <name val="Outfit"/>
      <color rgb="000A6680"/>
      <sz val="11"/>
      <u val="single"/>
    </font>
    <font>
      <name val="Outfit"/>
      <color rgb="004A627E"/>
      <sz val="9"/>
    </font>
    <font>
      <name val="Outfit"/>
      <b val="1"/>
      <color rgb="0012325A"/>
      <sz val="18"/>
    </font>
    <font>
      <name val="Outfit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33B8DB"/>
      </patternFill>
    </fill>
    <fill>
      <patternFill patternType="solid">
        <fgColor rgb="00EEF3F9"/>
      </patternFill>
    </fill>
    <fill>
      <patternFill patternType="solid">
        <fgColor rgb="00FDE3E1"/>
      </patternFill>
    </fill>
    <fill>
      <patternFill patternType="solid">
        <fgColor rgb="0012325A"/>
      </patternFill>
    </fill>
    <fill>
      <patternFill patternType="solid">
        <fgColor rgb="001B4A80"/>
      </patternFill>
    </fill>
    <fill>
      <patternFill patternType="solid">
        <fgColor rgb="00D9E6F2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/>
    </xf>
    <xf numFmtId="0" fontId="5" fillId="0" borderId="1" pivotButton="0" quotePrefix="0" xfId="0"/>
    <xf numFmtId="0" fontId="7" fillId="0" borderId="0" pivotButton="0" quotePrefix="0" xfId="0"/>
    <xf numFmtId="0" fontId="5" fillId="3" borderId="1" pivotButton="0" quotePrefix="0" xfId="0"/>
    <xf numFmtId="0" fontId="8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3" fillId="5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165" fontId="7" fillId="0" borderId="1" applyAlignment="1" pivotButton="0" quotePrefix="0" xfId="0">
      <alignment horizontal="center" vertical="center" wrapText="1"/>
    </xf>
    <xf numFmtId="164" fontId="7" fillId="3" borderId="1" pivotButton="0" quotePrefix="0" xfId="0"/>
    <xf numFmtId="166" fontId="7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3" borderId="1" pivotButton="0" quotePrefix="0" xfId="0"/>
    <xf numFmtId="166" fontId="5" fillId="7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 wrapText="1"/>
    </xf>
    <xf numFmtId="165" fontId="0" fillId="0" borderId="0" pivotButton="0" quotePrefix="0" xfId="0"/>
    <xf numFmtId="164" fontId="5" fillId="3" borderId="1" pivotButton="0" quotePrefix="0" xfId="0"/>
    <xf numFmtId="166" fontId="5" fillId="3" borderId="1" pivotButton="0" quotePrefix="0" xfId="0"/>
    <xf numFmtId="167" fontId="5" fillId="3" borderId="1" pivotButton="0" quotePrefix="0" xfId="0"/>
    <xf numFmtId="3" fontId="5" fillId="3" borderId="1" pivotButton="0" quotePrefix="0" xfId="0"/>
    <xf numFmtId="166" fontId="7" fillId="3" borderId="1" pivotButton="0" quotePrefix="0" xfId="0"/>
    <xf numFmtId="167" fontId="7" fillId="3" borderId="1" pivotButton="0" quotePrefix="0" xfId="0"/>
    <xf numFmtId="0" fontId="13" fillId="5" borderId="0" pivotButton="0" quotePrefix="0" xfId="0"/>
    <xf numFmtId="0" fontId="11" fillId="0" borderId="0" pivotButton="0" quotePrefix="0" xfId="0"/>
    <xf numFmtId="164" fontId="7" fillId="0" borderId="1" pivotButton="0" quotePrefix="0" xfId="0"/>
    <xf numFmtId="165" fontId="7" fillId="0" borderId="1" applyAlignment="1" pivotButton="0" quotePrefix="0" xfId="0">
      <alignment horizontal="center" vertical="center" wrapText="1"/>
    </xf>
    <xf numFmtId="164" fontId="7" fillId="3" borderId="1" pivotButton="0" quotePrefix="0" xfId="0"/>
    <xf numFmtId="165" fontId="0" fillId="0" borderId="0" pivotButton="0" quotePrefix="0" xfId="0"/>
    <xf numFmtId="164" fontId="5" fillId="3" borderId="1" pivotButton="0" quotePrefix="0" xfId="0"/>
  </cellXfs>
  <cellStyles count="1">
    <cellStyle name="Normal" xfId="0" builtinId="0" hidden="0"/>
  </cellStyles>
  <dxfs count="2">
    <dxf>
      <font>
        <name val="Outfit"/>
        <b val="1"/>
        <color rgb="008C1D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C"/>
          <bgColor rgb="00DDF3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304;&#351; emirleri'!A1" TargetMode="External" Id="rId1" /><Relationship Type="http://schemas.openxmlformats.org/officeDocument/2006/relationships/hyperlink" Target="#'&#220;retim kay&#305;tlar&#305;'!A1" TargetMode="External" Id="rId2" /><Relationship Type="http://schemas.openxmlformats.org/officeDocument/2006/relationships/hyperlink" Target="#'&#214;zet'!A1" TargetMode="External" Id="rId3" /><Relationship Type="http://schemas.openxmlformats.org/officeDocument/2006/relationships/hyperlink" Target="#'Listeler'!A1" TargetMode="External" Id="rId4" /><Relationship Type="http://schemas.openxmlformats.org/officeDocument/2006/relationships/hyperlink" Target="https://burgazbilisim.com.tr/order/uretim-takip-programi" TargetMode="External" Id="rId5" /><Relationship Type="http://schemas.openxmlformats.org/officeDocument/2006/relationships/hyperlink" Target="https://burgazbilisim.com.tr/support/kb/excel-sablonlari/uretim-takip-programi-excel-ucretsiz" TargetMode="External" Id="rId6" /></Relationships>
</file>

<file path=xl/worksheets/sheet1.xml><?xml version="1.0" encoding="utf-8"?>
<worksheet xmlns="http://schemas.openxmlformats.org/spreadsheetml/2006/main">
  <sheetPr>
    <tabColor rgb="0033B8DB"/>
    <outlinePr summaryBelow="1" summaryRight="1"/>
    <pageSetUpPr fitToPage="1"/>
  </sheetPr>
  <dimension ref="B1:C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2" customWidth="1" min="3" max="3"/>
  </cols>
  <sheetData>
    <row r="1">
      <c r="B1" s="1" t="inlineStr">
        <is>
          <t>Burgaz Bilişim</t>
        </is>
      </c>
    </row>
    <row r="2" ht="36" customHeight="1">
      <c r="B2" s="2" t="inlineStr">
        <is>
          <t>Üretim Takip Excel Şablonu</t>
        </is>
      </c>
    </row>
    <row r="3" ht="48" customHeight="1">
      <c r="B3" s="3" t="inlineStr">
        <is>
          <t>İş emirlerini açın, her vardiyada makine başına üretilen sağlam ürünü, fireyi ve duruş süresini yazın. İş emri ilerlemesi, fire oranı ve kullanılabilirlik kendiliğinden hesaplanır.</t>
        </is>
      </c>
    </row>
    <row r="4" ht="4" customHeight="1">
      <c r="B4" s="4" t="n"/>
      <c r="C4" s="4" t="n"/>
    </row>
    <row r="6">
      <c r="B6" s="5" t="inlineStr">
        <is>
          <t>Sayfalar</t>
        </is>
      </c>
    </row>
    <row r="7">
      <c r="B7" s="6" t="inlineStr">
        <is>
          <t>İş emirleri</t>
        </is>
      </c>
      <c r="C7" s="7" t="inlineStr">
        <is>
          <t>Planlanan işler, ilerleme ve teslim durumu.</t>
        </is>
      </c>
    </row>
    <row r="8">
      <c r="B8" s="6" t="inlineStr">
        <is>
          <t>Üretim kayıtları</t>
        </is>
      </c>
      <c r="C8" s="7" t="inlineStr">
        <is>
          <t>Vardiya ve makine bazında günlük üretim, fire ve duruş.</t>
        </is>
      </c>
    </row>
    <row r="9">
      <c r="B9" s="6" t="inlineStr">
        <is>
          <t>Özet</t>
        </is>
      </c>
      <c r="C9" s="7" t="inlineStr">
        <is>
          <t>Aylık toplamlar ve makine bazında dağılım.</t>
        </is>
      </c>
    </row>
    <row r="10">
      <c r="B10" s="6" t="inlineStr">
        <is>
          <t>Listeler</t>
        </is>
      </c>
      <c r="C10" s="7" t="inlineStr">
        <is>
          <t>Makine, vardiya, duruş ve fire nedeni listeleri.</t>
        </is>
      </c>
    </row>
    <row r="12">
      <c r="B12" s="5" t="inlineStr">
        <is>
          <t>Adım adım</t>
        </is>
      </c>
    </row>
    <row r="13" ht="30" customHeight="1">
      <c r="B13" s="8" t="inlineStr">
        <is>
          <t>1.</t>
        </is>
      </c>
      <c r="C13" s="7" t="inlineStr">
        <is>
          <t>İş emirleri sayfasındaki örnek satırları silin. Her iş emri için numara, ürün, müşteri (ya da "Stok"), planlanan miktar, birim ve tarihleri girin. İş emri numarası tek olmalıdır.</t>
        </is>
      </c>
    </row>
    <row r="14" ht="30" customHeight="1">
      <c r="B14" s="8" t="inlineStr">
        <is>
          <t>2.</t>
        </is>
      </c>
      <c r="C14" s="7" t="inlineStr">
        <is>
          <t>Makine, vardiya, duruş ve fire nedenlerini Listeler sayfasında kendi tesisinize göre düzenleyin.</t>
        </is>
      </c>
    </row>
    <row r="15" ht="45" customHeight="1">
      <c r="B15" s="8" t="inlineStr">
        <is>
          <t>3.</t>
        </is>
      </c>
      <c r="C15" s="7" t="inlineStr">
        <is>
          <t>Her vardiya sonunda Üretim kayıtları sayfasına makine başına bir satır yazın: tarih, vardiya, makine, operatör, iş emri, planlanan çalışma süresi (dakika), duruş süresi (dakika), sağlam ve fire miktarı.</t>
        </is>
      </c>
    </row>
    <row r="16" ht="45" customHeight="1">
      <c r="B16" s="8" t="inlineStr">
        <is>
          <t>4.</t>
        </is>
      </c>
      <c r="C16" s="7" t="inlineStr">
        <is>
          <t>Çalışma süresi, fire oranı, kullanılabilirlik ve saatlik üretim mavi sütunlarda hesaplanır. Fire oranı %5'i, duruş payı %20'yi geçen satırlar kırmızı görünür; eşikleri Özet sayfasında değiştirebilirsiniz.</t>
        </is>
      </c>
    </row>
    <row r="17" ht="30" customHeight="1">
      <c r="B17" s="8" t="inlineStr">
        <is>
          <t>5.</t>
        </is>
      </c>
      <c r="C17" s="7" t="inlineStr">
        <is>
          <t>İş emirleri sayfasında her iş emrinin gerçekleşen miktarı, kalan miktarı, tamamlanma yüzdesi ve durumu (Başlamadı / Devam ediyor / Tamamlandı / Gecikti) görünür.</t>
        </is>
      </c>
    </row>
    <row r="18" ht="30" customHeight="1">
      <c r="B18" s="8" t="inlineStr">
        <is>
          <t>6.</t>
        </is>
      </c>
      <c r="C18" s="7" t="inlineStr">
        <is>
          <t>Özet sayfasında yıl ve ay seçerek dönem toplamlarını ve makine bazında üretim, fire ve duruş dağılımını görebilirsiniz.</t>
        </is>
      </c>
    </row>
    <row r="20">
      <c r="B20" s="5" t="inlineStr">
        <is>
          <t>Renkler</t>
        </is>
      </c>
    </row>
    <row r="21">
      <c r="B21" s="9" t="inlineStr">
        <is>
          <t>Beyaz hücre</t>
        </is>
      </c>
      <c r="C21" s="10" t="inlineStr">
        <is>
          <t>Veri girilen hücre.</t>
        </is>
      </c>
    </row>
    <row r="22">
      <c r="B22" s="11" t="inlineStr">
        <is>
          <t>Mavi hücre</t>
        </is>
      </c>
      <c r="C22" s="10" t="inlineStr">
        <is>
          <t>Formülle hesaplanır; üzerine yazmayın.</t>
        </is>
      </c>
    </row>
    <row r="23">
      <c r="B23" s="12" t="inlineStr">
        <is>
          <t>Kırmızı satır</t>
        </is>
      </c>
      <c r="C23" s="10" t="inlineStr">
        <is>
          <t>Dikkat gerektiren kayıt (ayrıntı ilgili sayfada).</t>
        </is>
      </c>
    </row>
    <row r="25">
      <c r="B25" s="5" t="inlineStr">
        <is>
          <t>Tablo yetmediğinde</t>
        </is>
      </c>
    </row>
    <row r="26" ht="48" customHeight="1">
      <c r="B26" s="7" t="inlineStr">
        <is>
          <t>Üretim miktarı vardiya sonunda elle yazıldığında gerçekleşen ile kayıt arasında fark oluşur. Üretim takip programında miktar, duruş ve fire makine başındaki terminalden ya da doğrudan makineden anlık olarak kayda geçer.</t>
        </is>
      </c>
    </row>
    <row r="27">
      <c r="B27" s="13" t="inlineStr">
        <is>
          <t>Üretim Takip Programı → https://burgazbilisim.com.tr/order/uretim-takip-programi</t>
        </is>
      </c>
    </row>
    <row r="28">
      <c r="B28" s="14" t="inlineStr">
        <is>
          <t>Kullanım kılavuzu → https://burgazbilisim.com.tr/support/kb/excel-sablonlari/uretim-takip-programi-excel-ucretsiz</t>
        </is>
      </c>
    </row>
    <row r="30" ht="30" customHeight="1">
      <c r="B30" s="15" t="inlineStr">
        <is>
          <t>Bu şablonu Burgaz Bilişim ücretsiz olarak sunar; dilediğiniz gibi kullanabilir, çoğaltabilir ve işletmenize göre değiştirebilirsiniz. iletisim@burgazbilisim.com.tr · 0537 655 37 77</t>
        </is>
      </c>
    </row>
  </sheetData>
  <mergeCells count="5">
    <mergeCell ref="B30:C30"/>
    <mergeCell ref="B3:C3"/>
    <mergeCell ref="B28:C28"/>
    <mergeCell ref="B26:C26"/>
    <mergeCell ref="B27:C27"/>
  </mergeCells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27" r:id="rId5"/>
    <hyperlink xmlns:r="http://schemas.openxmlformats.org/officeDocument/2006/relationships" ref="B28" r:id="rId6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5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20" customWidth="1" min="3" max="3"/>
    <col width="14" customWidth="1" min="4" max="4"/>
    <col width="9" customWidth="1" min="5" max="5"/>
    <col width="12" customWidth="1" min="6" max="6"/>
    <col width="12" customWidth="1" min="7" max="7"/>
    <col width="15" customWidth="1" min="8" max="8"/>
    <col width="11" customWidth="1" min="9" max="9"/>
    <col width="12" customWidth="1" min="10" max="10"/>
    <col width="13" customWidth="1" min="11" max="11"/>
    <col width="15" customWidth="1" min="12" max="12"/>
  </cols>
  <sheetData>
    <row r="1" ht="30" customHeight="1">
      <c r="A1" s="16" t="inlineStr">
        <is>
          <t>İş emirleri</t>
        </is>
      </c>
    </row>
    <row r="2">
      <c r="A2" s="17" t="inlineStr">
        <is>
          <t>Beyaz sütunlara iş emri bilgilerini girin; ilerleme ve durum kendiliğinden hesaplanır.</t>
        </is>
      </c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5" ht="34" customHeight="1">
      <c r="A5" s="18" t="inlineStr">
        <is>
          <t>İş emri no</t>
        </is>
      </c>
      <c r="B5" s="18" t="inlineStr">
        <is>
          <t>Ürün</t>
        </is>
      </c>
      <c r="C5" s="18" t="inlineStr">
        <is>
          <t>Müşteri / stok</t>
        </is>
      </c>
      <c r="D5" s="18" t="inlineStr">
        <is>
          <t>Planlanan miktar</t>
        </is>
      </c>
      <c r="E5" s="18" t="inlineStr">
        <is>
          <t>Birim</t>
        </is>
      </c>
      <c r="F5" s="18" t="inlineStr">
        <is>
          <t>Başlangıç</t>
        </is>
      </c>
      <c r="G5" s="18" t="inlineStr">
        <is>
          <t>Termin</t>
        </is>
      </c>
      <c r="H5" s="19" t="inlineStr">
        <is>
          <t>Gerçekleşen (sağlam)</t>
        </is>
      </c>
      <c r="I5" s="19" t="inlineStr">
        <is>
          <t>Fire</t>
        </is>
      </c>
      <c r="J5" s="19" t="inlineStr">
        <is>
          <t>Kalan</t>
        </is>
      </c>
      <c r="K5" s="19" t="inlineStr">
        <is>
          <t>Tamamlanma</t>
        </is>
      </c>
      <c r="L5" s="19" t="inlineStr">
        <is>
          <t>Durum</t>
        </is>
      </c>
    </row>
    <row r="6">
      <c r="A6" s="20" t="inlineStr">
        <is>
          <t>IE-2026-001</t>
        </is>
      </c>
      <c r="B6" s="20" t="inlineStr">
        <is>
          <t>Ürün A</t>
        </is>
      </c>
      <c r="C6" s="20" t="inlineStr">
        <is>
          <t>Müşteri X</t>
        </is>
      </c>
      <c r="D6" s="38" t="n">
        <v>1200</v>
      </c>
      <c r="E6" s="20" t="inlineStr">
        <is>
          <t>Adet</t>
        </is>
      </c>
      <c r="F6" s="39" t="n">
        <v>46266</v>
      </c>
      <c r="G6" s="39" t="n">
        <v>46275</v>
      </c>
      <c r="H6" s="40">
        <f>IF($A6="","",SUMIFS('Üretim kayıtları'!$L$6:$L$5005,'Üretim kayıtları'!$E$6:$E$5005,$A6))</f>
        <v/>
      </c>
      <c r="I6" s="40">
        <f>IF($A6="","",SUMIFS('Üretim kayıtları'!$M$6:$M$5005,'Üretim kayıtları'!$E$6:$E$5005,$A6))</f>
        <v/>
      </c>
      <c r="J6" s="40">
        <f>IF($A6="","",MAX(0,N(D6)-H6))</f>
        <v/>
      </c>
      <c r="K6" s="24">
        <f>IF(OR($A6="",N(D6)=0),"",MIN(1,H6/D6))</f>
        <v/>
      </c>
      <c r="L6" s="25">
        <f>IF($A6="","",IF(H6&gt;=N(D6),"Tamamlandı",IF(AND(G6&lt;&gt;"",TODAY()&gt;G6),"Gecikti",IF(H6=0,"Başlamadı","Devam ediyor"))))</f>
        <v/>
      </c>
    </row>
    <row r="7">
      <c r="A7" s="20" t="inlineStr">
        <is>
          <t>IE-2026-002</t>
        </is>
      </c>
      <c r="B7" s="20" t="inlineStr">
        <is>
          <t>Ürün B</t>
        </is>
      </c>
      <c r="C7" s="20" t="inlineStr">
        <is>
          <t>Stok</t>
        </is>
      </c>
      <c r="D7" s="38" t="n">
        <v>240</v>
      </c>
      <c r="E7" s="20" t="inlineStr">
        <is>
          <t>Adet</t>
        </is>
      </c>
      <c r="F7" s="39" t="n">
        <v>46268</v>
      </c>
      <c r="G7" s="39" t="n">
        <v>46277</v>
      </c>
      <c r="H7" s="40">
        <f>IF($A7="","",SUMIFS('Üretim kayıtları'!$L$6:$L$5005,'Üretim kayıtları'!$E$6:$E$5005,$A7))</f>
        <v/>
      </c>
      <c r="I7" s="40">
        <f>IF($A7="","",SUMIFS('Üretim kayıtları'!$M$6:$M$5005,'Üretim kayıtları'!$E$6:$E$5005,$A7))</f>
        <v/>
      </c>
      <c r="J7" s="40">
        <f>IF($A7="","",MAX(0,N(D7)-H7))</f>
        <v/>
      </c>
      <c r="K7" s="24">
        <f>IF(OR($A7="",N(D7)=0),"",MIN(1,H7/D7))</f>
        <v/>
      </c>
      <c r="L7" s="25">
        <f>IF($A7="","",IF(H7&gt;=N(D7),"Tamamlandı",IF(AND(G7&lt;&gt;"",TODAY()&gt;G7),"Gecikti",IF(H7=0,"Başlamadı","Devam ediyor"))))</f>
        <v/>
      </c>
    </row>
    <row r="8">
      <c r="A8" s="20" t="inlineStr">
        <is>
          <t>IE-2026-003</t>
        </is>
      </c>
      <c r="B8" s="20" t="inlineStr">
        <is>
          <t>Ürün C</t>
        </is>
      </c>
      <c r="C8" s="20" t="inlineStr">
        <is>
          <t>Müşteri Y</t>
        </is>
      </c>
      <c r="D8" s="38" t="n">
        <v>5000</v>
      </c>
      <c r="E8" s="20" t="inlineStr">
        <is>
          <t>Kg</t>
        </is>
      </c>
      <c r="F8" s="39" t="n">
        <v>46270</v>
      </c>
      <c r="G8" s="39" t="n">
        <v>46285</v>
      </c>
      <c r="H8" s="40">
        <f>IF($A8="","",SUMIFS('Üretim kayıtları'!$L$6:$L$5005,'Üretim kayıtları'!$E$6:$E$5005,$A8))</f>
        <v/>
      </c>
      <c r="I8" s="40">
        <f>IF($A8="","",SUMIFS('Üretim kayıtları'!$M$6:$M$5005,'Üretim kayıtları'!$E$6:$E$5005,$A8))</f>
        <v/>
      </c>
      <c r="J8" s="40">
        <f>IF($A8="","",MAX(0,N(D8)-H8))</f>
        <v/>
      </c>
      <c r="K8" s="24">
        <f>IF(OR($A8="",N(D8)=0),"",MIN(1,H8/D8))</f>
        <v/>
      </c>
      <c r="L8" s="25">
        <f>IF($A8="","",IF(H8&gt;=N(D8),"Tamamlandı",IF(AND(G8&lt;&gt;"",TODAY()&gt;G8),"Gecikti",IF(H8=0,"Başlamadı","Devam ediyor"))))</f>
        <v/>
      </c>
    </row>
    <row r="9">
      <c r="A9" s="20" t="n"/>
      <c r="B9" s="20" t="n"/>
      <c r="C9" s="20" t="n"/>
      <c r="D9" s="38" t="n"/>
      <c r="E9" s="20" t="n"/>
      <c r="F9" s="39" t="n"/>
      <c r="G9" s="39" t="n"/>
      <c r="H9" s="40">
        <f>IF($A9="","",SUMIFS('Üretim kayıtları'!$L$6:$L$5005,'Üretim kayıtları'!$E$6:$E$5005,$A9))</f>
        <v/>
      </c>
      <c r="I9" s="40">
        <f>IF($A9="","",SUMIFS('Üretim kayıtları'!$M$6:$M$5005,'Üretim kayıtları'!$E$6:$E$5005,$A9))</f>
        <v/>
      </c>
      <c r="J9" s="40">
        <f>IF($A9="","",MAX(0,N(D9)-H9))</f>
        <v/>
      </c>
      <c r="K9" s="24">
        <f>IF(OR($A9="",N(D9)=0),"",MIN(1,H9/D9))</f>
        <v/>
      </c>
      <c r="L9" s="25">
        <f>IF($A9="","",IF(H9&gt;=N(D9),"Tamamlandı",IF(AND(G9&lt;&gt;"",TODAY()&gt;G9),"Gecikti",IF(H9=0,"Başlamadı","Devam ediyor"))))</f>
        <v/>
      </c>
    </row>
    <row r="10">
      <c r="A10" s="20" t="n"/>
      <c r="B10" s="20" t="n"/>
      <c r="C10" s="20" t="n"/>
      <c r="D10" s="38" t="n"/>
      <c r="E10" s="20" t="n"/>
      <c r="F10" s="39" t="n"/>
      <c r="G10" s="39" t="n"/>
      <c r="H10" s="40">
        <f>IF($A10="","",SUMIFS('Üretim kayıtları'!$L$6:$L$5005,'Üretim kayıtları'!$E$6:$E$5005,$A10))</f>
        <v/>
      </c>
      <c r="I10" s="40">
        <f>IF($A10="","",SUMIFS('Üretim kayıtları'!$M$6:$M$5005,'Üretim kayıtları'!$E$6:$E$5005,$A10))</f>
        <v/>
      </c>
      <c r="J10" s="40">
        <f>IF($A10="","",MAX(0,N(D10)-H10))</f>
        <v/>
      </c>
      <c r="K10" s="24">
        <f>IF(OR($A10="",N(D10)=0),"",MIN(1,H10/D10))</f>
        <v/>
      </c>
      <c r="L10" s="25">
        <f>IF($A10="","",IF(H10&gt;=N(D10),"Tamamlandı",IF(AND(G10&lt;&gt;"",TODAY()&gt;G10),"Gecikti",IF(H10=0,"Başlamadı","Devam ediyor"))))</f>
        <v/>
      </c>
    </row>
    <row r="11">
      <c r="A11" s="20" t="n"/>
      <c r="B11" s="20" t="n"/>
      <c r="C11" s="20" t="n"/>
      <c r="D11" s="38" t="n"/>
      <c r="E11" s="20" t="n"/>
      <c r="F11" s="39" t="n"/>
      <c r="G11" s="39" t="n"/>
      <c r="H11" s="40">
        <f>IF($A11="","",SUMIFS('Üretim kayıtları'!$L$6:$L$5005,'Üretim kayıtları'!$E$6:$E$5005,$A11))</f>
        <v/>
      </c>
      <c r="I11" s="40">
        <f>IF($A11="","",SUMIFS('Üretim kayıtları'!$M$6:$M$5005,'Üretim kayıtları'!$E$6:$E$5005,$A11))</f>
        <v/>
      </c>
      <c r="J11" s="40">
        <f>IF($A11="","",MAX(0,N(D11)-H11))</f>
        <v/>
      </c>
      <c r="K11" s="24">
        <f>IF(OR($A11="",N(D11)=0),"",MIN(1,H11/D11))</f>
        <v/>
      </c>
      <c r="L11" s="25">
        <f>IF($A11="","",IF(H11&gt;=N(D11),"Tamamlandı",IF(AND(G11&lt;&gt;"",TODAY()&gt;G11),"Gecikti",IF(H11=0,"Başlamadı","Devam ediyor"))))</f>
        <v/>
      </c>
    </row>
    <row r="12">
      <c r="A12" s="20" t="n"/>
      <c r="B12" s="20" t="n"/>
      <c r="C12" s="20" t="n"/>
      <c r="D12" s="38" t="n"/>
      <c r="E12" s="20" t="n"/>
      <c r="F12" s="39" t="n"/>
      <c r="G12" s="39" t="n"/>
      <c r="H12" s="40">
        <f>IF($A12="","",SUMIFS('Üretim kayıtları'!$L$6:$L$5005,'Üretim kayıtları'!$E$6:$E$5005,$A12))</f>
        <v/>
      </c>
      <c r="I12" s="40">
        <f>IF($A12="","",SUMIFS('Üretim kayıtları'!$M$6:$M$5005,'Üretim kayıtları'!$E$6:$E$5005,$A12))</f>
        <v/>
      </c>
      <c r="J12" s="40">
        <f>IF($A12="","",MAX(0,N(D12)-H12))</f>
        <v/>
      </c>
      <c r="K12" s="24">
        <f>IF(OR($A12="",N(D12)=0),"",MIN(1,H12/D12))</f>
        <v/>
      </c>
      <c r="L12" s="25">
        <f>IF($A12="","",IF(H12&gt;=N(D12),"Tamamlandı",IF(AND(G12&lt;&gt;"",TODAY()&gt;G12),"Gecikti",IF(H12=0,"Başlamadı","Devam ediyor"))))</f>
        <v/>
      </c>
    </row>
    <row r="13">
      <c r="A13" s="20" t="n"/>
      <c r="B13" s="20" t="n"/>
      <c r="C13" s="20" t="n"/>
      <c r="D13" s="38" t="n"/>
      <c r="E13" s="20" t="n"/>
      <c r="F13" s="39" t="n"/>
      <c r="G13" s="39" t="n"/>
      <c r="H13" s="40">
        <f>IF($A13="","",SUMIFS('Üretim kayıtları'!$L$6:$L$5005,'Üretim kayıtları'!$E$6:$E$5005,$A13))</f>
        <v/>
      </c>
      <c r="I13" s="40">
        <f>IF($A13="","",SUMIFS('Üretim kayıtları'!$M$6:$M$5005,'Üretim kayıtları'!$E$6:$E$5005,$A13))</f>
        <v/>
      </c>
      <c r="J13" s="40">
        <f>IF($A13="","",MAX(0,N(D13)-H13))</f>
        <v/>
      </c>
      <c r="K13" s="24">
        <f>IF(OR($A13="",N(D13)=0),"",MIN(1,H13/D13))</f>
        <v/>
      </c>
      <c r="L13" s="25">
        <f>IF($A13="","",IF(H13&gt;=N(D13),"Tamamlandı",IF(AND(G13&lt;&gt;"",TODAY()&gt;G13),"Gecikti",IF(H13=0,"Başlamadı","Devam ediyor"))))</f>
        <v/>
      </c>
    </row>
    <row r="14">
      <c r="A14" s="20" t="n"/>
      <c r="B14" s="20" t="n"/>
      <c r="C14" s="20" t="n"/>
      <c r="D14" s="38" t="n"/>
      <c r="E14" s="20" t="n"/>
      <c r="F14" s="39" t="n"/>
      <c r="G14" s="39" t="n"/>
      <c r="H14" s="40">
        <f>IF($A14="","",SUMIFS('Üretim kayıtları'!$L$6:$L$5005,'Üretim kayıtları'!$E$6:$E$5005,$A14))</f>
        <v/>
      </c>
      <c r="I14" s="40">
        <f>IF($A14="","",SUMIFS('Üretim kayıtları'!$M$6:$M$5005,'Üretim kayıtları'!$E$6:$E$5005,$A14))</f>
        <v/>
      </c>
      <c r="J14" s="40">
        <f>IF($A14="","",MAX(0,N(D14)-H14))</f>
        <v/>
      </c>
      <c r="K14" s="24">
        <f>IF(OR($A14="",N(D14)=0),"",MIN(1,H14/D14))</f>
        <v/>
      </c>
      <c r="L14" s="25">
        <f>IF($A14="","",IF(H14&gt;=N(D14),"Tamamlandı",IF(AND(G14&lt;&gt;"",TODAY()&gt;G14),"Gecikti",IF(H14=0,"Başlamadı","Devam ediyor"))))</f>
        <v/>
      </c>
    </row>
    <row r="15">
      <c r="A15" s="20" t="n"/>
      <c r="B15" s="20" t="n"/>
      <c r="C15" s="20" t="n"/>
      <c r="D15" s="38" t="n"/>
      <c r="E15" s="20" t="n"/>
      <c r="F15" s="39" t="n"/>
      <c r="G15" s="39" t="n"/>
      <c r="H15" s="40">
        <f>IF($A15="","",SUMIFS('Üretim kayıtları'!$L$6:$L$5005,'Üretim kayıtları'!$E$6:$E$5005,$A15))</f>
        <v/>
      </c>
      <c r="I15" s="40">
        <f>IF($A15="","",SUMIFS('Üretim kayıtları'!$M$6:$M$5005,'Üretim kayıtları'!$E$6:$E$5005,$A15))</f>
        <v/>
      </c>
      <c r="J15" s="40">
        <f>IF($A15="","",MAX(0,N(D15)-H15))</f>
        <v/>
      </c>
      <c r="K15" s="24">
        <f>IF(OR($A15="",N(D15)=0),"",MIN(1,H15/D15))</f>
        <v/>
      </c>
      <c r="L15" s="25">
        <f>IF($A15="","",IF(H15&gt;=N(D15),"Tamamlandı",IF(AND(G15&lt;&gt;"",TODAY()&gt;G15),"Gecikti",IF(H15=0,"Başlamadı","Devam ediyor"))))</f>
        <v/>
      </c>
    </row>
    <row r="16">
      <c r="A16" s="20" t="n"/>
      <c r="B16" s="20" t="n"/>
      <c r="C16" s="20" t="n"/>
      <c r="D16" s="38" t="n"/>
      <c r="E16" s="20" t="n"/>
      <c r="F16" s="39" t="n"/>
      <c r="G16" s="39" t="n"/>
      <c r="H16" s="40">
        <f>IF($A16="","",SUMIFS('Üretim kayıtları'!$L$6:$L$5005,'Üretim kayıtları'!$E$6:$E$5005,$A16))</f>
        <v/>
      </c>
      <c r="I16" s="40">
        <f>IF($A16="","",SUMIFS('Üretim kayıtları'!$M$6:$M$5005,'Üretim kayıtları'!$E$6:$E$5005,$A16))</f>
        <v/>
      </c>
      <c r="J16" s="40">
        <f>IF($A16="","",MAX(0,N(D16)-H16))</f>
        <v/>
      </c>
      <c r="K16" s="24">
        <f>IF(OR($A16="",N(D16)=0),"",MIN(1,H16/D16))</f>
        <v/>
      </c>
      <c r="L16" s="25">
        <f>IF($A16="","",IF(H16&gt;=N(D16),"Tamamlandı",IF(AND(G16&lt;&gt;"",TODAY()&gt;G16),"Gecikti",IF(H16=0,"Başlamadı","Devam ediyor"))))</f>
        <v/>
      </c>
    </row>
    <row r="17">
      <c r="A17" s="20" t="n"/>
      <c r="B17" s="20" t="n"/>
      <c r="C17" s="20" t="n"/>
      <c r="D17" s="38" t="n"/>
      <c r="E17" s="20" t="n"/>
      <c r="F17" s="39" t="n"/>
      <c r="G17" s="39" t="n"/>
      <c r="H17" s="40">
        <f>IF($A17="","",SUMIFS('Üretim kayıtları'!$L$6:$L$5005,'Üretim kayıtları'!$E$6:$E$5005,$A17))</f>
        <v/>
      </c>
      <c r="I17" s="40">
        <f>IF($A17="","",SUMIFS('Üretim kayıtları'!$M$6:$M$5005,'Üretim kayıtları'!$E$6:$E$5005,$A17))</f>
        <v/>
      </c>
      <c r="J17" s="40">
        <f>IF($A17="","",MAX(0,N(D17)-H17))</f>
        <v/>
      </c>
      <c r="K17" s="24">
        <f>IF(OR($A17="",N(D17)=0),"",MIN(1,H17/D17))</f>
        <v/>
      </c>
      <c r="L17" s="25">
        <f>IF($A17="","",IF(H17&gt;=N(D17),"Tamamlandı",IF(AND(G17&lt;&gt;"",TODAY()&gt;G17),"Gecikti",IF(H17=0,"Başlamadı","Devam ediyor"))))</f>
        <v/>
      </c>
    </row>
    <row r="18">
      <c r="A18" s="20" t="n"/>
      <c r="B18" s="20" t="n"/>
      <c r="C18" s="20" t="n"/>
      <c r="D18" s="38" t="n"/>
      <c r="E18" s="20" t="n"/>
      <c r="F18" s="39" t="n"/>
      <c r="G18" s="39" t="n"/>
      <c r="H18" s="40">
        <f>IF($A18="","",SUMIFS('Üretim kayıtları'!$L$6:$L$5005,'Üretim kayıtları'!$E$6:$E$5005,$A18))</f>
        <v/>
      </c>
      <c r="I18" s="40">
        <f>IF($A18="","",SUMIFS('Üretim kayıtları'!$M$6:$M$5005,'Üretim kayıtları'!$E$6:$E$5005,$A18))</f>
        <v/>
      </c>
      <c r="J18" s="40">
        <f>IF($A18="","",MAX(0,N(D18)-H18))</f>
        <v/>
      </c>
      <c r="K18" s="24">
        <f>IF(OR($A18="",N(D18)=0),"",MIN(1,H18/D18))</f>
        <v/>
      </c>
      <c r="L18" s="25">
        <f>IF($A18="","",IF(H18&gt;=N(D18),"Tamamlandı",IF(AND(G18&lt;&gt;"",TODAY()&gt;G18),"Gecikti",IF(H18=0,"Başlamadı","Devam ediyor"))))</f>
        <v/>
      </c>
    </row>
    <row r="19">
      <c r="A19" s="20" t="n"/>
      <c r="B19" s="20" t="n"/>
      <c r="C19" s="20" t="n"/>
      <c r="D19" s="38" t="n"/>
      <c r="E19" s="20" t="n"/>
      <c r="F19" s="39" t="n"/>
      <c r="G19" s="39" t="n"/>
      <c r="H19" s="40">
        <f>IF($A19="","",SUMIFS('Üretim kayıtları'!$L$6:$L$5005,'Üretim kayıtları'!$E$6:$E$5005,$A19))</f>
        <v/>
      </c>
      <c r="I19" s="40">
        <f>IF($A19="","",SUMIFS('Üretim kayıtları'!$M$6:$M$5005,'Üretim kayıtları'!$E$6:$E$5005,$A19))</f>
        <v/>
      </c>
      <c r="J19" s="40">
        <f>IF($A19="","",MAX(0,N(D19)-H19))</f>
        <v/>
      </c>
      <c r="K19" s="24">
        <f>IF(OR($A19="",N(D19)=0),"",MIN(1,H19/D19))</f>
        <v/>
      </c>
      <c r="L19" s="25">
        <f>IF($A19="","",IF(H19&gt;=N(D19),"Tamamlandı",IF(AND(G19&lt;&gt;"",TODAY()&gt;G19),"Gecikti",IF(H19=0,"Başlamadı","Devam ediyor"))))</f>
        <v/>
      </c>
    </row>
    <row r="20">
      <c r="A20" s="20" t="n"/>
      <c r="B20" s="20" t="n"/>
      <c r="C20" s="20" t="n"/>
      <c r="D20" s="38" t="n"/>
      <c r="E20" s="20" t="n"/>
      <c r="F20" s="39" t="n"/>
      <c r="G20" s="39" t="n"/>
      <c r="H20" s="40">
        <f>IF($A20="","",SUMIFS('Üretim kayıtları'!$L$6:$L$5005,'Üretim kayıtları'!$E$6:$E$5005,$A20))</f>
        <v/>
      </c>
      <c r="I20" s="40">
        <f>IF($A20="","",SUMIFS('Üretim kayıtları'!$M$6:$M$5005,'Üretim kayıtları'!$E$6:$E$5005,$A20))</f>
        <v/>
      </c>
      <c r="J20" s="40">
        <f>IF($A20="","",MAX(0,N(D20)-H20))</f>
        <v/>
      </c>
      <c r="K20" s="24">
        <f>IF(OR($A20="",N(D20)=0),"",MIN(1,H20/D20))</f>
        <v/>
      </c>
      <c r="L20" s="25">
        <f>IF($A20="","",IF(H20&gt;=N(D20),"Tamamlandı",IF(AND(G20&lt;&gt;"",TODAY()&gt;G20),"Gecikti",IF(H20=0,"Başlamadı","Devam ediyor"))))</f>
        <v/>
      </c>
    </row>
    <row r="21">
      <c r="A21" s="20" t="n"/>
      <c r="B21" s="20" t="n"/>
      <c r="C21" s="20" t="n"/>
      <c r="D21" s="38" t="n"/>
      <c r="E21" s="20" t="n"/>
      <c r="F21" s="39" t="n"/>
      <c r="G21" s="39" t="n"/>
      <c r="H21" s="40">
        <f>IF($A21="","",SUMIFS('Üretim kayıtları'!$L$6:$L$5005,'Üretim kayıtları'!$E$6:$E$5005,$A21))</f>
        <v/>
      </c>
      <c r="I21" s="40">
        <f>IF($A21="","",SUMIFS('Üretim kayıtları'!$M$6:$M$5005,'Üretim kayıtları'!$E$6:$E$5005,$A21))</f>
        <v/>
      </c>
      <c r="J21" s="40">
        <f>IF($A21="","",MAX(0,N(D21)-H21))</f>
        <v/>
      </c>
      <c r="K21" s="24">
        <f>IF(OR($A21="",N(D21)=0),"",MIN(1,H21/D21))</f>
        <v/>
      </c>
      <c r="L21" s="25">
        <f>IF($A21="","",IF(H21&gt;=N(D21),"Tamamlandı",IF(AND(G21&lt;&gt;"",TODAY()&gt;G21),"Gecikti",IF(H21=0,"Başlamadı","Devam ediyor"))))</f>
        <v/>
      </c>
    </row>
    <row r="22">
      <c r="A22" s="20" t="n"/>
      <c r="B22" s="20" t="n"/>
      <c r="C22" s="20" t="n"/>
      <c r="D22" s="38" t="n"/>
      <c r="E22" s="20" t="n"/>
      <c r="F22" s="39" t="n"/>
      <c r="G22" s="39" t="n"/>
      <c r="H22" s="40">
        <f>IF($A22="","",SUMIFS('Üretim kayıtları'!$L$6:$L$5005,'Üretim kayıtları'!$E$6:$E$5005,$A22))</f>
        <v/>
      </c>
      <c r="I22" s="40">
        <f>IF($A22="","",SUMIFS('Üretim kayıtları'!$M$6:$M$5005,'Üretim kayıtları'!$E$6:$E$5005,$A22))</f>
        <v/>
      </c>
      <c r="J22" s="40">
        <f>IF($A22="","",MAX(0,N(D22)-H22))</f>
        <v/>
      </c>
      <c r="K22" s="24">
        <f>IF(OR($A22="",N(D22)=0),"",MIN(1,H22/D22))</f>
        <v/>
      </c>
      <c r="L22" s="25">
        <f>IF($A22="","",IF(H22&gt;=N(D22),"Tamamlandı",IF(AND(G22&lt;&gt;"",TODAY()&gt;G22),"Gecikti",IF(H22=0,"Başlamadı","Devam ediyor"))))</f>
        <v/>
      </c>
    </row>
    <row r="23">
      <c r="A23" s="20" t="n"/>
      <c r="B23" s="20" t="n"/>
      <c r="C23" s="20" t="n"/>
      <c r="D23" s="38" t="n"/>
      <c r="E23" s="20" t="n"/>
      <c r="F23" s="39" t="n"/>
      <c r="G23" s="39" t="n"/>
      <c r="H23" s="40">
        <f>IF($A23="","",SUMIFS('Üretim kayıtları'!$L$6:$L$5005,'Üretim kayıtları'!$E$6:$E$5005,$A23))</f>
        <v/>
      </c>
      <c r="I23" s="40">
        <f>IF($A23="","",SUMIFS('Üretim kayıtları'!$M$6:$M$5005,'Üretim kayıtları'!$E$6:$E$5005,$A23))</f>
        <v/>
      </c>
      <c r="J23" s="40">
        <f>IF($A23="","",MAX(0,N(D23)-H23))</f>
        <v/>
      </c>
      <c r="K23" s="24">
        <f>IF(OR($A23="",N(D23)=0),"",MIN(1,H23/D23))</f>
        <v/>
      </c>
      <c r="L23" s="25">
        <f>IF($A23="","",IF(H23&gt;=N(D23),"Tamamlandı",IF(AND(G23&lt;&gt;"",TODAY()&gt;G23),"Gecikti",IF(H23=0,"Başlamadı","Devam ediyor"))))</f>
        <v/>
      </c>
    </row>
    <row r="24">
      <c r="A24" s="20" t="n"/>
      <c r="B24" s="20" t="n"/>
      <c r="C24" s="20" t="n"/>
      <c r="D24" s="38" t="n"/>
      <c r="E24" s="20" t="n"/>
      <c r="F24" s="39" t="n"/>
      <c r="G24" s="39" t="n"/>
      <c r="H24" s="40">
        <f>IF($A24="","",SUMIFS('Üretim kayıtları'!$L$6:$L$5005,'Üretim kayıtları'!$E$6:$E$5005,$A24))</f>
        <v/>
      </c>
      <c r="I24" s="40">
        <f>IF($A24="","",SUMIFS('Üretim kayıtları'!$M$6:$M$5005,'Üretim kayıtları'!$E$6:$E$5005,$A24))</f>
        <v/>
      </c>
      <c r="J24" s="40">
        <f>IF($A24="","",MAX(0,N(D24)-H24))</f>
        <v/>
      </c>
      <c r="K24" s="24">
        <f>IF(OR($A24="",N(D24)=0),"",MIN(1,H24/D24))</f>
        <v/>
      </c>
      <c r="L24" s="25">
        <f>IF($A24="","",IF(H24&gt;=N(D24),"Tamamlandı",IF(AND(G24&lt;&gt;"",TODAY()&gt;G24),"Gecikti",IF(H24=0,"Başlamadı","Devam ediyor"))))</f>
        <v/>
      </c>
    </row>
    <row r="25">
      <c r="A25" s="20" t="n"/>
      <c r="B25" s="20" t="n"/>
      <c r="C25" s="20" t="n"/>
      <c r="D25" s="38" t="n"/>
      <c r="E25" s="20" t="n"/>
      <c r="F25" s="39" t="n"/>
      <c r="G25" s="39" t="n"/>
      <c r="H25" s="40">
        <f>IF($A25="","",SUMIFS('Üretim kayıtları'!$L$6:$L$5005,'Üretim kayıtları'!$E$6:$E$5005,$A25))</f>
        <v/>
      </c>
      <c r="I25" s="40">
        <f>IF($A25="","",SUMIFS('Üretim kayıtları'!$M$6:$M$5005,'Üretim kayıtları'!$E$6:$E$5005,$A25))</f>
        <v/>
      </c>
      <c r="J25" s="40">
        <f>IF($A25="","",MAX(0,N(D25)-H25))</f>
        <v/>
      </c>
      <c r="K25" s="24">
        <f>IF(OR($A25="",N(D25)=0),"",MIN(1,H25/D25))</f>
        <v/>
      </c>
      <c r="L25" s="25">
        <f>IF($A25="","",IF(H25&gt;=N(D25),"Tamamlandı",IF(AND(G25&lt;&gt;"",TODAY()&gt;G25),"Gecikti",IF(H25=0,"Başlamadı","Devam ediyor"))))</f>
        <v/>
      </c>
    </row>
    <row r="26">
      <c r="A26" s="20" t="n"/>
      <c r="B26" s="20" t="n"/>
      <c r="C26" s="20" t="n"/>
      <c r="D26" s="38" t="n"/>
      <c r="E26" s="20" t="n"/>
      <c r="F26" s="39" t="n"/>
      <c r="G26" s="39" t="n"/>
      <c r="H26" s="40">
        <f>IF($A26="","",SUMIFS('Üretim kayıtları'!$L$6:$L$5005,'Üretim kayıtları'!$E$6:$E$5005,$A26))</f>
        <v/>
      </c>
      <c r="I26" s="40">
        <f>IF($A26="","",SUMIFS('Üretim kayıtları'!$M$6:$M$5005,'Üretim kayıtları'!$E$6:$E$5005,$A26))</f>
        <v/>
      </c>
      <c r="J26" s="40">
        <f>IF($A26="","",MAX(0,N(D26)-H26))</f>
        <v/>
      </c>
      <c r="K26" s="24">
        <f>IF(OR($A26="",N(D26)=0),"",MIN(1,H26/D26))</f>
        <v/>
      </c>
      <c r="L26" s="25">
        <f>IF($A26="","",IF(H26&gt;=N(D26),"Tamamlandı",IF(AND(G26&lt;&gt;"",TODAY()&gt;G26),"Gecikti",IF(H26=0,"Başlamadı","Devam ediyor"))))</f>
        <v/>
      </c>
    </row>
    <row r="27">
      <c r="A27" s="20" t="n"/>
      <c r="B27" s="20" t="n"/>
      <c r="C27" s="20" t="n"/>
      <c r="D27" s="38" t="n"/>
      <c r="E27" s="20" t="n"/>
      <c r="F27" s="39" t="n"/>
      <c r="G27" s="39" t="n"/>
      <c r="H27" s="40">
        <f>IF($A27="","",SUMIFS('Üretim kayıtları'!$L$6:$L$5005,'Üretim kayıtları'!$E$6:$E$5005,$A27))</f>
        <v/>
      </c>
      <c r="I27" s="40">
        <f>IF($A27="","",SUMIFS('Üretim kayıtları'!$M$6:$M$5005,'Üretim kayıtları'!$E$6:$E$5005,$A27))</f>
        <v/>
      </c>
      <c r="J27" s="40">
        <f>IF($A27="","",MAX(0,N(D27)-H27))</f>
        <v/>
      </c>
      <c r="K27" s="24">
        <f>IF(OR($A27="",N(D27)=0),"",MIN(1,H27/D27))</f>
        <v/>
      </c>
      <c r="L27" s="25">
        <f>IF($A27="","",IF(H27&gt;=N(D27),"Tamamlandı",IF(AND(G27&lt;&gt;"",TODAY()&gt;G27),"Gecikti",IF(H27=0,"Başlamadı","Devam ediyor"))))</f>
        <v/>
      </c>
    </row>
    <row r="28">
      <c r="A28" s="20" t="n"/>
      <c r="B28" s="20" t="n"/>
      <c r="C28" s="20" t="n"/>
      <c r="D28" s="38" t="n"/>
      <c r="E28" s="20" t="n"/>
      <c r="F28" s="39" t="n"/>
      <c r="G28" s="39" t="n"/>
      <c r="H28" s="40">
        <f>IF($A28="","",SUMIFS('Üretim kayıtları'!$L$6:$L$5005,'Üretim kayıtları'!$E$6:$E$5005,$A28))</f>
        <v/>
      </c>
      <c r="I28" s="40">
        <f>IF($A28="","",SUMIFS('Üretim kayıtları'!$M$6:$M$5005,'Üretim kayıtları'!$E$6:$E$5005,$A28))</f>
        <v/>
      </c>
      <c r="J28" s="40">
        <f>IF($A28="","",MAX(0,N(D28)-H28))</f>
        <v/>
      </c>
      <c r="K28" s="24">
        <f>IF(OR($A28="",N(D28)=0),"",MIN(1,H28/D28))</f>
        <v/>
      </c>
      <c r="L28" s="25">
        <f>IF($A28="","",IF(H28&gt;=N(D28),"Tamamlandı",IF(AND(G28&lt;&gt;"",TODAY()&gt;G28),"Gecikti",IF(H28=0,"Başlamadı","Devam ediyor"))))</f>
        <v/>
      </c>
    </row>
    <row r="29">
      <c r="A29" s="20" t="n"/>
      <c r="B29" s="20" t="n"/>
      <c r="C29" s="20" t="n"/>
      <c r="D29" s="38" t="n"/>
      <c r="E29" s="20" t="n"/>
      <c r="F29" s="39" t="n"/>
      <c r="G29" s="39" t="n"/>
      <c r="H29" s="40">
        <f>IF($A29="","",SUMIFS('Üretim kayıtları'!$L$6:$L$5005,'Üretim kayıtları'!$E$6:$E$5005,$A29))</f>
        <v/>
      </c>
      <c r="I29" s="40">
        <f>IF($A29="","",SUMIFS('Üretim kayıtları'!$M$6:$M$5005,'Üretim kayıtları'!$E$6:$E$5005,$A29))</f>
        <v/>
      </c>
      <c r="J29" s="40">
        <f>IF($A29="","",MAX(0,N(D29)-H29))</f>
        <v/>
      </c>
      <c r="K29" s="24">
        <f>IF(OR($A29="",N(D29)=0),"",MIN(1,H29/D29))</f>
        <v/>
      </c>
      <c r="L29" s="25">
        <f>IF($A29="","",IF(H29&gt;=N(D29),"Tamamlandı",IF(AND(G29&lt;&gt;"",TODAY()&gt;G29),"Gecikti",IF(H29=0,"Başlamadı","Devam ediyor"))))</f>
        <v/>
      </c>
    </row>
    <row r="30">
      <c r="A30" s="20" t="n"/>
      <c r="B30" s="20" t="n"/>
      <c r="C30" s="20" t="n"/>
      <c r="D30" s="38" t="n"/>
      <c r="E30" s="20" t="n"/>
      <c r="F30" s="39" t="n"/>
      <c r="G30" s="39" t="n"/>
      <c r="H30" s="40">
        <f>IF($A30="","",SUMIFS('Üretim kayıtları'!$L$6:$L$5005,'Üretim kayıtları'!$E$6:$E$5005,$A30))</f>
        <v/>
      </c>
      <c r="I30" s="40">
        <f>IF($A30="","",SUMIFS('Üretim kayıtları'!$M$6:$M$5005,'Üretim kayıtları'!$E$6:$E$5005,$A30))</f>
        <v/>
      </c>
      <c r="J30" s="40">
        <f>IF($A30="","",MAX(0,N(D30)-H30))</f>
        <v/>
      </c>
      <c r="K30" s="24">
        <f>IF(OR($A30="",N(D30)=0),"",MIN(1,H30/D30))</f>
        <v/>
      </c>
      <c r="L30" s="25">
        <f>IF($A30="","",IF(H30&gt;=N(D30),"Tamamlandı",IF(AND(G30&lt;&gt;"",TODAY()&gt;G30),"Gecikti",IF(H30=0,"Başlamadı","Devam ediyor"))))</f>
        <v/>
      </c>
    </row>
    <row r="31">
      <c r="A31" s="20" t="n"/>
      <c r="B31" s="20" t="n"/>
      <c r="C31" s="20" t="n"/>
      <c r="D31" s="38" t="n"/>
      <c r="E31" s="20" t="n"/>
      <c r="F31" s="39" t="n"/>
      <c r="G31" s="39" t="n"/>
      <c r="H31" s="40">
        <f>IF($A31="","",SUMIFS('Üretim kayıtları'!$L$6:$L$5005,'Üretim kayıtları'!$E$6:$E$5005,$A31))</f>
        <v/>
      </c>
      <c r="I31" s="40">
        <f>IF($A31="","",SUMIFS('Üretim kayıtları'!$M$6:$M$5005,'Üretim kayıtları'!$E$6:$E$5005,$A31))</f>
        <v/>
      </c>
      <c r="J31" s="40">
        <f>IF($A31="","",MAX(0,N(D31)-H31))</f>
        <v/>
      </c>
      <c r="K31" s="24">
        <f>IF(OR($A31="",N(D31)=0),"",MIN(1,H31/D31))</f>
        <v/>
      </c>
      <c r="L31" s="25">
        <f>IF($A31="","",IF(H31&gt;=N(D31),"Tamamlandı",IF(AND(G31&lt;&gt;"",TODAY()&gt;G31),"Gecikti",IF(H31=0,"Başlamadı","Devam ediyor"))))</f>
        <v/>
      </c>
    </row>
    <row r="32">
      <c r="A32" s="20" t="n"/>
      <c r="B32" s="20" t="n"/>
      <c r="C32" s="20" t="n"/>
      <c r="D32" s="38" t="n"/>
      <c r="E32" s="20" t="n"/>
      <c r="F32" s="39" t="n"/>
      <c r="G32" s="39" t="n"/>
      <c r="H32" s="40">
        <f>IF($A32="","",SUMIFS('Üretim kayıtları'!$L$6:$L$5005,'Üretim kayıtları'!$E$6:$E$5005,$A32))</f>
        <v/>
      </c>
      <c r="I32" s="40">
        <f>IF($A32="","",SUMIFS('Üretim kayıtları'!$M$6:$M$5005,'Üretim kayıtları'!$E$6:$E$5005,$A32))</f>
        <v/>
      </c>
      <c r="J32" s="40">
        <f>IF($A32="","",MAX(0,N(D32)-H32))</f>
        <v/>
      </c>
      <c r="K32" s="24">
        <f>IF(OR($A32="",N(D32)=0),"",MIN(1,H32/D32))</f>
        <v/>
      </c>
      <c r="L32" s="25">
        <f>IF($A32="","",IF(H32&gt;=N(D32),"Tamamlandı",IF(AND(G32&lt;&gt;"",TODAY()&gt;G32),"Gecikti",IF(H32=0,"Başlamadı","Devam ediyor"))))</f>
        <v/>
      </c>
    </row>
    <row r="33">
      <c r="A33" s="20" t="n"/>
      <c r="B33" s="20" t="n"/>
      <c r="C33" s="20" t="n"/>
      <c r="D33" s="38" t="n"/>
      <c r="E33" s="20" t="n"/>
      <c r="F33" s="39" t="n"/>
      <c r="G33" s="39" t="n"/>
      <c r="H33" s="40">
        <f>IF($A33="","",SUMIFS('Üretim kayıtları'!$L$6:$L$5005,'Üretim kayıtları'!$E$6:$E$5005,$A33))</f>
        <v/>
      </c>
      <c r="I33" s="40">
        <f>IF($A33="","",SUMIFS('Üretim kayıtları'!$M$6:$M$5005,'Üretim kayıtları'!$E$6:$E$5005,$A33))</f>
        <v/>
      </c>
      <c r="J33" s="40">
        <f>IF($A33="","",MAX(0,N(D33)-H33))</f>
        <v/>
      </c>
      <c r="K33" s="24">
        <f>IF(OR($A33="",N(D33)=0),"",MIN(1,H33/D33))</f>
        <v/>
      </c>
      <c r="L33" s="25">
        <f>IF($A33="","",IF(H33&gt;=N(D33),"Tamamlandı",IF(AND(G33&lt;&gt;"",TODAY()&gt;G33),"Gecikti",IF(H33=0,"Başlamadı","Devam ediyor"))))</f>
        <v/>
      </c>
    </row>
    <row r="34">
      <c r="A34" s="20" t="n"/>
      <c r="B34" s="20" t="n"/>
      <c r="C34" s="20" t="n"/>
      <c r="D34" s="38" t="n"/>
      <c r="E34" s="20" t="n"/>
      <c r="F34" s="39" t="n"/>
      <c r="G34" s="39" t="n"/>
      <c r="H34" s="40">
        <f>IF($A34="","",SUMIFS('Üretim kayıtları'!$L$6:$L$5005,'Üretim kayıtları'!$E$6:$E$5005,$A34))</f>
        <v/>
      </c>
      <c r="I34" s="40">
        <f>IF($A34="","",SUMIFS('Üretim kayıtları'!$M$6:$M$5005,'Üretim kayıtları'!$E$6:$E$5005,$A34))</f>
        <v/>
      </c>
      <c r="J34" s="40">
        <f>IF($A34="","",MAX(0,N(D34)-H34))</f>
        <v/>
      </c>
      <c r="K34" s="24">
        <f>IF(OR($A34="",N(D34)=0),"",MIN(1,H34/D34))</f>
        <v/>
      </c>
      <c r="L34" s="25">
        <f>IF($A34="","",IF(H34&gt;=N(D34),"Tamamlandı",IF(AND(G34&lt;&gt;"",TODAY()&gt;G34),"Gecikti",IF(H34=0,"Başlamadı","Devam ediyor"))))</f>
        <v/>
      </c>
    </row>
    <row r="35">
      <c r="A35" s="20" t="n"/>
      <c r="B35" s="20" t="n"/>
      <c r="C35" s="20" t="n"/>
      <c r="D35" s="38" t="n"/>
      <c r="E35" s="20" t="n"/>
      <c r="F35" s="39" t="n"/>
      <c r="G35" s="39" t="n"/>
      <c r="H35" s="40">
        <f>IF($A35="","",SUMIFS('Üretim kayıtları'!$L$6:$L$5005,'Üretim kayıtları'!$E$6:$E$5005,$A35))</f>
        <v/>
      </c>
      <c r="I35" s="40">
        <f>IF($A35="","",SUMIFS('Üretim kayıtları'!$M$6:$M$5005,'Üretim kayıtları'!$E$6:$E$5005,$A35))</f>
        <v/>
      </c>
      <c r="J35" s="40">
        <f>IF($A35="","",MAX(0,N(D35)-H35))</f>
        <v/>
      </c>
      <c r="K35" s="24">
        <f>IF(OR($A35="",N(D35)=0),"",MIN(1,H35/D35))</f>
        <v/>
      </c>
      <c r="L35" s="25">
        <f>IF($A35="","",IF(H35&gt;=N(D35),"Tamamlandı",IF(AND(G35&lt;&gt;"",TODAY()&gt;G35),"Gecikti",IF(H35=0,"Başlamadı","Devam ediyor"))))</f>
        <v/>
      </c>
    </row>
    <row r="36">
      <c r="A36" s="20" t="n"/>
      <c r="B36" s="20" t="n"/>
      <c r="C36" s="20" t="n"/>
      <c r="D36" s="38" t="n"/>
      <c r="E36" s="20" t="n"/>
      <c r="F36" s="39" t="n"/>
      <c r="G36" s="39" t="n"/>
      <c r="H36" s="40">
        <f>IF($A36="","",SUMIFS('Üretim kayıtları'!$L$6:$L$5005,'Üretim kayıtları'!$E$6:$E$5005,$A36))</f>
        <v/>
      </c>
      <c r="I36" s="40">
        <f>IF($A36="","",SUMIFS('Üretim kayıtları'!$M$6:$M$5005,'Üretim kayıtları'!$E$6:$E$5005,$A36))</f>
        <v/>
      </c>
      <c r="J36" s="40">
        <f>IF($A36="","",MAX(0,N(D36)-H36))</f>
        <v/>
      </c>
      <c r="K36" s="24">
        <f>IF(OR($A36="",N(D36)=0),"",MIN(1,H36/D36))</f>
        <v/>
      </c>
      <c r="L36" s="25">
        <f>IF($A36="","",IF(H36&gt;=N(D36),"Tamamlandı",IF(AND(G36&lt;&gt;"",TODAY()&gt;G36),"Gecikti",IF(H36=0,"Başlamadı","Devam ediyor"))))</f>
        <v/>
      </c>
    </row>
    <row r="37">
      <c r="A37" s="20" t="n"/>
      <c r="B37" s="20" t="n"/>
      <c r="C37" s="20" t="n"/>
      <c r="D37" s="38" t="n"/>
      <c r="E37" s="20" t="n"/>
      <c r="F37" s="39" t="n"/>
      <c r="G37" s="39" t="n"/>
      <c r="H37" s="40">
        <f>IF($A37="","",SUMIFS('Üretim kayıtları'!$L$6:$L$5005,'Üretim kayıtları'!$E$6:$E$5005,$A37))</f>
        <v/>
      </c>
      <c r="I37" s="40">
        <f>IF($A37="","",SUMIFS('Üretim kayıtları'!$M$6:$M$5005,'Üretim kayıtları'!$E$6:$E$5005,$A37))</f>
        <v/>
      </c>
      <c r="J37" s="40">
        <f>IF($A37="","",MAX(0,N(D37)-H37))</f>
        <v/>
      </c>
      <c r="K37" s="24">
        <f>IF(OR($A37="",N(D37)=0),"",MIN(1,H37/D37))</f>
        <v/>
      </c>
      <c r="L37" s="25">
        <f>IF($A37="","",IF(H37&gt;=N(D37),"Tamamlandı",IF(AND(G37&lt;&gt;"",TODAY()&gt;G37),"Gecikti",IF(H37=0,"Başlamadı","Devam ediyor"))))</f>
        <v/>
      </c>
    </row>
    <row r="38">
      <c r="A38" s="20" t="n"/>
      <c r="B38" s="20" t="n"/>
      <c r="C38" s="20" t="n"/>
      <c r="D38" s="38" t="n"/>
      <c r="E38" s="20" t="n"/>
      <c r="F38" s="39" t="n"/>
      <c r="G38" s="39" t="n"/>
      <c r="H38" s="40">
        <f>IF($A38="","",SUMIFS('Üretim kayıtları'!$L$6:$L$5005,'Üretim kayıtları'!$E$6:$E$5005,$A38))</f>
        <v/>
      </c>
      <c r="I38" s="40">
        <f>IF($A38="","",SUMIFS('Üretim kayıtları'!$M$6:$M$5005,'Üretim kayıtları'!$E$6:$E$5005,$A38))</f>
        <v/>
      </c>
      <c r="J38" s="40">
        <f>IF($A38="","",MAX(0,N(D38)-H38))</f>
        <v/>
      </c>
      <c r="K38" s="24">
        <f>IF(OR($A38="",N(D38)=0),"",MIN(1,H38/D38))</f>
        <v/>
      </c>
      <c r="L38" s="25">
        <f>IF($A38="","",IF(H38&gt;=N(D38),"Tamamlandı",IF(AND(G38&lt;&gt;"",TODAY()&gt;G38),"Gecikti",IF(H38=0,"Başlamadı","Devam ediyor"))))</f>
        <v/>
      </c>
    </row>
    <row r="39">
      <c r="A39" s="20" t="n"/>
      <c r="B39" s="20" t="n"/>
      <c r="C39" s="20" t="n"/>
      <c r="D39" s="38" t="n"/>
      <c r="E39" s="20" t="n"/>
      <c r="F39" s="39" t="n"/>
      <c r="G39" s="39" t="n"/>
      <c r="H39" s="40">
        <f>IF($A39="","",SUMIFS('Üretim kayıtları'!$L$6:$L$5005,'Üretim kayıtları'!$E$6:$E$5005,$A39))</f>
        <v/>
      </c>
      <c r="I39" s="40">
        <f>IF($A39="","",SUMIFS('Üretim kayıtları'!$M$6:$M$5005,'Üretim kayıtları'!$E$6:$E$5005,$A39))</f>
        <v/>
      </c>
      <c r="J39" s="40">
        <f>IF($A39="","",MAX(0,N(D39)-H39))</f>
        <v/>
      </c>
      <c r="K39" s="24">
        <f>IF(OR($A39="",N(D39)=0),"",MIN(1,H39/D39))</f>
        <v/>
      </c>
      <c r="L39" s="25">
        <f>IF($A39="","",IF(H39&gt;=N(D39),"Tamamlandı",IF(AND(G39&lt;&gt;"",TODAY()&gt;G39),"Gecikti",IF(H39=0,"Başlamadı","Devam ediyor"))))</f>
        <v/>
      </c>
    </row>
    <row r="40">
      <c r="A40" s="20" t="n"/>
      <c r="B40" s="20" t="n"/>
      <c r="C40" s="20" t="n"/>
      <c r="D40" s="38" t="n"/>
      <c r="E40" s="20" t="n"/>
      <c r="F40" s="39" t="n"/>
      <c r="G40" s="39" t="n"/>
      <c r="H40" s="40">
        <f>IF($A40="","",SUMIFS('Üretim kayıtları'!$L$6:$L$5005,'Üretim kayıtları'!$E$6:$E$5005,$A40))</f>
        <v/>
      </c>
      <c r="I40" s="40">
        <f>IF($A40="","",SUMIFS('Üretim kayıtları'!$M$6:$M$5005,'Üretim kayıtları'!$E$6:$E$5005,$A40))</f>
        <v/>
      </c>
      <c r="J40" s="40">
        <f>IF($A40="","",MAX(0,N(D40)-H40))</f>
        <v/>
      </c>
      <c r="K40" s="24">
        <f>IF(OR($A40="",N(D40)=0),"",MIN(1,H40/D40))</f>
        <v/>
      </c>
      <c r="L40" s="25">
        <f>IF($A40="","",IF(H40&gt;=N(D40),"Tamamlandı",IF(AND(G40&lt;&gt;"",TODAY()&gt;G40),"Gecikti",IF(H40=0,"Başlamadı","Devam ediyor"))))</f>
        <v/>
      </c>
    </row>
    <row r="41">
      <c r="A41" s="20" t="n"/>
      <c r="B41" s="20" t="n"/>
      <c r="C41" s="20" t="n"/>
      <c r="D41" s="38" t="n"/>
      <c r="E41" s="20" t="n"/>
      <c r="F41" s="39" t="n"/>
      <c r="G41" s="39" t="n"/>
      <c r="H41" s="40">
        <f>IF($A41="","",SUMIFS('Üretim kayıtları'!$L$6:$L$5005,'Üretim kayıtları'!$E$6:$E$5005,$A41))</f>
        <v/>
      </c>
      <c r="I41" s="40">
        <f>IF($A41="","",SUMIFS('Üretim kayıtları'!$M$6:$M$5005,'Üretim kayıtları'!$E$6:$E$5005,$A41))</f>
        <v/>
      </c>
      <c r="J41" s="40">
        <f>IF($A41="","",MAX(0,N(D41)-H41))</f>
        <v/>
      </c>
      <c r="K41" s="24">
        <f>IF(OR($A41="",N(D41)=0),"",MIN(1,H41/D41))</f>
        <v/>
      </c>
      <c r="L41" s="25">
        <f>IF($A41="","",IF(H41&gt;=N(D41),"Tamamlandı",IF(AND(G41&lt;&gt;"",TODAY()&gt;G41),"Gecikti",IF(H41=0,"Başlamadı","Devam ediyor"))))</f>
        <v/>
      </c>
    </row>
    <row r="42">
      <c r="A42" s="20" t="n"/>
      <c r="B42" s="20" t="n"/>
      <c r="C42" s="20" t="n"/>
      <c r="D42" s="38" t="n"/>
      <c r="E42" s="20" t="n"/>
      <c r="F42" s="39" t="n"/>
      <c r="G42" s="39" t="n"/>
      <c r="H42" s="40">
        <f>IF($A42="","",SUMIFS('Üretim kayıtları'!$L$6:$L$5005,'Üretim kayıtları'!$E$6:$E$5005,$A42))</f>
        <v/>
      </c>
      <c r="I42" s="40">
        <f>IF($A42="","",SUMIFS('Üretim kayıtları'!$M$6:$M$5005,'Üretim kayıtları'!$E$6:$E$5005,$A42))</f>
        <v/>
      </c>
      <c r="J42" s="40">
        <f>IF($A42="","",MAX(0,N(D42)-H42))</f>
        <v/>
      </c>
      <c r="K42" s="24">
        <f>IF(OR($A42="",N(D42)=0),"",MIN(1,H42/D42))</f>
        <v/>
      </c>
      <c r="L42" s="25">
        <f>IF($A42="","",IF(H42&gt;=N(D42),"Tamamlandı",IF(AND(G42&lt;&gt;"",TODAY()&gt;G42),"Gecikti",IF(H42=0,"Başlamadı","Devam ediyor"))))</f>
        <v/>
      </c>
    </row>
    <row r="43">
      <c r="A43" s="20" t="n"/>
      <c r="B43" s="20" t="n"/>
      <c r="C43" s="20" t="n"/>
      <c r="D43" s="38" t="n"/>
      <c r="E43" s="20" t="n"/>
      <c r="F43" s="39" t="n"/>
      <c r="G43" s="39" t="n"/>
      <c r="H43" s="40">
        <f>IF($A43="","",SUMIFS('Üretim kayıtları'!$L$6:$L$5005,'Üretim kayıtları'!$E$6:$E$5005,$A43))</f>
        <v/>
      </c>
      <c r="I43" s="40">
        <f>IF($A43="","",SUMIFS('Üretim kayıtları'!$M$6:$M$5005,'Üretim kayıtları'!$E$6:$E$5005,$A43))</f>
        <v/>
      </c>
      <c r="J43" s="40">
        <f>IF($A43="","",MAX(0,N(D43)-H43))</f>
        <v/>
      </c>
      <c r="K43" s="24">
        <f>IF(OR($A43="",N(D43)=0),"",MIN(1,H43/D43))</f>
        <v/>
      </c>
      <c r="L43" s="25">
        <f>IF($A43="","",IF(H43&gt;=N(D43),"Tamamlandı",IF(AND(G43&lt;&gt;"",TODAY()&gt;G43),"Gecikti",IF(H43=0,"Başlamadı","Devam ediyor"))))</f>
        <v/>
      </c>
    </row>
    <row r="44">
      <c r="A44" s="20" t="n"/>
      <c r="B44" s="20" t="n"/>
      <c r="C44" s="20" t="n"/>
      <c r="D44" s="38" t="n"/>
      <c r="E44" s="20" t="n"/>
      <c r="F44" s="39" t="n"/>
      <c r="G44" s="39" t="n"/>
      <c r="H44" s="40">
        <f>IF($A44="","",SUMIFS('Üretim kayıtları'!$L$6:$L$5005,'Üretim kayıtları'!$E$6:$E$5005,$A44))</f>
        <v/>
      </c>
      <c r="I44" s="40">
        <f>IF($A44="","",SUMIFS('Üretim kayıtları'!$M$6:$M$5005,'Üretim kayıtları'!$E$6:$E$5005,$A44))</f>
        <v/>
      </c>
      <c r="J44" s="40">
        <f>IF($A44="","",MAX(0,N(D44)-H44))</f>
        <v/>
      </c>
      <c r="K44" s="24">
        <f>IF(OR($A44="",N(D44)=0),"",MIN(1,H44/D44))</f>
        <v/>
      </c>
      <c r="L44" s="25">
        <f>IF($A44="","",IF(H44&gt;=N(D44),"Tamamlandı",IF(AND(G44&lt;&gt;"",TODAY()&gt;G44),"Gecikti",IF(H44=0,"Başlamadı","Devam ediyor"))))</f>
        <v/>
      </c>
    </row>
    <row r="45">
      <c r="A45" s="20" t="n"/>
      <c r="B45" s="20" t="n"/>
      <c r="C45" s="20" t="n"/>
      <c r="D45" s="38" t="n"/>
      <c r="E45" s="20" t="n"/>
      <c r="F45" s="39" t="n"/>
      <c r="G45" s="39" t="n"/>
      <c r="H45" s="40">
        <f>IF($A45="","",SUMIFS('Üretim kayıtları'!$L$6:$L$5005,'Üretim kayıtları'!$E$6:$E$5005,$A45))</f>
        <v/>
      </c>
      <c r="I45" s="40">
        <f>IF($A45="","",SUMIFS('Üretim kayıtları'!$M$6:$M$5005,'Üretim kayıtları'!$E$6:$E$5005,$A45))</f>
        <v/>
      </c>
      <c r="J45" s="40">
        <f>IF($A45="","",MAX(0,N(D45)-H45))</f>
        <v/>
      </c>
      <c r="K45" s="24">
        <f>IF(OR($A45="",N(D45)=0),"",MIN(1,H45/D45))</f>
        <v/>
      </c>
      <c r="L45" s="25">
        <f>IF($A45="","",IF(H45&gt;=N(D45),"Tamamlandı",IF(AND(G45&lt;&gt;"",TODAY()&gt;G45),"Gecikti",IF(H45=0,"Başlamadı","Devam ediyor"))))</f>
        <v/>
      </c>
    </row>
    <row r="46">
      <c r="A46" s="20" t="n"/>
      <c r="B46" s="20" t="n"/>
      <c r="C46" s="20" t="n"/>
      <c r="D46" s="38" t="n"/>
      <c r="E46" s="20" t="n"/>
      <c r="F46" s="39" t="n"/>
      <c r="G46" s="39" t="n"/>
      <c r="H46" s="40">
        <f>IF($A46="","",SUMIFS('Üretim kayıtları'!$L$6:$L$5005,'Üretim kayıtları'!$E$6:$E$5005,$A46))</f>
        <v/>
      </c>
      <c r="I46" s="40">
        <f>IF($A46="","",SUMIFS('Üretim kayıtları'!$M$6:$M$5005,'Üretim kayıtları'!$E$6:$E$5005,$A46))</f>
        <v/>
      </c>
      <c r="J46" s="40">
        <f>IF($A46="","",MAX(0,N(D46)-H46))</f>
        <v/>
      </c>
      <c r="K46" s="24">
        <f>IF(OR($A46="",N(D46)=0),"",MIN(1,H46/D46))</f>
        <v/>
      </c>
      <c r="L46" s="25">
        <f>IF($A46="","",IF(H46&gt;=N(D46),"Tamamlandı",IF(AND(G46&lt;&gt;"",TODAY()&gt;G46),"Gecikti",IF(H46=0,"Başlamadı","Devam ediyor"))))</f>
        <v/>
      </c>
    </row>
    <row r="47">
      <c r="A47" s="20" t="n"/>
      <c r="B47" s="20" t="n"/>
      <c r="C47" s="20" t="n"/>
      <c r="D47" s="38" t="n"/>
      <c r="E47" s="20" t="n"/>
      <c r="F47" s="39" t="n"/>
      <c r="G47" s="39" t="n"/>
      <c r="H47" s="40">
        <f>IF($A47="","",SUMIFS('Üretim kayıtları'!$L$6:$L$5005,'Üretim kayıtları'!$E$6:$E$5005,$A47))</f>
        <v/>
      </c>
      <c r="I47" s="40">
        <f>IF($A47="","",SUMIFS('Üretim kayıtları'!$M$6:$M$5005,'Üretim kayıtları'!$E$6:$E$5005,$A47))</f>
        <v/>
      </c>
      <c r="J47" s="40">
        <f>IF($A47="","",MAX(0,N(D47)-H47))</f>
        <v/>
      </c>
      <c r="K47" s="24">
        <f>IF(OR($A47="",N(D47)=0),"",MIN(1,H47/D47))</f>
        <v/>
      </c>
      <c r="L47" s="25">
        <f>IF($A47="","",IF(H47&gt;=N(D47),"Tamamlandı",IF(AND(G47&lt;&gt;"",TODAY()&gt;G47),"Gecikti",IF(H47=0,"Başlamadı","Devam ediyor"))))</f>
        <v/>
      </c>
    </row>
    <row r="48">
      <c r="A48" s="20" t="n"/>
      <c r="B48" s="20" t="n"/>
      <c r="C48" s="20" t="n"/>
      <c r="D48" s="38" t="n"/>
      <c r="E48" s="20" t="n"/>
      <c r="F48" s="39" t="n"/>
      <c r="G48" s="39" t="n"/>
      <c r="H48" s="40">
        <f>IF($A48="","",SUMIFS('Üretim kayıtları'!$L$6:$L$5005,'Üretim kayıtları'!$E$6:$E$5005,$A48))</f>
        <v/>
      </c>
      <c r="I48" s="40">
        <f>IF($A48="","",SUMIFS('Üretim kayıtları'!$M$6:$M$5005,'Üretim kayıtları'!$E$6:$E$5005,$A48))</f>
        <v/>
      </c>
      <c r="J48" s="40">
        <f>IF($A48="","",MAX(0,N(D48)-H48))</f>
        <v/>
      </c>
      <c r="K48" s="24">
        <f>IF(OR($A48="",N(D48)=0),"",MIN(1,H48/D48))</f>
        <v/>
      </c>
      <c r="L48" s="25">
        <f>IF($A48="","",IF(H48&gt;=N(D48),"Tamamlandı",IF(AND(G48&lt;&gt;"",TODAY()&gt;G48),"Gecikti",IF(H48=0,"Başlamadı","Devam ediyor"))))</f>
        <v/>
      </c>
    </row>
    <row r="49">
      <c r="A49" s="20" t="n"/>
      <c r="B49" s="20" t="n"/>
      <c r="C49" s="20" t="n"/>
      <c r="D49" s="38" t="n"/>
      <c r="E49" s="20" t="n"/>
      <c r="F49" s="39" t="n"/>
      <c r="G49" s="39" t="n"/>
      <c r="H49" s="40">
        <f>IF($A49="","",SUMIFS('Üretim kayıtları'!$L$6:$L$5005,'Üretim kayıtları'!$E$6:$E$5005,$A49))</f>
        <v/>
      </c>
      <c r="I49" s="40">
        <f>IF($A49="","",SUMIFS('Üretim kayıtları'!$M$6:$M$5005,'Üretim kayıtları'!$E$6:$E$5005,$A49))</f>
        <v/>
      </c>
      <c r="J49" s="40">
        <f>IF($A49="","",MAX(0,N(D49)-H49))</f>
        <v/>
      </c>
      <c r="K49" s="24">
        <f>IF(OR($A49="",N(D49)=0),"",MIN(1,H49/D49))</f>
        <v/>
      </c>
      <c r="L49" s="25">
        <f>IF($A49="","",IF(H49&gt;=N(D49),"Tamamlandı",IF(AND(G49&lt;&gt;"",TODAY()&gt;G49),"Gecikti",IF(H49=0,"Başlamadı","Devam ediyor"))))</f>
        <v/>
      </c>
    </row>
    <row r="50">
      <c r="A50" s="20" t="n"/>
      <c r="B50" s="20" t="n"/>
      <c r="C50" s="20" t="n"/>
      <c r="D50" s="38" t="n"/>
      <c r="E50" s="20" t="n"/>
      <c r="F50" s="39" t="n"/>
      <c r="G50" s="39" t="n"/>
      <c r="H50" s="40">
        <f>IF($A50="","",SUMIFS('Üretim kayıtları'!$L$6:$L$5005,'Üretim kayıtları'!$E$6:$E$5005,$A50))</f>
        <v/>
      </c>
      <c r="I50" s="40">
        <f>IF($A50="","",SUMIFS('Üretim kayıtları'!$M$6:$M$5005,'Üretim kayıtları'!$E$6:$E$5005,$A50))</f>
        <v/>
      </c>
      <c r="J50" s="40">
        <f>IF($A50="","",MAX(0,N(D50)-H50))</f>
        <v/>
      </c>
      <c r="K50" s="24">
        <f>IF(OR($A50="",N(D50)=0),"",MIN(1,H50/D50))</f>
        <v/>
      </c>
      <c r="L50" s="25">
        <f>IF($A50="","",IF(H50&gt;=N(D50),"Tamamlandı",IF(AND(G50&lt;&gt;"",TODAY()&gt;G50),"Gecikti",IF(H50=0,"Başlamadı","Devam ediyor"))))</f>
        <v/>
      </c>
    </row>
    <row r="51">
      <c r="A51" s="20" t="n"/>
      <c r="B51" s="20" t="n"/>
      <c r="C51" s="20" t="n"/>
      <c r="D51" s="38" t="n"/>
      <c r="E51" s="20" t="n"/>
      <c r="F51" s="39" t="n"/>
      <c r="G51" s="39" t="n"/>
      <c r="H51" s="40">
        <f>IF($A51="","",SUMIFS('Üretim kayıtları'!$L$6:$L$5005,'Üretim kayıtları'!$E$6:$E$5005,$A51))</f>
        <v/>
      </c>
      <c r="I51" s="40">
        <f>IF($A51="","",SUMIFS('Üretim kayıtları'!$M$6:$M$5005,'Üretim kayıtları'!$E$6:$E$5005,$A51))</f>
        <v/>
      </c>
      <c r="J51" s="40">
        <f>IF($A51="","",MAX(0,N(D51)-H51))</f>
        <v/>
      </c>
      <c r="K51" s="24">
        <f>IF(OR($A51="",N(D51)=0),"",MIN(1,H51/D51))</f>
        <v/>
      </c>
      <c r="L51" s="25">
        <f>IF($A51="","",IF(H51&gt;=N(D51),"Tamamlandı",IF(AND(G51&lt;&gt;"",TODAY()&gt;G51),"Gecikti",IF(H51=0,"Başlamadı","Devam ediyor"))))</f>
        <v/>
      </c>
    </row>
    <row r="52">
      <c r="A52" s="20" t="n"/>
      <c r="B52" s="20" t="n"/>
      <c r="C52" s="20" t="n"/>
      <c r="D52" s="38" t="n"/>
      <c r="E52" s="20" t="n"/>
      <c r="F52" s="39" t="n"/>
      <c r="G52" s="39" t="n"/>
      <c r="H52" s="40">
        <f>IF($A52="","",SUMIFS('Üretim kayıtları'!$L$6:$L$5005,'Üretim kayıtları'!$E$6:$E$5005,$A52))</f>
        <v/>
      </c>
      <c r="I52" s="40">
        <f>IF($A52="","",SUMIFS('Üretim kayıtları'!$M$6:$M$5005,'Üretim kayıtları'!$E$6:$E$5005,$A52))</f>
        <v/>
      </c>
      <c r="J52" s="40">
        <f>IF($A52="","",MAX(0,N(D52)-H52))</f>
        <v/>
      </c>
      <c r="K52" s="24">
        <f>IF(OR($A52="",N(D52)=0),"",MIN(1,H52/D52))</f>
        <v/>
      </c>
      <c r="L52" s="25">
        <f>IF($A52="","",IF(H52&gt;=N(D52),"Tamamlandı",IF(AND(G52&lt;&gt;"",TODAY()&gt;G52),"Gecikti",IF(H52=0,"Başlamadı","Devam ediyor"))))</f>
        <v/>
      </c>
    </row>
    <row r="53">
      <c r="A53" s="20" t="n"/>
      <c r="B53" s="20" t="n"/>
      <c r="C53" s="20" t="n"/>
      <c r="D53" s="38" t="n"/>
      <c r="E53" s="20" t="n"/>
      <c r="F53" s="39" t="n"/>
      <c r="G53" s="39" t="n"/>
      <c r="H53" s="40">
        <f>IF($A53="","",SUMIFS('Üretim kayıtları'!$L$6:$L$5005,'Üretim kayıtları'!$E$6:$E$5005,$A53))</f>
        <v/>
      </c>
      <c r="I53" s="40">
        <f>IF($A53="","",SUMIFS('Üretim kayıtları'!$M$6:$M$5005,'Üretim kayıtları'!$E$6:$E$5005,$A53))</f>
        <v/>
      </c>
      <c r="J53" s="40">
        <f>IF($A53="","",MAX(0,N(D53)-H53))</f>
        <v/>
      </c>
      <c r="K53" s="24">
        <f>IF(OR($A53="",N(D53)=0),"",MIN(1,H53/D53))</f>
        <v/>
      </c>
      <c r="L53" s="25">
        <f>IF($A53="","",IF(H53&gt;=N(D53),"Tamamlandı",IF(AND(G53&lt;&gt;"",TODAY()&gt;G53),"Gecikti",IF(H53=0,"Başlamadı","Devam ediyor"))))</f>
        <v/>
      </c>
    </row>
    <row r="54">
      <c r="A54" s="20" t="n"/>
      <c r="B54" s="20" t="n"/>
      <c r="C54" s="20" t="n"/>
      <c r="D54" s="38" t="n"/>
      <c r="E54" s="20" t="n"/>
      <c r="F54" s="39" t="n"/>
      <c r="G54" s="39" t="n"/>
      <c r="H54" s="40">
        <f>IF($A54="","",SUMIFS('Üretim kayıtları'!$L$6:$L$5005,'Üretim kayıtları'!$E$6:$E$5005,$A54))</f>
        <v/>
      </c>
      <c r="I54" s="40">
        <f>IF($A54="","",SUMIFS('Üretim kayıtları'!$M$6:$M$5005,'Üretim kayıtları'!$E$6:$E$5005,$A54))</f>
        <v/>
      </c>
      <c r="J54" s="40">
        <f>IF($A54="","",MAX(0,N(D54)-H54))</f>
        <v/>
      </c>
      <c r="K54" s="24">
        <f>IF(OR($A54="",N(D54)=0),"",MIN(1,H54/D54))</f>
        <v/>
      </c>
      <c r="L54" s="25">
        <f>IF($A54="","",IF(H54&gt;=N(D54),"Tamamlandı",IF(AND(G54&lt;&gt;"",TODAY()&gt;G54),"Gecikti",IF(H54=0,"Başlamadı","Devam ediyor"))))</f>
        <v/>
      </c>
    </row>
    <row r="55">
      <c r="A55" s="20" t="n"/>
      <c r="B55" s="20" t="n"/>
      <c r="C55" s="20" t="n"/>
      <c r="D55" s="38" t="n"/>
      <c r="E55" s="20" t="n"/>
      <c r="F55" s="39" t="n"/>
      <c r="G55" s="39" t="n"/>
      <c r="H55" s="40">
        <f>IF($A55="","",SUMIFS('Üretim kayıtları'!$L$6:$L$5005,'Üretim kayıtları'!$E$6:$E$5005,$A55))</f>
        <v/>
      </c>
      <c r="I55" s="40">
        <f>IF($A55="","",SUMIFS('Üretim kayıtları'!$M$6:$M$5005,'Üretim kayıtları'!$E$6:$E$5005,$A55))</f>
        <v/>
      </c>
      <c r="J55" s="40">
        <f>IF($A55="","",MAX(0,N(D55)-H55))</f>
        <v/>
      </c>
      <c r="K55" s="24">
        <f>IF(OR($A55="",N(D55)=0),"",MIN(1,H55/D55))</f>
        <v/>
      </c>
      <c r="L55" s="25">
        <f>IF($A55="","",IF(H55&gt;=N(D55),"Tamamlandı",IF(AND(G55&lt;&gt;"",TODAY()&gt;G55),"Gecikti",IF(H55=0,"Başlamadı","Devam ediyor"))))</f>
        <v/>
      </c>
    </row>
    <row r="56">
      <c r="A56" s="20" t="n"/>
      <c r="B56" s="20" t="n"/>
      <c r="C56" s="20" t="n"/>
      <c r="D56" s="38" t="n"/>
      <c r="E56" s="20" t="n"/>
      <c r="F56" s="39" t="n"/>
      <c r="G56" s="39" t="n"/>
      <c r="H56" s="40">
        <f>IF($A56="","",SUMIFS('Üretim kayıtları'!$L$6:$L$5005,'Üretim kayıtları'!$E$6:$E$5005,$A56))</f>
        <v/>
      </c>
      <c r="I56" s="40">
        <f>IF($A56="","",SUMIFS('Üretim kayıtları'!$M$6:$M$5005,'Üretim kayıtları'!$E$6:$E$5005,$A56))</f>
        <v/>
      </c>
      <c r="J56" s="40">
        <f>IF($A56="","",MAX(0,N(D56)-H56))</f>
        <v/>
      </c>
      <c r="K56" s="24">
        <f>IF(OR($A56="",N(D56)=0),"",MIN(1,H56/D56))</f>
        <v/>
      </c>
      <c r="L56" s="25">
        <f>IF($A56="","",IF(H56&gt;=N(D56),"Tamamlandı",IF(AND(G56&lt;&gt;"",TODAY()&gt;G56),"Gecikti",IF(H56=0,"Başlamadı","Devam ediyor"))))</f>
        <v/>
      </c>
    </row>
    <row r="57">
      <c r="A57" s="20" t="n"/>
      <c r="B57" s="20" t="n"/>
      <c r="C57" s="20" t="n"/>
      <c r="D57" s="38" t="n"/>
      <c r="E57" s="20" t="n"/>
      <c r="F57" s="39" t="n"/>
      <c r="G57" s="39" t="n"/>
      <c r="H57" s="40">
        <f>IF($A57="","",SUMIFS('Üretim kayıtları'!$L$6:$L$5005,'Üretim kayıtları'!$E$6:$E$5005,$A57))</f>
        <v/>
      </c>
      <c r="I57" s="40">
        <f>IF($A57="","",SUMIFS('Üretim kayıtları'!$M$6:$M$5005,'Üretim kayıtları'!$E$6:$E$5005,$A57))</f>
        <v/>
      </c>
      <c r="J57" s="40">
        <f>IF($A57="","",MAX(0,N(D57)-H57))</f>
        <v/>
      </c>
      <c r="K57" s="24">
        <f>IF(OR($A57="",N(D57)=0),"",MIN(1,H57/D57))</f>
        <v/>
      </c>
      <c r="L57" s="25">
        <f>IF($A57="","",IF(H57&gt;=N(D57),"Tamamlandı",IF(AND(G57&lt;&gt;"",TODAY()&gt;G57),"Gecikti",IF(H57=0,"Başlamadı","Devam ediyor"))))</f>
        <v/>
      </c>
    </row>
    <row r="58">
      <c r="A58" s="20" t="n"/>
      <c r="B58" s="20" t="n"/>
      <c r="C58" s="20" t="n"/>
      <c r="D58" s="38" t="n"/>
      <c r="E58" s="20" t="n"/>
      <c r="F58" s="39" t="n"/>
      <c r="G58" s="39" t="n"/>
      <c r="H58" s="40">
        <f>IF($A58="","",SUMIFS('Üretim kayıtları'!$L$6:$L$5005,'Üretim kayıtları'!$E$6:$E$5005,$A58))</f>
        <v/>
      </c>
      <c r="I58" s="40">
        <f>IF($A58="","",SUMIFS('Üretim kayıtları'!$M$6:$M$5005,'Üretim kayıtları'!$E$6:$E$5005,$A58))</f>
        <v/>
      </c>
      <c r="J58" s="40">
        <f>IF($A58="","",MAX(0,N(D58)-H58))</f>
        <v/>
      </c>
      <c r="K58" s="24">
        <f>IF(OR($A58="",N(D58)=0),"",MIN(1,H58/D58))</f>
        <v/>
      </c>
      <c r="L58" s="25">
        <f>IF($A58="","",IF(H58&gt;=N(D58),"Tamamlandı",IF(AND(G58&lt;&gt;"",TODAY()&gt;G58),"Gecikti",IF(H58=0,"Başlamadı","Devam ediyor"))))</f>
        <v/>
      </c>
    </row>
    <row r="59">
      <c r="A59" s="20" t="n"/>
      <c r="B59" s="20" t="n"/>
      <c r="C59" s="20" t="n"/>
      <c r="D59" s="38" t="n"/>
      <c r="E59" s="20" t="n"/>
      <c r="F59" s="39" t="n"/>
      <c r="G59" s="39" t="n"/>
      <c r="H59" s="40">
        <f>IF($A59="","",SUMIFS('Üretim kayıtları'!$L$6:$L$5005,'Üretim kayıtları'!$E$6:$E$5005,$A59))</f>
        <v/>
      </c>
      <c r="I59" s="40">
        <f>IF($A59="","",SUMIFS('Üretim kayıtları'!$M$6:$M$5005,'Üretim kayıtları'!$E$6:$E$5005,$A59))</f>
        <v/>
      </c>
      <c r="J59" s="40">
        <f>IF($A59="","",MAX(0,N(D59)-H59))</f>
        <v/>
      </c>
      <c r="K59" s="24">
        <f>IF(OR($A59="",N(D59)=0),"",MIN(1,H59/D59))</f>
        <v/>
      </c>
      <c r="L59" s="25">
        <f>IF($A59="","",IF(H59&gt;=N(D59),"Tamamlandı",IF(AND(G59&lt;&gt;"",TODAY()&gt;G59),"Gecikti",IF(H59=0,"Başlamadı","Devam ediyor"))))</f>
        <v/>
      </c>
    </row>
    <row r="60">
      <c r="A60" s="20" t="n"/>
      <c r="B60" s="20" t="n"/>
      <c r="C60" s="20" t="n"/>
      <c r="D60" s="38" t="n"/>
      <c r="E60" s="20" t="n"/>
      <c r="F60" s="39" t="n"/>
      <c r="G60" s="39" t="n"/>
      <c r="H60" s="40">
        <f>IF($A60="","",SUMIFS('Üretim kayıtları'!$L$6:$L$5005,'Üretim kayıtları'!$E$6:$E$5005,$A60))</f>
        <v/>
      </c>
      <c r="I60" s="40">
        <f>IF($A60="","",SUMIFS('Üretim kayıtları'!$M$6:$M$5005,'Üretim kayıtları'!$E$6:$E$5005,$A60))</f>
        <v/>
      </c>
      <c r="J60" s="40">
        <f>IF($A60="","",MAX(0,N(D60)-H60))</f>
        <v/>
      </c>
      <c r="K60" s="24">
        <f>IF(OR($A60="",N(D60)=0),"",MIN(1,H60/D60))</f>
        <v/>
      </c>
      <c r="L60" s="25">
        <f>IF($A60="","",IF(H60&gt;=N(D60),"Tamamlandı",IF(AND(G60&lt;&gt;"",TODAY()&gt;G60),"Gecikti",IF(H60=0,"Başlamadı","Devam ediyor"))))</f>
        <v/>
      </c>
    </row>
    <row r="61">
      <c r="A61" s="20" t="n"/>
      <c r="B61" s="20" t="n"/>
      <c r="C61" s="20" t="n"/>
      <c r="D61" s="38" t="n"/>
      <c r="E61" s="20" t="n"/>
      <c r="F61" s="39" t="n"/>
      <c r="G61" s="39" t="n"/>
      <c r="H61" s="40">
        <f>IF($A61="","",SUMIFS('Üretim kayıtları'!$L$6:$L$5005,'Üretim kayıtları'!$E$6:$E$5005,$A61))</f>
        <v/>
      </c>
      <c r="I61" s="40">
        <f>IF($A61="","",SUMIFS('Üretim kayıtları'!$M$6:$M$5005,'Üretim kayıtları'!$E$6:$E$5005,$A61))</f>
        <v/>
      </c>
      <c r="J61" s="40">
        <f>IF($A61="","",MAX(0,N(D61)-H61))</f>
        <v/>
      </c>
      <c r="K61" s="24">
        <f>IF(OR($A61="",N(D61)=0),"",MIN(1,H61/D61))</f>
        <v/>
      </c>
      <c r="L61" s="25">
        <f>IF($A61="","",IF(H61&gt;=N(D61),"Tamamlandı",IF(AND(G61&lt;&gt;"",TODAY()&gt;G61),"Gecikti",IF(H61=0,"Başlamadı","Devam ediyor"))))</f>
        <v/>
      </c>
    </row>
    <row r="62">
      <c r="A62" s="20" t="n"/>
      <c r="B62" s="20" t="n"/>
      <c r="C62" s="20" t="n"/>
      <c r="D62" s="38" t="n"/>
      <c r="E62" s="20" t="n"/>
      <c r="F62" s="39" t="n"/>
      <c r="G62" s="39" t="n"/>
      <c r="H62" s="40">
        <f>IF($A62="","",SUMIFS('Üretim kayıtları'!$L$6:$L$5005,'Üretim kayıtları'!$E$6:$E$5005,$A62))</f>
        <v/>
      </c>
      <c r="I62" s="40">
        <f>IF($A62="","",SUMIFS('Üretim kayıtları'!$M$6:$M$5005,'Üretim kayıtları'!$E$6:$E$5005,$A62))</f>
        <v/>
      </c>
      <c r="J62" s="40">
        <f>IF($A62="","",MAX(0,N(D62)-H62))</f>
        <v/>
      </c>
      <c r="K62" s="24">
        <f>IF(OR($A62="",N(D62)=0),"",MIN(1,H62/D62))</f>
        <v/>
      </c>
      <c r="L62" s="25">
        <f>IF($A62="","",IF(H62&gt;=N(D62),"Tamamlandı",IF(AND(G62&lt;&gt;"",TODAY()&gt;G62),"Gecikti",IF(H62=0,"Başlamadı","Devam ediyor"))))</f>
        <v/>
      </c>
    </row>
    <row r="63">
      <c r="A63" s="20" t="n"/>
      <c r="B63" s="20" t="n"/>
      <c r="C63" s="20" t="n"/>
      <c r="D63" s="38" t="n"/>
      <c r="E63" s="20" t="n"/>
      <c r="F63" s="39" t="n"/>
      <c r="G63" s="39" t="n"/>
      <c r="H63" s="40">
        <f>IF($A63="","",SUMIFS('Üretim kayıtları'!$L$6:$L$5005,'Üretim kayıtları'!$E$6:$E$5005,$A63))</f>
        <v/>
      </c>
      <c r="I63" s="40">
        <f>IF($A63="","",SUMIFS('Üretim kayıtları'!$M$6:$M$5005,'Üretim kayıtları'!$E$6:$E$5005,$A63))</f>
        <v/>
      </c>
      <c r="J63" s="40">
        <f>IF($A63="","",MAX(0,N(D63)-H63))</f>
        <v/>
      </c>
      <c r="K63" s="24">
        <f>IF(OR($A63="",N(D63)=0),"",MIN(1,H63/D63))</f>
        <v/>
      </c>
      <c r="L63" s="25">
        <f>IF($A63="","",IF(H63&gt;=N(D63),"Tamamlandı",IF(AND(G63&lt;&gt;"",TODAY()&gt;G63),"Gecikti",IF(H63=0,"Başlamadı","Devam ediyor"))))</f>
        <v/>
      </c>
    </row>
    <row r="64">
      <c r="A64" s="20" t="n"/>
      <c r="B64" s="20" t="n"/>
      <c r="C64" s="20" t="n"/>
      <c r="D64" s="38" t="n"/>
      <c r="E64" s="20" t="n"/>
      <c r="F64" s="39" t="n"/>
      <c r="G64" s="39" t="n"/>
      <c r="H64" s="40">
        <f>IF($A64="","",SUMIFS('Üretim kayıtları'!$L$6:$L$5005,'Üretim kayıtları'!$E$6:$E$5005,$A64))</f>
        <v/>
      </c>
      <c r="I64" s="40">
        <f>IF($A64="","",SUMIFS('Üretim kayıtları'!$M$6:$M$5005,'Üretim kayıtları'!$E$6:$E$5005,$A64))</f>
        <v/>
      </c>
      <c r="J64" s="40">
        <f>IF($A64="","",MAX(0,N(D64)-H64))</f>
        <v/>
      </c>
      <c r="K64" s="24">
        <f>IF(OR($A64="",N(D64)=0),"",MIN(1,H64/D64))</f>
        <v/>
      </c>
      <c r="L64" s="25">
        <f>IF($A64="","",IF(H64&gt;=N(D64),"Tamamlandı",IF(AND(G64&lt;&gt;"",TODAY()&gt;G64),"Gecikti",IF(H64=0,"Başlamadı","Devam ediyor"))))</f>
        <v/>
      </c>
    </row>
    <row r="65">
      <c r="A65" s="20" t="n"/>
      <c r="B65" s="20" t="n"/>
      <c r="C65" s="20" t="n"/>
      <c r="D65" s="38" t="n"/>
      <c r="E65" s="20" t="n"/>
      <c r="F65" s="39" t="n"/>
      <c r="G65" s="39" t="n"/>
      <c r="H65" s="40">
        <f>IF($A65="","",SUMIFS('Üretim kayıtları'!$L$6:$L$5005,'Üretim kayıtları'!$E$6:$E$5005,$A65))</f>
        <v/>
      </c>
      <c r="I65" s="40">
        <f>IF($A65="","",SUMIFS('Üretim kayıtları'!$M$6:$M$5005,'Üretim kayıtları'!$E$6:$E$5005,$A65))</f>
        <v/>
      </c>
      <c r="J65" s="40">
        <f>IF($A65="","",MAX(0,N(D65)-H65))</f>
        <v/>
      </c>
      <c r="K65" s="24">
        <f>IF(OR($A65="",N(D65)=0),"",MIN(1,H65/D65))</f>
        <v/>
      </c>
      <c r="L65" s="25">
        <f>IF($A65="","",IF(H65&gt;=N(D65),"Tamamlandı",IF(AND(G65&lt;&gt;"",TODAY()&gt;G65),"Gecikti",IF(H65=0,"Başlamadı","Devam ediyor"))))</f>
        <v/>
      </c>
    </row>
    <row r="66">
      <c r="A66" s="20" t="n"/>
      <c r="B66" s="20" t="n"/>
      <c r="C66" s="20" t="n"/>
      <c r="D66" s="38" t="n"/>
      <c r="E66" s="20" t="n"/>
      <c r="F66" s="39" t="n"/>
      <c r="G66" s="39" t="n"/>
      <c r="H66" s="40">
        <f>IF($A66="","",SUMIFS('Üretim kayıtları'!$L$6:$L$5005,'Üretim kayıtları'!$E$6:$E$5005,$A66))</f>
        <v/>
      </c>
      <c r="I66" s="40">
        <f>IF($A66="","",SUMIFS('Üretim kayıtları'!$M$6:$M$5005,'Üretim kayıtları'!$E$6:$E$5005,$A66))</f>
        <v/>
      </c>
      <c r="J66" s="40">
        <f>IF($A66="","",MAX(0,N(D66)-H66))</f>
        <v/>
      </c>
      <c r="K66" s="24">
        <f>IF(OR($A66="",N(D66)=0),"",MIN(1,H66/D66))</f>
        <v/>
      </c>
      <c r="L66" s="25">
        <f>IF($A66="","",IF(H66&gt;=N(D66),"Tamamlandı",IF(AND(G66&lt;&gt;"",TODAY()&gt;G66),"Gecikti",IF(H66=0,"Başlamadı","Devam ediyor"))))</f>
        <v/>
      </c>
    </row>
    <row r="67">
      <c r="A67" s="20" t="n"/>
      <c r="B67" s="20" t="n"/>
      <c r="C67" s="20" t="n"/>
      <c r="D67" s="38" t="n"/>
      <c r="E67" s="20" t="n"/>
      <c r="F67" s="39" t="n"/>
      <c r="G67" s="39" t="n"/>
      <c r="H67" s="40">
        <f>IF($A67="","",SUMIFS('Üretim kayıtları'!$L$6:$L$5005,'Üretim kayıtları'!$E$6:$E$5005,$A67))</f>
        <v/>
      </c>
      <c r="I67" s="40">
        <f>IF($A67="","",SUMIFS('Üretim kayıtları'!$M$6:$M$5005,'Üretim kayıtları'!$E$6:$E$5005,$A67))</f>
        <v/>
      </c>
      <c r="J67" s="40">
        <f>IF($A67="","",MAX(0,N(D67)-H67))</f>
        <v/>
      </c>
      <c r="K67" s="24">
        <f>IF(OR($A67="",N(D67)=0),"",MIN(1,H67/D67))</f>
        <v/>
      </c>
      <c r="L67" s="25">
        <f>IF($A67="","",IF(H67&gt;=N(D67),"Tamamlandı",IF(AND(G67&lt;&gt;"",TODAY()&gt;G67),"Gecikti",IF(H67=0,"Başlamadı","Devam ediyor"))))</f>
        <v/>
      </c>
    </row>
    <row r="68">
      <c r="A68" s="20" t="n"/>
      <c r="B68" s="20" t="n"/>
      <c r="C68" s="20" t="n"/>
      <c r="D68" s="38" t="n"/>
      <c r="E68" s="20" t="n"/>
      <c r="F68" s="39" t="n"/>
      <c r="G68" s="39" t="n"/>
      <c r="H68" s="40">
        <f>IF($A68="","",SUMIFS('Üretim kayıtları'!$L$6:$L$5005,'Üretim kayıtları'!$E$6:$E$5005,$A68))</f>
        <v/>
      </c>
      <c r="I68" s="40">
        <f>IF($A68="","",SUMIFS('Üretim kayıtları'!$M$6:$M$5005,'Üretim kayıtları'!$E$6:$E$5005,$A68))</f>
        <v/>
      </c>
      <c r="J68" s="40">
        <f>IF($A68="","",MAX(0,N(D68)-H68))</f>
        <v/>
      </c>
      <c r="K68" s="24">
        <f>IF(OR($A68="",N(D68)=0),"",MIN(1,H68/D68))</f>
        <v/>
      </c>
      <c r="L68" s="25">
        <f>IF($A68="","",IF(H68&gt;=N(D68),"Tamamlandı",IF(AND(G68&lt;&gt;"",TODAY()&gt;G68),"Gecikti",IF(H68=0,"Başlamadı","Devam ediyor"))))</f>
        <v/>
      </c>
    </row>
    <row r="69">
      <c r="A69" s="20" t="n"/>
      <c r="B69" s="20" t="n"/>
      <c r="C69" s="20" t="n"/>
      <c r="D69" s="38" t="n"/>
      <c r="E69" s="20" t="n"/>
      <c r="F69" s="39" t="n"/>
      <c r="G69" s="39" t="n"/>
      <c r="H69" s="40">
        <f>IF($A69="","",SUMIFS('Üretim kayıtları'!$L$6:$L$5005,'Üretim kayıtları'!$E$6:$E$5005,$A69))</f>
        <v/>
      </c>
      <c r="I69" s="40">
        <f>IF($A69="","",SUMIFS('Üretim kayıtları'!$M$6:$M$5005,'Üretim kayıtları'!$E$6:$E$5005,$A69))</f>
        <v/>
      </c>
      <c r="J69" s="40">
        <f>IF($A69="","",MAX(0,N(D69)-H69))</f>
        <v/>
      </c>
      <c r="K69" s="24">
        <f>IF(OR($A69="",N(D69)=0),"",MIN(1,H69/D69))</f>
        <v/>
      </c>
      <c r="L69" s="25">
        <f>IF($A69="","",IF(H69&gt;=N(D69),"Tamamlandı",IF(AND(G69&lt;&gt;"",TODAY()&gt;G69),"Gecikti",IF(H69=0,"Başlamadı","Devam ediyor"))))</f>
        <v/>
      </c>
    </row>
    <row r="70">
      <c r="A70" s="20" t="n"/>
      <c r="B70" s="20" t="n"/>
      <c r="C70" s="20" t="n"/>
      <c r="D70" s="38" t="n"/>
      <c r="E70" s="20" t="n"/>
      <c r="F70" s="39" t="n"/>
      <c r="G70" s="39" t="n"/>
      <c r="H70" s="40">
        <f>IF($A70="","",SUMIFS('Üretim kayıtları'!$L$6:$L$5005,'Üretim kayıtları'!$E$6:$E$5005,$A70))</f>
        <v/>
      </c>
      <c r="I70" s="40">
        <f>IF($A70="","",SUMIFS('Üretim kayıtları'!$M$6:$M$5005,'Üretim kayıtları'!$E$6:$E$5005,$A70))</f>
        <v/>
      </c>
      <c r="J70" s="40">
        <f>IF($A70="","",MAX(0,N(D70)-H70))</f>
        <v/>
      </c>
      <c r="K70" s="24">
        <f>IF(OR($A70="",N(D70)=0),"",MIN(1,H70/D70))</f>
        <v/>
      </c>
      <c r="L70" s="25">
        <f>IF($A70="","",IF(H70&gt;=N(D70),"Tamamlandı",IF(AND(G70&lt;&gt;"",TODAY()&gt;G70),"Gecikti",IF(H70=0,"Başlamadı","Devam ediyor"))))</f>
        <v/>
      </c>
    </row>
    <row r="71">
      <c r="A71" s="20" t="n"/>
      <c r="B71" s="20" t="n"/>
      <c r="C71" s="20" t="n"/>
      <c r="D71" s="38" t="n"/>
      <c r="E71" s="20" t="n"/>
      <c r="F71" s="39" t="n"/>
      <c r="G71" s="39" t="n"/>
      <c r="H71" s="40">
        <f>IF($A71="","",SUMIFS('Üretim kayıtları'!$L$6:$L$5005,'Üretim kayıtları'!$E$6:$E$5005,$A71))</f>
        <v/>
      </c>
      <c r="I71" s="40">
        <f>IF($A71="","",SUMIFS('Üretim kayıtları'!$M$6:$M$5005,'Üretim kayıtları'!$E$6:$E$5005,$A71))</f>
        <v/>
      </c>
      <c r="J71" s="40">
        <f>IF($A71="","",MAX(0,N(D71)-H71))</f>
        <v/>
      </c>
      <c r="K71" s="24">
        <f>IF(OR($A71="",N(D71)=0),"",MIN(1,H71/D71))</f>
        <v/>
      </c>
      <c r="L71" s="25">
        <f>IF($A71="","",IF(H71&gt;=N(D71),"Tamamlandı",IF(AND(G71&lt;&gt;"",TODAY()&gt;G71),"Gecikti",IF(H71=0,"Başlamadı","Devam ediyor"))))</f>
        <v/>
      </c>
    </row>
    <row r="72">
      <c r="A72" s="20" t="n"/>
      <c r="B72" s="20" t="n"/>
      <c r="C72" s="20" t="n"/>
      <c r="D72" s="38" t="n"/>
      <c r="E72" s="20" t="n"/>
      <c r="F72" s="39" t="n"/>
      <c r="G72" s="39" t="n"/>
      <c r="H72" s="40">
        <f>IF($A72="","",SUMIFS('Üretim kayıtları'!$L$6:$L$5005,'Üretim kayıtları'!$E$6:$E$5005,$A72))</f>
        <v/>
      </c>
      <c r="I72" s="40">
        <f>IF($A72="","",SUMIFS('Üretim kayıtları'!$M$6:$M$5005,'Üretim kayıtları'!$E$6:$E$5005,$A72))</f>
        <v/>
      </c>
      <c r="J72" s="40">
        <f>IF($A72="","",MAX(0,N(D72)-H72))</f>
        <v/>
      </c>
      <c r="K72" s="24">
        <f>IF(OR($A72="",N(D72)=0),"",MIN(1,H72/D72))</f>
        <v/>
      </c>
      <c r="L72" s="25">
        <f>IF($A72="","",IF(H72&gt;=N(D72),"Tamamlandı",IF(AND(G72&lt;&gt;"",TODAY()&gt;G72),"Gecikti",IF(H72=0,"Başlamadı","Devam ediyor"))))</f>
        <v/>
      </c>
    </row>
    <row r="73">
      <c r="A73" s="20" t="n"/>
      <c r="B73" s="20" t="n"/>
      <c r="C73" s="20" t="n"/>
      <c r="D73" s="38" t="n"/>
      <c r="E73" s="20" t="n"/>
      <c r="F73" s="39" t="n"/>
      <c r="G73" s="39" t="n"/>
      <c r="H73" s="40">
        <f>IF($A73="","",SUMIFS('Üretim kayıtları'!$L$6:$L$5005,'Üretim kayıtları'!$E$6:$E$5005,$A73))</f>
        <v/>
      </c>
      <c r="I73" s="40">
        <f>IF($A73="","",SUMIFS('Üretim kayıtları'!$M$6:$M$5005,'Üretim kayıtları'!$E$6:$E$5005,$A73))</f>
        <v/>
      </c>
      <c r="J73" s="40">
        <f>IF($A73="","",MAX(0,N(D73)-H73))</f>
        <v/>
      </c>
      <c r="K73" s="24">
        <f>IF(OR($A73="",N(D73)=0),"",MIN(1,H73/D73))</f>
        <v/>
      </c>
      <c r="L73" s="25">
        <f>IF($A73="","",IF(H73&gt;=N(D73),"Tamamlandı",IF(AND(G73&lt;&gt;"",TODAY()&gt;G73),"Gecikti",IF(H73=0,"Başlamadı","Devam ediyor"))))</f>
        <v/>
      </c>
    </row>
    <row r="74">
      <c r="A74" s="20" t="n"/>
      <c r="B74" s="20" t="n"/>
      <c r="C74" s="20" t="n"/>
      <c r="D74" s="38" t="n"/>
      <c r="E74" s="20" t="n"/>
      <c r="F74" s="39" t="n"/>
      <c r="G74" s="39" t="n"/>
      <c r="H74" s="40">
        <f>IF($A74="","",SUMIFS('Üretim kayıtları'!$L$6:$L$5005,'Üretim kayıtları'!$E$6:$E$5005,$A74))</f>
        <v/>
      </c>
      <c r="I74" s="40">
        <f>IF($A74="","",SUMIFS('Üretim kayıtları'!$M$6:$M$5005,'Üretim kayıtları'!$E$6:$E$5005,$A74))</f>
        <v/>
      </c>
      <c r="J74" s="40">
        <f>IF($A74="","",MAX(0,N(D74)-H74))</f>
        <v/>
      </c>
      <c r="K74" s="24">
        <f>IF(OR($A74="",N(D74)=0),"",MIN(1,H74/D74))</f>
        <v/>
      </c>
      <c r="L74" s="25">
        <f>IF($A74="","",IF(H74&gt;=N(D74),"Tamamlandı",IF(AND(G74&lt;&gt;"",TODAY()&gt;G74),"Gecikti",IF(H74=0,"Başlamadı","Devam ediyor"))))</f>
        <v/>
      </c>
    </row>
    <row r="75">
      <c r="A75" s="20" t="n"/>
      <c r="B75" s="20" t="n"/>
      <c r="C75" s="20" t="n"/>
      <c r="D75" s="38" t="n"/>
      <c r="E75" s="20" t="n"/>
      <c r="F75" s="39" t="n"/>
      <c r="G75" s="39" t="n"/>
      <c r="H75" s="40">
        <f>IF($A75="","",SUMIFS('Üretim kayıtları'!$L$6:$L$5005,'Üretim kayıtları'!$E$6:$E$5005,$A75))</f>
        <v/>
      </c>
      <c r="I75" s="40">
        <f>IF($A75="","",SUMIFS('Üretim kayıtları'!$M$6:$M$5005,'Üretim kayıtları'!$E$6:$E$5005,$A75))</f>
        <v/>
      </c>
      <c r="J75" s="40">
        <f>IF($A75="","",MAX(0,N(D75)-H75))</f>
        <v/>
      </c>
      <c r="K75" s="24">
        <f>IF(OR($A75="",N(D75)=0),"",MIN(1,H75/D75))</f>
        <v/>
      </c>
      <c r="L75" s="25">
        <f>IF($A75="","",IF(H75&gt;=N(D75),"Tamamlandı",IF(AND(G75&lt;&gt;"",TODAY()&gt;G75),"Gecikti",IF(H75=0,"Başlamadı","Devam ediyor"))))</f>
        <v/>
      </c>
    </row>
    <row r="76">
      <c r="A76" s="20" t="n"/>
      <c r="B76" s="20" t="n"/>
      <c r="C76" s="20" t="n"/>
      <c r="D76" s="38" t="n"/>
      <c r="E76" s="20" t="n"/>
      <c r="F76" s="39" t="n"/>
      <c r="G76" s="39" t="n"/>
      <c r="H76" s="40">
        <f>IF($A76="","",SUMIFS('Üretim kayıtları'!$L$6:$L$5005,'Üretim kayıtları'!$E$6:$E$5005,$A76))</f>
        <v/>
      </c>
      <c r="I76" s="40">
        <f>IF($A76="","",SUMIFS('Üretim kayıtları'!$M$6:$M$5005,'Üretim kayıtları'!$E$6:$E$5005,$A76))</f>
        <v/>
      </c>
      <c r="J76" s="40">
        <f>IF($A76="","",MAX(0,N(D76)-H76))</f>
        <v/>
      </c>
      <c r="K76" s="24">
        <f>IF(OR($A76="",N(D76)=0),"",MIN(1,H76/D76))</f>
        <v/>
      </c>
      <c r="L76" s="25">
        <f>IF($A76="","",IF(H76&gt;=N(D76),"Tamamlandı",IF(AND(G76&lt;&gt;"",TODAY()&gt;G76),"Gecikti",IF(H76=0,"Başlamadı","Devam ediyor"))))</f>
        <v/>
      </c>
    </row>
    <row r="77">
      <c r="A77" s="20" t="n"/>
      <c r="B77" s="20" t="n"/>
      <c r="C77" s="20" t="n"/>
      <c r="D77" s="38" t="n"/>
      <c r="E77" s="20" t="n"/>
      <c r="F77" s="39" t="n"/>
      <c r="G77" s="39" t="n"/>
      <c r="H77" s="40">
        <f>IF($A77="","",SUMIFS('Üretim kayıtları'!$L$6:$L$5005,'Üretim kayıtları'!$E$6:$E$5005,$A77))</f>
        <v/>
      </c>
      <c r="I77" s="40">
        <f>IF($A77="","",SUMIFS('Üretim kayıtları'!$M$6:$M$5005,'Üretim kayıtları'!$E$6:$E$5005,$A77))</f>
        <v/>
      </c>
      <c r="J77" s="40">
        <f>IF($A77="","",MAX(0,N(D77)-H77))</f>
        <v/>
      </c>
      <c r="K77" s="24">
        <f>IF(OR($A77="",N(D77)=0),"",MIN(1,H77/D77))</f>
        <v/>
      </c>
      <c r="L77" s="25">
        <f>IF($A77="","",IF(H77&gt;=N(D77),"Tamamlandı",IF(AND(G77&lt;&gt;"",TODAY()&gt;G77),"Gecikti",IF(H77=0,"Başlamadı","Devam ediyor"))))</f>
        <v/>
      </c>
    </row>
    <row r="78">
      <c r="A78" s="20" t="n"/>
      <c r="B78" s="20" t="n"/>
      <c r="C78" s="20" t="n"/>
      <c r="D78" s="38" t="n"/>
      <c r="E78" s="20" t="n"/>
      <c r="F78" s="39" t="n"/>
      <c r="G78" s="39" t="n"/>
      <c r="H78" s="40">
        <f>IF($A78="","",SUMIFS('Üretim kayıtları'!$L$6:$L$5005,'Üretim kayıtları'!$E$6:$E$5005,$A78))</f>
        <v/>
      </c>
      <c r="I78" s="40">
        <f>IF($A78="","",SUMIFS('Üretim kayıtları'!$M$6:$M$5005,'Üretim kayıtları'!$E$6:$E$5005,$A78))</f>
        <v/>
      </c>
      <c r="J78" s="40">
        <f>IF($A78="","",MAX(0,N(D78)-H78))</f>
        <v/>
      </c>
      <c r="K78" s="24">
        <f>IF(OR($A78="",N(D78)=0),"",MIN(1,H78/D78))</f>
        <v/>
      </c>
      <c r="L78" s="25">
        <f>IF($A78="","",IF(H78&gt;=N(D78),"Tamamlandı",IF(AND(G78&lt;&gt;"",TODAY()&gt;G78),"Gecikti",IF(H78=0,"Başlamadı","Devam ediyor"))))</f>
        <v/>
      </c>
    </row>
    <row r="79">
      <c r="A79" s="20" t="n"/>
      <c r="B79" s="20" t="n"/>
      <c r="C79" s="20" t="n"/>
      <c r="D79" s="38" t="n"/>
      <c r="E79" s="20" t="n"/>
      <c r="F79" s="39" t="n"/>
      <c r="G79" s="39" t="n"/>
      <c r="H79" s="40">
        <f>IF($A79="","",SUMIFS('Üretim kayıtları'!$L$6:$L$5005,'Üretim kayıtları'!$E$6:$E$5005,$A79))</f>
        <v/>
      </c>
      <c r="I79" s="40">
        <f>IF($A79="","",SUMIFS('Üretim kayıtları'!$M$6:$M$5005,'Üretim kayıtları'!$E$6:$E$5005,$A79))</f>
        <v/>
      </c>
      <c r="J79" s="40">
        <f>IF($A79="","",MAX(0,N(D79)-H79))</f>
        <v/>
      </c>
      <c r="K79" s="24">
        <f>IF(OR($A79="",N(D79)=0),"",MIN(1,H79/D79))</f>
        <v/>
      </c>
      <c r="L79" s="25">
        <f>IF($A79="","",IF(H79&gt;=N(D79),"Tamamlandı",IF(AND(G79&lt;&gt;"",TODAY()&gt;G79),"Gecikti",IF(H79=0,"Başlamadı","Devam ediyor"))))</f>
        <v/>
      </c>
    </row>
    <row r="80">
      <c r="A80" s="20" t="n"/>
      <c r="B80" s="20" t="n"/>
      <c r="C80" s="20" t="n"/>
      <c r="D80" s="38" t="n"/>
      <c r="E80" s="20" t="n"/>
      <c r="F80" s="39" t="n"/>
      <c r="G80" s="39" t="n"/>
      <c r="H80" s="40">
        <f>IF($A80="","",SUMIFS('Üretim kayıtları'!$L$6:$L$5005,'Üretim kayıtları'!$E$6:$E$5005,$A80))</f>
        <v/>
      </c>
      <c r="I80" s="40">
        <f>IF($A80="","",SUMIFS('Üretim kayıtları'!$M$6:$M$5005,'Üretim kayıtları'!$E$6:$E$5005,$A80))</f>
        <v/>
      </c>
      <c r="J80" s="40">
        <f>IF($A80="","",MAX(0,N(D80)-H80))</f>
        <v/>
      </c>
      <c r="K80" s="24">
        <f>IF(OR($A80="",N(D80)=0),"",MIN(1,H80/D80))</f>
        <v/>
      </c>
      <c r="L80" s="25">
        <f>IF($A80="","",IF(H80&gt;=N(D80),"Tamamlandı",IF(AND(G80&lt;&gt;"",TODAY()&gt;G80),"Gecikti",IF(H80=0,"Başlamadı","Devam ediyor"))))</f>
        <v/>
      </c>
    </row>
    <row r="81">
      <c r="A81" s="20" t="n"/>
      <c r="B81" s="20" t="n"/>
      <c r="C81" s="20" t="n"/>
      <c r="D81" s="38" t="n"/>
      <c r="E81" s="20" t="n"/>
      <c r="F81" s="39" t="n"/>
      <c r="G81" s="39" t="n"/>
      <c r="H81" s="40">
        <f>IF($A81="","",SUMIFS('Üretim kayıtları'!$L$6:$L$5005,'Üretim kayıtları'!$E$6:$E$5005,$A81))</f>
        <v/>
      </c>
      <c r="I81" s="40">
        <f>IF($A81="","",SUMIFS('Üretim kayıtları'!$M$6:$M$5005,'Üretim kayıtları'!$E$6:$E$5005,$A81))</f>
        <v/>
      </c>
      <c r="J81" s="40">
        <f>IF($A81="","",MAX(0,N(D81)-H81))</f>
        <v/>
      </c>
      <c r="K81" s="24">
        <f>IF(OR($A81="",N(D81)=0),"",MIN(1,H81/D81))</f>
        <v/>
      </c>
      <c r="L81" s="25">
        <f>IF($A81="","",IF(H81&gt;=N(D81),"Tamamlandı",IF(AND(G81&lt;&gt;"",TODAY()&gt;G81),"Gecikti",IF(H81=0,"Başlamadı","Devam ediyor"))))</f>
        <v/>
      </c>
    </row>
    <row r="82">
      <c r="A82" s="20" t="n"/>
      <c r="B82" s="20" t="n"/>
      <c r="C82" s="20" t="n"/>
      <c r="D82" s="38" t="n"/>
      <c r="E82" s="20" t="n"/>
      <c r="F82" s="39" t="n"/>
      <c r="G82" s="39" t="n"/>
      <c r="H82" s="40">
        <f>IF($A82="","",SUMIFS('Üretim kayıtları'!$L$6:$L$5005,'Üretim kayıtları'!$E$6:$E$5005,$A82))</f>
        <v/>
      </c>
      <c r="I82" s="40">
        <f>IF($A82="","",SUMIFS('Üretim kayıtları'!$M$6:$M$5005,'Üretim kayıtları'!$E$6:$E$5005,$A82))</f>
        <v/>
      </c>
      <c r="J82" s="40">
        <f>IF($A82="","",MAX(0,N(D82)-H82))</f>
        <v/>
      </c>
      <c r="K82" s="24">
        <f>IF(OR($A82="",N(D82)=0),"",MIN(1,H82/D82))</f>
        <v/>
      </c>
      <c r="L82" s="25">
        <f>IF($A82="","",IF(H82&gt;=N(D82),"Tamamlandı",IF(AND(G82&lt;&gt;"",TODAY()&gt;G82),"Gecikti",IF(H82=0,"Başlamadı","Devam ediyor"))))</f>
        <v/>
      </c>
    </row>
    <row r="83">
      <c r="A83" s="20" t="n"/>
      <c r="B83" s="20" t="n"/>
      <c r="C83" s="20" t="n"/>
      <c r="D83" s="38" t="n"/>
      <c r="E83" s="20" t="n"/>
      <c r="F83" s="39" t="n"/>
      <c r="G83" s="39" t="n"/>
      <c r="H83" s="40">
        <f>IF($A83="","",SUMIFS('Üretim kayıtları'!$L$6:$L$5005,'Üretim kayıtları'!$E$6:$E$5005,$A83))</f>
        <v/>
      </c>
      <c r="I83" s="40">
        <f>IF($A83="","",SUMIFS('Üretim kayıtları'!$M$6:$M$5005,'Üretim kayıtları'!$E$6:$E$5005,$A83))</f>
        <v/>
      </c>
      <c r="J83" s="40">
        <f>IF($A83="","",MAX(0,N(D83)-H83))</f>
        <v/>
      </c>
      <c r="K83" s="24">
        <f>IF(OR($A83="",N(D83)=0),"",MIN(1,H83/D83))</f>
        <v/>
      </c>
      <c r="L83" s="25">
        <f>IF($A83="","",IF(H83&gt;=N(D83),"Tamamlandı",IF(AND(G83&lt;&gt;"",TODAY()&gt;G83),"Gecikti",IF(H83=0,"Başlamadı","Devam ediyor"))))</f>
        <v/>
      </c>
    </row>
    <row r="84">
      <c r="A84" s="20" t="n"/>
      <c r="B84" s="20" t="n"/>
      <c r="C84" s="20" t="n"/>
      <c r="D84" s="38" t="n"/>
      <c r="E84" s="20" t="n"/>
      <c r="F84" s="39" t="n"/>
      <c r="G84" s="39" t="n"/>
      <c r="H84" s="40">
        <f>IF($A84="","",SUMIFS('Üretim kayıtları'!$L$6:$L$5005,'Üretim kayıtları'!$E$6:$E$5005,$A84))</f>
        <v/>
      </c>
      <c r="I84" s="40">
        <f>IF($A84="","",SUMIFS('Üretim kayıtları'!$M$6:$M$5005,'Üretim kayıtları'!$E$6:$E$5005,$A84))</f>
        <v/>
      </c>
      <c r="J84" s="40">
        <f>IF($A84="","",MAX(0,N(D84)-H84))</f>
        <v/>
      </c>
      <c r="K84" s="24">
        <f>IF(OR($A84="",N(D84)=0),"",MIN(1,H84/D84))</f>
        <v/>
      </c>
      <c r="L84" s="25">
        <f>IF($A84="","",IF(H84&gt;=N(D84),"Tamamlandı",IF(AND(G84&lt;&gt;"",TODAY()&gt;G84),"Gecikti",IF(H84=0,"Başlamadı","Devam ediyor"))))</f>
        <v/>
      </c>
    </row>
    <row r="85">
      <c r="A85" s="20" t="n"/>
      <c r="B85" s="20" t="n"/>
      <c r="C85" s="20" t="n"/>
      <c r="D85" s="38" t="n"/>
      <c r="E85" s="20" t="n"/>
      <c r="F85" s="39" t="n"/>
      <c r="G85" s="39" t="n"/>
      <c r="H85" s="40">
        <f>IF($A85="","",SUMIFS('Üretim kayıtları'!$L$6:$L$5005,'Üretim kayıtları'!$E$6:$E$5005,$A85))</f>
        <v/>
      </c>
      <c r="I85" s="40">
        <f>IF($A85="","",SUMIFS('Üretim kayıtları'!$M$6:$M$5005,'Üretim kayıtları'!$E$6:$E$5005,$A85))</f>
        <v/>
      </c>
      <c r="J85" s="40">
        <f>IF($A85="","",MAX(0,N(D85)-H85))</f>
        <v/>
      </c>
      <c r="K85" s="24">
        <f>IF(OR($A85="",N(D85)=0),"",MIN(1,H85/D85))</f>
        <v/>
      </c>
      <c r="L85" s="25">
        <f>IF($A85="","",IF(H85&gt;=N(D85),"Tamamlandı",IF(AND(G85&lt;&gt;"",TODAY()&gt;G85),"Gecikti",IF(H85=0,"Başlamadı","Devam ediyor"))))</f>
        <v/>
      </c>
    </row>
    <row r="86">
      <c r="A86" s="20" t="n"/>
      <c r="B86" s="20" t="n"/>
      <c r="C86" s="20" t="n"/>
      <c r="D86" s="38" t="n"/>
      <c r="E86" s="20" t="n"/>
      <c r="F86" s="39" t="n"/>
      <c r="G86" s="39" t="n"/>
      <c r="H86" s="40">
        <f>IF($A86="","",SUMIFS('Üretim kayıtları'!$L$6:$L$5005,'Üretim kayıtları'!$E$6:$E$5005,$A86))</f>
        <v/>
      </c>
      <c r="I86" s="40">
        <f>IF($A86="","",SUMIFS('Üretim kayıtları'!$M$6:$M$5005,'Üretim kayıtları'!$E$6:$E$5005,$A86))</f>
        <v/>
      </c>
      <c r="J86" s="40">
        <f>IF($A86="","",MAX(0,N(D86)-H86))</f>
        <v/>
      </c>
      <c r="K86" s="24">
        <f>IF(OR($A86="",N(D86)=0),"",MIN(1,H86/D86))</f>
        <v/>
      </c>
      <c r="L86" s="25">
        <f>IF($A86="","",IF(H86&gt;=N(D86),"Tamamlandı",IF(AND(G86&lt;&gt;"",TODAY()&gt;G86),"Gecikti",IF(H86=0,"Başlamadı","Devam ediyor"))))</f>
        <v/>
      </c>
    </row>
    <row r="87">
      <c r="A87" s="20" t="n"/>
      <c r="B87" s="20" t="n"/>
      <c r="C87" s="20" t="n"/>
      <c r="D87" s="38" t="n"/>
      <c r="E87" s="20" t="n"/>
      <c r="F87" s="39" t="n"/>
      <c r="G87" s="39" t="n"/>
      <c r="H87" s="40">
        <f>IF($A87="","",SUMIFS('Üretim kayıtları'!$L$6:$L$5005,'Üretim kayıtları'!$E$6:$E$5005,$A87))</f>
        <v/>
      </c>
      <c r="I87" s="40">
        <f>IF($A87="","",SUMIFS('Üretim kayıtları'!$M$6:$M$5005,'Üretim kayıtları'!$E$6:$E$5005,$A87))</f>
        <v/>
      </c>
      <c r="J87" s="40">
        <f>IF($A87="","",MAX(0,N(D87)-H87))</f>
        <v/>
      </c>
      <c r="K87" s="24">
        <f>IF(OR($A87="",N(D87)=0),"",MIN(1,H87/D87))</f>
        <v/>
      </c>
      <c r="L87" s="25">
        <f>IF($A87="","",IF(H87&gt;=N(D87),"Tamamlandı",IF(AND(G87&lt;&gt;"",TODAY()&gt;G87),"Gecikti",IF(H87=0,"Başlamadı","Devam ediyor"))))</f>
        <v/>
      </c>
    </row>
    <row r="88">
      <c r="A88" s="20" t="n"/>
      <c r="B88" s="20" t="n"/>
      <c r="C88" s="20" t="n"/>
      <c r="D88" s="38" t="n"/>
      <c r="E88" s="20" t="n"/>
      <c r="F88" s="39" t="n"/>
      <c r="G88" s="39" t="n"/>
      <c r="H88" s="40">
        <f>IF($A88="","",SUMIFS('Üretim kayıtları'!$L$6:$L$5005,'Üretim kayıtları'!$E$6:$E$5005,$A88))</f>
        <v/>
      </c>
      <c r="I88" s="40">
        <f>IF($A88="","",SUMIFS('Üretim kayıtları'!$M$6:$M$5005,'Üretim kayıtları'!$E$6:$E$5005,$A88))</f>
        <v/>
      </c>
      <c r="J88" s="40">
        <f>IF($A88="","",MAX(0,N(D88)-H88))</f>
        <v/>
      </c>
      <c r="K88" s="24">
        <f>IF(OR($A88="",N(D88)=0),"",MIN(1,H88/D88))</f>
        <v/>
      </c>
      <c r="L88" s="25">
        <f>IF($A88="","",IF(H88&gt;=N(D88),"Tamamlandı",IF(AND(G88&lt;&gt;"",TODAY()&gt;G88),"Gecikti",IF(H88=0,"Başlamadı","Devam ediyor"))))</f>
        <v/>
      </c>
    </row>
    <row r="89">
      <c r="A89" s="20" t="n"/>
      <c r="B89" s="20" t="n"/>
      <c r="C89" s="20" t="n"/>
      <c r="D89" s="38" t="n"/>
      <c r="E89" s="20" t="n"/>
      <c r="F89" s="39" t="n"/>
      <c r="G89" s="39" t="n"/>
      <c r="H89" s="40">
        <f>IF($A89="","",SUMIFS('Üretim kayıtları'!$L$6:$L$5005,'Üretim kayıtları'!$E$6:$E$5005,$A89))</f>
        <v/>
      </c>
      <c r="I89" s="40">
        <f>IF($A89="","",SUMIFS('Üretim kayıtları'!$M$6:$M$5005,'Üretim kayıtları'!$E$6:$E$5005,$A89))</f>
        <v/>
      </c>
      <c r="J89" s="40">
        <f>IF($A89="","",MAX(0,N(D89)-H89))</f>
        <v/>
      </c>
      <c r="K89" s="24">
        <f>IF(OR($A89="",N(D89)=0),"",MIN(1,H89/D89))</f>
        <v/>
      </c>
      <c r="L89" s="25">
        <f>IF($A89="","",IF(H89&gt;=N(D89),"Tamamlandı",IF(AND(G89&lt;&gt;"",TODAY()&gt;G89),"Gecikti",IF(H89=0,"Başlamadı","Devam ediyor"))))</f>
        <v/>
      </c>
    </row>
    <row r="90">
      <c r="A90" s="20" t="n"/>
      <c r="B90" s="20" t="n"/>
      <c r="C90" s="20" t="n"/>
      <c r="D90" s="38" t="n"/>
      <c r="E90" s="20" t="n"/>
      <c r="F90" s="39" t="n"/>
      <c r="G90" s="39" t="n"/>
      <c r="H90" s="40">
        <f>IF($A90="","",SUMIFS('Üretim kayıtları'!$L$6:$L$5005,'Üretim kayıtları'!$E$6:$E$5005,$A90))</f>
        <v/>
      </c>
      <c r="I90" s="40">
        <f>IF($A90="","",SUMIFS('Üretim kayıtları'!$M$6:$M$5005,'Üretim kayıtları'!$E$6:$E$5005,$A90))</f>
        <v/>
      </c>
      <c r="J90" s="40">
        <f>IF($A90="","",MAX(0,N(D90)-H90))</f>
        <v/>
      </c>
      <c r="K90" s="24">
        <f>IF(OR($A90="",N(D90)=0),"",MIN(1,H90/D90))</f>
        <v/>
      </c>
      <c r="L90" s="25">
        <f>IF($A90="","",IF(H90&gt;=N(D90),"Tamamlandı",IF(AND(G90&lt;&gt;"",TODAY()&gt;G90),"Gecikti",IF(H90=0,"Başlamadı","Devam ediyor"))))</f>
        <v/>
      </c>
    </row>
    <row r="91">
      <c r="A91" s="20" t="n"/>
      <c r="B91" s="20" t="n"/>
      <c r="C91" s="20" t="n"/>
      <c r="D91" s="38" t="n"/>
      <c r="E91" s="20" t="n"/>
      <c r="F91" s="39" t="n"/>
      <c r="G91" s="39" t="n"/>
      <c r="H91" s="40">
        <f>IF($A91="","",SUMIFS('Üretim kayıtları'!$L$6:$L$5005,'Üretim kayıtları'!$E$6:$E$5005,$A91))</f>
        <v/>
      </c>
      <c r="I91" s="40">
        <f>IF($A91="","",SUMIFS('Üretim kayıtları'!$M$6:$M$5005,'Üretim kayıtları'!$E$6:$E$5005,$A91))</f>
        <v/>
      </c>
      <c r="J91" s="40">
        <f>IF($A91="","",MAX(0,N(D91)-H91))</f>
        <v/>
      </c>
      <c r="K91" s="24">
        <f>IF(OR($A91="",N(D91)=0),"",MIN(1,H91/D91))</f>
        <v/>
      </c>
      <c r="L91" s="25">
        <f>IF($A91="","",IF(H91&gt;=N(D91),"Tamamlandı",IF(AND(G91&lt;&gt;"",TODAY()&gt;G91),"Gecikti",IF(H91=0,"Başlamadı","Devam ediyor"))))</f>
        <v/>
      </c>
    </row>
    <row r="92">
      <c r="A92" s="20" t="n"/>
      <c r="B92" s="20" t="n"/>
      <c r="C92" s="20" t="n"/>
      <c r="D92" s="38" t="n"/>
      <c r="E92" s="20" t="n"/>
      <c r="F92" s="39" t="n"/>
      <c r="G92" s="39" t="n"/>
      <c r="H92" s="40">
        <f>IF($A92="","",SUMIFS('Üretim kayıtları'!$L$6:$L$5005,'Üretim kayıtları'!$E$6:$E$5005,$A92))</f>
        <v/>
      </c>
      <c r="I92" s="40">
        <f>IF($A92="","",SUMIFS('Üretim kayıtları'!$M$6:$M$5005,'Üretim kayıtları'!$E$6:$E$5005,$A92))</f>
        <v/>
      </c>
      <c r="J92" s="40">
        <f>IF($A92="","",MAX(0,N(D92)-H92))</f>
        <v/>
      </c>
      <c r="K92" s="24">
        <f>IF(OR($A92="",N(D92)=0),"",MIN(1,H92/D92))</f>
        <v/>
      </c>
      <c r="L92" s="25">
        <f>IF($A92="","",IF(H92&gt;=N(D92),"Tamamlandı",IF(AND(G92&lt;&gt;"",TODAY()&gt;G92),"Gecikti",IF(H92=0,"Başlamadı","Devam ediyor"))))</f>
        <v/>
      </c>
    </row>
    <row r="93">
      <c r="A93" s="20" t="n"/>
      <c r="B93" s="20" t="n"/>
      <c r="C93" s="20" t="n"/>
      <c r="D93" s="38" t="n"/>
      <c r="E93" s="20" t="n"/>
      <c r="F93" s="39" t="n"/>
      <c r="G93" s="39" t="n"/>
      <c r="H93" s="40">
        <f>IF($A93="","",SUMIFS('Üretim kayıtları'!$L$6:$L$5005,'Üretim kayıtları'!$E$6:$E$5005,$A93))</f>
        <v/>
      </c>
      <c r="I93" s="40">
        <f>IF($A93="","",SUMIFS('Üretim kayıtları'!$M$6:$M$5005,'Üretim kayıtları'!$E$6:$E$5005,$A93))</f>
        <v/>
      </c>
      <c r="J93" s="40">
        <f>IF($A93="","",MAX(0,N(D93)-H93))</f>
        <v/>
      </c>
      <c r="K93" s="24">
        <f>IF(OR($A93="",N(D93)=0),"",MIN(1,H93/D93))</f>
        <v/>
      </c>
      <c r="L93" s="25">
        <f>IF($A93="","",IF(H93&gt;=N(D93),"Tamamlandı",IF(AND(G93&lt;&gt;"",TODAY()&gt;G93),"Gecikti",IF(H93=0,"Başlamadı","Devam ediyor"))))</f>
        <v/>
      </c>
    </row>
    <row r="94">
      <c r="A94" s="20" t="n"/>
      <c r="B94" s="20" t="n"/>
      <c r="C94" s="20" t="n"/>
      <c r="D94" s="38" t="n"/>
      <c r="E94" s="20" t="n"/>
      <c r="F94" s="39" t="n"/>
      <c r="G94" s="39" t="n"/>
      <c r="H94" s="40">
        <f>IF($A94="","",SUMIFS('Üretim kayıtları'!$L$6:$L$5005,'Üretim kayıtları'!$E$6:$E$5005,$A94))</f>
        <v/>
      </c>
      <c r="I94" s="40">
        <f>IF($A94="","",SUMIFS('Üretim kayıtları'!$M$6:$M$5005,'Üretim kayıtları'!$E$6:$E$5005,$A94))</f>
        <v/>
      </c>
      <c r="J94" s="40">
        <f>IF($A94="","",MAX(0,N(D94)-H94))</f>
        <v/>
      </c>
      <c r="K94" s="24">
        <f>IF(OR($A94="",N(D94)=0),"",MIN(1,H94/D94))</f>
        <v/>
      </c>
      <c r="L94" s="25">
        <f>IF($A94="","",IF(H94&gt;=N(D94),"Tamamlandı",IF(AND(G94&lt;&gt;"",TODAY()&gt;G94),"Gecikti",IF(H94=0,"Başlamadı","Devam ediyor"))))</f>
        <v/>
      </c>
    </row>
    <row r="95">
      <c r="A95" s="20" t="n"/>
      <c r="B95" s="20" t="n"/>
      <c r="C95" s="20" t="n"/>
      <c r="D95" s="38" t="n"/>
      <c r="E95" s="20" t="n"/>
      <c r="F95" s="39" t="n"/>
      <c r="G95" s="39" t="n"/>
      <c r="H95" s="40">
        <f>IF($A95="","",SUMIFS('Üretim kayıtları'!$L$6:$L$5005,'Üretim kayıtları'!$E$6:$E$5005,$A95))</f>
        <v/>
      </c>
      <c r="I95" s="40">
        <f>IF($A95="","",SUMIFS('Üretim kayıtları'!$M$6:$M$5005,'Üretim kayıtları'!$E$6:$E$5005,$A95))</f>
        <v/>
      </c>
      <c r="J95" s="40">
        <f>IF($A95="","",MAX(0,N(D95)-H95))</f>
        <v/>
      </c>
      <c r="K95" s="24">
        <f>IF(OR($A95="",N(D95)=0),"",MIN(1,H95/D95))</f>
        <v/>
      </c>
      <c r="L95" s="25">
        <f>IF($A95="","",IF(H95&gt;=N(D95),"Tamamlandı",IF(AND(G95&lt;&gt;"",TODAY()&gt;G95),"Gecikti",IF(H95=0,"Başlamadı","Devam ediyor"))))</f>
        <v/>
      </c>
    </row>
    <row r="96">
      <c r="A96" s="20" t="n"/>
      <c r="B96" s="20" t="n"/>
      <c r="C96" s="20" t="n"/>
      <c r="D96" s="38" t="n"/>
      <c r="E96" s="20" t="n"/>
      <c r="F96" s="39" t="n"/>
      <c r="G96" s="39" t="n"/>
      <c r="H96" s="40">
        <f>IF($A96="","",SUMIFS('Üretim kayıtları'!$L$6:$L$5005,'Üretim kayıtları'!$E$6:$E$5005,$A96))</f>
        <v/>
      </c>
      <c r="I96" s="40">
        <f>IF($A96="","",SUMIFS('Üretim kayıtları'!$M$6:$M$5005,'Üretim kayıtları'!$E$6:$E$5005,$A96))</f>
        <v/>
      </c>
      <c r="J96" s="40">
        <f>IF($A96="","",MAX(0,N(D96)-H96))</f>
        <v/>
      </c>
      <c r="K96" s="24">
        <f>IF(OR($A96="",N(D96)=0),"",MIN(1,H96/D96))</f>
        <v/>
      </c>
      <c r="L96" s="25">
        <f>IF($A96="","",IF(H96&gt;=N(D96),"Tamamlandı",IF(AND(G96&lt;&gt;"",TODAY()&gt;G96),"Gecikti",IF(H96=0,"Başlamadı","Devam ediyor"))))</f>
        <v/>
      </c>
    </row>
    <row r="97">
      <c r="A97" s="20" t="n"/>
      <c r="B97" s="20" t="n"/>
      <c r="C97" s="20" t="n"/>
      <c r="D97" s="38" t="n"/>
      <c r="E97" s="20" t="n"/>
      <c r="F97" s="39" t="n"/>
      <c r="G97" s="39" t="n"/>
      <c r="H97" s="40">
        <f>IF($A97="","",SUMIFS('Üretim kayıtları'!$L$6:$L$5005,'Üretim kayıtları'!$E$6:$E$5005,$A97))</f>
        <v/>
      </c>
      <c r="I97" s="40">
        <f>IF($A97="","",SUMIFS('Üretim kayıtları'!$M$6:$M$5005,'Üretim kayıtları'!$E$6:$E$5005,$A97))</f>
        <v/>
      </c>
      <c r="J97" s="40">
        <f>IF($A97="","",MAX(0,N(D97)-H97))</f>
        <v/>
      </c>
      <c r="K97" s="24">
        <f>IF(OR($A97="",N(D97)=0),"",MIN(1,H97/D97))</f>
        <v/>
      </c>
      <c r="L97" s="25">
        <f>IF($A97="","",IF(H97&gt;=N(D97),"Tamamlandı",IF(AND(G97&lt;&gt;"",TODAY()&gt;G97),"Gecikti",IF(H97=0,"Başlamadı","Devam ediyor"))))</f>
        <v/>
      </c>
    </row>
    <row r="98">
      <c r="A98" s="20" t="n"/>
      <c r="B98" s="20" t="n"/>
      <c r="C98" s="20" t="n"/>
      <c r="D98" s="38" t="n"/>
      <c r="E98" s="20" t="n"/>
      <c r="F98" s="39" t="n"/>
      <c r="G98" s="39" t="n"/>
      <c r="H98" s="40">
        <f>IF($A98="","",SUMIFS('Üretim kayıtları'!$L$6:$L$5005,'Üretim kayıtları'!$E$6:$E$5005,$A98))</f>
        <v/>
      </c>
      <c r="I98" s="40">
        <f>IF($A98="","",SUMIFS('Üretim kayıtları'!$M$6:$M$5005,'Üretim kayıtları'!$E$6:$E$5005,$A98))</f>
        <v/>
      </c>
      <c r="J98" s="40">
        <f>IF($A98="","",MAX(0,N(D98)-H98))</f>
        <v/>
      </c>
      <c r="K98" s="24">
        <f>IF(OR($A98="",N(D98)=0),"",MIN(1,H98/D98))</f>
        <v/>
      </c>
      <c r="L98" s="25">
        <f>IF($A98="","",IF(H98&gt;=N(D98),"Tamamlandı",IF(AND(G98&lt;&gt;"",TODAY()&gt;G98),"Gecikti",IF(H98=0,"Başlamadı","Devam ediyor"))))</f>
        <v/>
      </c>
    </row>
    <row r="99">
      <c r="A99" s="20" t="n"/>
      <c r="B99" s="20" t="n"/>
      <c r="C99" s="20" t="n"/>
      <c r="D99" s="38" t="n"/>
      <c r="E99" s="20" t="n"/>
      <c r="F99" s="39" t="n"/>
      <c r="G99" s="39" t="n"/>
      <c r="H99" s="40">
        <f>IF($A99="","",SUMIFS('Üretim kayıtları'!$L$6:$L$5005,'Üretim kayıtları'!$E$6:$E$5005,$A99))</f>
        <v/>
      </c>
      <c r="I99" s="40">
        <f>IF($A99="","",SUMIFS('Üretim kayıtları'!$M$6:$M$5005,'Üretim kayıtları'!$E$6:$E$5005,$A99))</f>
        <v/>
      </c>
      <c r="J99" s="40">
        <f>IF($A99="","",MAX(0,N(D99)-H99))</f>
        <v/>
      </c>
      <c r="K99" s="24">
        <f>IF(OR($A99="",N(D99)=0),"",MIN(1,H99/D99))</f>
        <v/>
      </c>
      <c r="L99" s="25">
        <f>IF($A99="","",IF(H99&gt;=N(D99),"Tamamlandı",IF(AND(G99&lt;&gt;"",TODAY()&gt;G99),"Gecikti",IF(H99=0,"Başlamadı","Devam ediyor"))))</f>
        <v/>
      </c>
    </row>
    <row r="100">
      <c r="A100" s="20" t="n"/>
      <c r="B100" s="20" t="n"/>
      <c r="C100" s="20" t="n"/>
      <c r="D100" s="38" t="n"/>
      <c r="E100" s="20" t="n"/>
      <c r="F100" s="39" t="n"/>
      <c r="G100" s="39" t="n"/>
      <c r="H100" s="40">
        <f>IF($A100="","",SUMIFS('Üretim kayıtları'!$L$6:$L$5005,'Üretim kayıtları'!$E$6:$E$5005,$A100))</f>
        <v/>
      </c>
      <c r="I100" s="40">
        <f>IF($A100="","",SUMIFS('Üretim kayıtları'!$M$6:$M$5005,'Üretim kayıtları'!$E$6:$E$5005,$A100))</f>
        <v/>
      </c>
      <c r="J100" s="40">
        <f>IF($A100="","",MAX(0,N(D100)-H100))</f>
        <v/>
      </c>
      <c r="K100" s="24">
        <f>IF(OR($A100="",N(D100)=0),"",MIN(1,H100/D100))</f>
        <v/>
      </c>
      <c r="L100" s="25">
        <f>IF($A100="","",IF(H100&gt;=N(D100),"Tamamlandı",IF(AND(G100&lt;&gt;"",TODAY()&gt;G100),"Gecikti",IF(H100=0,"Başlamadı","Devam ediyor"))))</f>
        <v/>
      </c>
    </row>
    <row r="101">
      <c r="A101" s="20" t="n"/>
      <c r="B101" s="20" t="n"/>
      <c r="C101" s="20" t="n"/>
      <c r="D101" s="38" t="n"/>
      <c r="E101" s="20" t="n"/>
      <c r="F101" s="39" t="n"/>
      <c r="G101" s="39" t="n"/>
      <c r="H101" s="40">
        <f>IF($A101="","",SUMIFS('Üretim kayıtları'!$L$6:$L$5005,'Üretim kayıtları'!$E$6:$E$5005,$A101))</f>
        <v/>
      </c>
      <c r="I101" s="40">
        <f>IF($A101="","",SUMIFS('Üretim kayıtları'!$M$6:$M$5005,'Üretim kayıtları'!$E$6:$E$5005,$A101))</f>
        <v/>
      </c>
      <c r="J101" s="40">
        <f>IF($A101="","",MAX(0,N(D101)-H101))</f>
        <v/>
      </c>
      <c r="K101" s="24">
        <f>IF(OR($A101="",N(D101)=0),"",MIN(1,H101/D101))</f>
        <v/>
      </c>
      <c r="L101" s="25">
        <f>IF($A101="","",IF(H101&gt;=N(D101),"Tamamlandı",IF(AND(G101&lt;&gt;"",TODAY()&gt;G101),"Gecikti",IF(H101=0,"Başlamadı","Devam ediyor"))))</f>
        <v/>
      </c>
    </row>
    <row r="102">
      <c r="A102" s="20" t="n"/>
      <c r="B102" s="20" t="n"/>
      <c r="C102" s="20" t="n"/>
      <c r="D102" s="38" t="n"/>
      <c r="E102" s="20" t="n"/>
      <c r="F102" s="39" t="n"/>
      <c r="G102" s="39" t="n"/>
      <c r="H102" s="40">
        <f>IF($A102="","",SUMIFS('Üretim kayıtları'!$L$6:$L$5005,'Üretim kayıtları'!$E$6:$E$5005,$A102))</f>
        <v/>
      </c>
      <c r="I102" s="40">
        <f>IF($A102="","",SUMIFS('Üretim kayıtları'!$M$6:$M$5005,'Üretim kayıtları'!$E$6:$E$5005,$A102))</f>
        <v/>
      </c>
      <c r="J102" s="40">
        <f>IF($A102="","",MAX(0,N(D102)-H102))</f>
        <v/>
      </c>
      <c r="K102" s="24">
        <f>IF(OR($A102="",N(D102)=0),"",MIN(1,H102/D102))</f>
        <v/>
      </c>
      <c r="L102" s="25">
        <f>IF($A102="","",IF(H102&gt;=N(D102),"Tamamlandı",IF(AND(G102&lt;&gt;"",TODAY()&gt;G102),"Gecikti",IF(H102=0,"Başlamadı","Devam ediyor"))))</f>
        <v/>
      </c>
    </row>
    <row r="103">
      <c r="A103" s="20" t="n"/>
      <c r="B103" s="20" t="n"/>
      <c r="C103" s="20" t="n"/>
      <c r="D103" s="38" t="n"/>
      <c r="E103" s="20" t="n"/>
      <c r="F103" s="39" t="n"/>
      <c r="G103" s="39" t="n"/>
      <c r="H103" s="40">
        <f>IF($A103="","",SUMIFS('Üretim kayıtları'!$L$6:$L$5005,'Üretim kayıtları'!$E$6:$E$5005,$A103))</f>
        <v/>
      </c>
      <c r="I103" s="40">
        <f>IF($A103="","",SUMIFS('Üretim kayıtları'!$M$6:$M$5005,'Üretim kayıtları'!$E$6:$E$5005,$A103))</f>
        <v/>
      </c>
      <c r="J103" s="40">
        <f>IF($A103="","",MAX(0,N(D103)-H103))</f>
        <v/>
      </c>
      <c r="K103" s="24">
        <f>IF(OR($A103="",N(D103)=0),"",MIN(1,H103/D103))</f>
        <v/>
      </c>
      <c r="L103" s="25">
        <f>IF($A103="","",IF(H103&gt;=N(D103),"Tamamlandı",IF(AND(G103&lt;&gt;"",TODAY()&gt;G103),"Gecikti",IF(H103=0,"Başlamadı","Devam ediyor"))))</f>
        <v/>
      </c>
    </row>
    <row r="104">
      <c r="A104" s="20" t="n"/>
      <c r="B104" s="20" t="n"/>
      <c r="C104" s="20" t="n"/>
      <c r="D104" s="38" t="n"/>
      <c r="E104" s="20" t="n"/>
      <c r="F104" s="39" t="n"/>
      <c r="G104" s="39" t="n"/>
      <c r="H104" s="40">
        <f>IF($A104="","",SUMIFS('Üretim kayıtları'!$L$6:$L$5005,'Üretim kayıtları'!$E$6:$E$5005,$A104))</f>
        <v/>
      </c>
      <c r="I104" s="40">
        <f>IF($A104="","",SUMIFS('Üretim kayıtları'!$M$6:$M$5005,'Üretim kayıtları'!$E$6:$E$5005,$A104))</f>
        <v/>
      </c>
      <c r="J104" s="40">
        <f>IF($A104="","",MAX(0,N(D104)-H104))</f>
        <v/>
      </c>
      <c r="K104" s="24">
        <f>IF(OR($A104="",N(D104)=0),"",MIN(1,H104/D104))</f>
        <v/>
      </c>
      <c r="L104" s="25">
        <f>IF($A104="","",IF(H104&gt;=N(D104),"Tamamlandı",IF(AND(G104&lt;&gt;"",TODAY()&gt;G104),"Gecikti",IF(H104=0,"Başlamadı","Devam ediyor"))))</f>
        <v/>
      </c>
    </row>
    <row r="105">
      <c r="A105" s="20" t="n"/>
      <c r="B105" s="20" t="n"/>
      <c r="C105" s="20" t="n"/>
      <c r="D105" s="38" t="n"/>
      <c r="E105" s="20" t="n"/>
      <c r="F105" s="39" t="n"/>
      <c r="G105" s="39" t="n"/>
      <c r="H105" s="40">
        <f>IF($A105="","",SUMIFS('Üretim kayıtları'!$L$6:$L$5005,'Üretim kayıtları'!$E$6:$E$5005,$A105))</f>
        <v/>
      </c>
      <c r="I105" s="40">
        <f>IF($A105="","",SUMIFS('Üretim kayıtları'!$M$6:$M$5005,'Üretim kayıtları'!$E$6:$E$5005,$A105))</f>
        <v/>
      </c>
      <c r="J105" s="40">
        <f>IF($A105="","",MAX(0,N(D105)-H105))</f>
        <v/>
      </c>
      <c r="K105" s="24">
        <f>IF(OR($A105="",N(D105)=0),"",MIN(1,H105/D105))</f>
        <v/>
      </c>
      <c r="L105" s="25">
        <f>IF($A105="","",IF(H105&gt;=N(D105),"Tamamlandı",IF(AND(G105&lt;&gt;"",TODAY()&gt;G105),"Gecikti",IF(H105=0,"Başlamadı","Devam ediyor"))))</f>
        <v/>
      </c>
    </row>
    <row r="106">
      <c r="A106" s="20" t="n"/>
      <c r="B106" s="20" t="n"/>
      <c r="C106" s="20" t="n"/>
      <c r="D106" s="38" t="n"/>
      <c r="E106" s="20" t="n"/>
      <c r="F106" s="39" t="n"/>
      <c r="G106" s="39" t="n"/>
      <c r="H106" s="40">
        <f>IF($A106="","",SUMIFS('Üretim kayıtları'!$L$6:$L$5005,'Üretim kayıtları'!$E$6:$E$5005,$A106))</f>
        <v/>
      </c>
      <c r="I106" s="40">
        <f>IF($A106="","",SUMIFS('Üretim kayıtları'!$M$6:$M$5005,'Üretim kayıtları'!$E$6:$E$5005,$A106))</f>
        <v/>
      </c>
      <c r="J106" s="40">
        <f>IF($A106="","",MAX(0,N(D106)-H106))</f>
        <v/>
      </c>
      <c r="K106" s="24">
        <f>IF(OR($A106="",N(D106)=0),"",MIN(1,H106/D106))</f>
        <v/>
      </c>
      <c r="L106" s="25">
        <f>IF($A106="","",IF(H106&gt;=N(D106),"Tamamlandı",IF(AND(G106&lt;&gt;"",TODAY()&gt;G106),"Gecikti",IF(H106=0,"Başlamadı","Devam ediyor"))))</f>
        <v/>
      </c>
    </row>
    <row r="107">
      <c r="A107" s="20" t="n"/>
      <c r="B107" s="20" t="n"/>
      <c r="C107" s="20" t="n"/>
      <c r="D107" s="38" t="n"/>
      <c r="E107" s="20" t="n"/>
      <c r="F107" s="39" t="n"/>
      <c r="G107" s="39" t="n"/>
      <c r="H107" s="40">
        <f>IF($A107="","",SUMIFS('Üretim kayıtları'!$L$6:$L$5005,'Üretim kayıtları'!$E$6:$E$5005,$A107))</f>
        <v/>
      </c>
      <c r="I107" s="40">
        <f>IF($A107="","",SUMIFS('Üretim kayıtları'!$M$6:$M$5005,'Üretim kayıtları'!$E$6:$E$5005,$A107))</f>
        <v/>
      </c>
      <c r="J107" s="40">
        <f>IF($A107="","",MAX(0,N(D107)-H107))</f>
        <v/>
      </c>
      <c r="K107" s="24">
        <f>IF(OR($A107="",N(D107)=0),"",MIN(1,H107/D107))</f>
        <v/>
      </c>
      <c r="L107" s="25">
        <f>IF($A107="","",IF(H107&gt;=N(D107),"Tamamlandı",IF(AND(G107&lt;&gt;"",TODAY()&gt;G107),"Gecikti",IF(H107=0,"Başlamadı","Devam ediyor"))))</f>
        <v/>
      </c>
    </row>
    <row r="108">
      <c r="A108" s="20" t="n"/>
      <c r="B108" s="20" t="n"/>
      <c r="C108" s="20" t="n"/>
      <c r="D108" s="38" t="n"/>
      <c r="E108" s="20" t="n"/>
      <c r="F108" s="39" t="n"/>
      <c r="G108" s="39" t="n"/>
      <c r="H108" s="40">
        <f>IF($A108="","",SUMIFS('Üretim kayıtları'!$L$6:$L$5005,'Üretim kayıtları'!$E$6:$E$5005,$A108))</f>
        <v/>
      </c>
      <c r="I108" s="40">
        <f>IF($A108="","",SUMIFS('Üretim kayıtları'!$M$6:$M$5005,'Üretim kayıtları'!$E$6:$E$5005,$A108))</f>
        <v/>
      </c>
      <c r="J108" s="40">
        <f>IF($A108="","",MAX(0,N(D108)-H108))</f>
        <v/>
      </c>
      <c r="K108" s="24">
        <f>IF(OR($A108="",N(D108)=0),"",MIN(1,H108/D108))</f>
        <v/>
      </c>
      <c r="L108" s="25">
        <f>IF($A108="","",IF(H108&gt;=N(D108),"Tamamlandı",IF(AND(G108&lt;&gt;"",TODAY()&gt;G108),"Gecikti",IF(H108=0,"Başlamadı","Devam ediyor"))))</f>
        <v/>
      </c>
    </row>
    <row r="109">
      <c r="A109" s="20" t="n"/>
      <c r="B109" s="20" t="n"/>
      <c r="C109" s="20" t="n"/>
      <c r="D109" s="38" t="n"/>
      <c r="E109" s="20" t="n"/>
      <c r="F109" s="39" t="n"/>
      <c r="G109" s="39" t="n"/>
      <c r="H109" s="40">
        <f>IF($A109="","",SUMIFS('Üretim kayıtları'!$L$6:$L$5005,'Üretim kayıtları'!$E$6:$E$5005,$A109))</f>
        <v/>
      </c>
      <c r="I109" s="40">
        <f>IF($A109="","",SUMIFS('Üretim kayıtları'!$M$6:$M$5005,'Üretim kayıtları'!$E$6:$E$5005,$A109))</f>
        <v/>
      </c>
      <c r="J109" s="40">
        <f>IF($A109="","",MAX(0,N(D109)-H109))</f>
        <v/>
      </c>
      <c r="K109" s="24">
        <f>IF(OR($A109="",N(D109)=0),"",MIN(1,H109/D109))</f>
        <v/>
      </c>
      <c r="L109" s="25">
        <f>IF($A109="","",IF(H109&gt;=N(D109),"Tamamlandı",IF(AND(G109&lt;&gt;"",TODAY()&gt;G109),"Gecikti",IF(H109=0,"Başlamadı","Devam ediyor"))))</f>
        <v/>
      </c>
    </row>
    <row r="110">
      <c r="A110" s="20" t="n"/>
      <c r="B110" s="20" t="n"/>
      <c r="C110" s="20" t="n"/>
      <c r="D110" s="38" t="n"/>
      <c r="E110" s="20" t="n"/>
      <c r="F110" s="39" t="n"/>
      <c r="G110" s="39" t="n"/>
      <c r="H110" s="40">
        <f>IF($A110="","",SUMIFS('Üretim kayıtları'!$L$6:$L$5005,'Üretim kayıtları'!$E$6:$E$5005,$A110))</f>
        <v/>
      </c>
      <c r="I110" s="40">
        <f>IF($A110="","",SUMIFS('Üretim kayıtları'!$M$6:$M$5005,'Üretim kayıtları'!$E$6:$E$5005,$A110))</f>
        <v/>
      </c>
      <c r="J110" s="40">
        <f>IF($A110="","",MAX(0,N(D110)-H110))</f>
        <v/>
      </c>
      <c r="K110" s="24">
        <f>IF(OR($A110="",N(D110)=0),"",MIN(1,H110/D110))</f>
        <v/>
      </c>
      <c r="L110" s="25">
        <f>IF($A110="","",IF(H110&gt;=N(D110),"Tamamlandı",IF(AND(G110&lt;&gt;"",TODAY()&gt;G110),"Gecikti",IF(H110=0,"Başlamadı","Devam ediyor"))))</f>
        <v/>
      </c>
    </row>
    <row r="111">
      <c r="A111" s="20" t="n"/>
      <c r="B111" s="20" t="n"/>
      <c r="C111" s="20" t="n"/>
      <c r="D111" s="38" t="n"/>
      <c r="E111" s="20" t="n"/>
      <c r="F111" s="39" t="n"/>
      <c r="G111" s="39" t="n"/>
      <c r="H111" s="40">
        <f>IF($A111="","",SUMIFS('Üretim kayıtları'!$L$6:$L$5005,'Üretim kayıtları'!$E$6:$E$5005,$A111))</f>
        <v/>
      </c>
      <c r="I111" s="40">
        <f>IF($A111="","",SUMIFS('Üretim kayıtları'!$M$6:$M$5005,'Üretim kayıtları'!$E$6:$E$5005,$A111))</f>
        <v/>
      </c>
      <c r="J111" s="40">
        <f>IF($A111="","",MAX(0,N(D111)-H111))</f>
        <v/>
      </c>
      <c r="K111" s="24">
        <f>IF(OR($A111="",N(D111)=0),"",MIN(1,H111/D111))</f>
        <v/>
      </c>
      <c r="L111" s="25">
        <f>IF($A111="","",IF(H111&gt;=N(D111),"Tamamlandı",IF(AND(G111&lt;&gt;"",TODAY()&gt;G111),"Gecikti",IF(H111=0,"Başlamadı","Devam ediyor"))))</f>
        <v/>
      </c>
    </row>
    <row r="112">
      <c r="A112" s="20" t="n"/>
      <c r="B112" s="20" t="n"/>
      <c r="C112" s="20" t="n"/>
      <c r="D112" s="38" t="n"/>
      <c r="E112" s="20" t="n"/>
      <c r="F112" s="39" t="n"/>
      <c r="G112" s="39" t="n"/>
      <c r="H112" s="40">
        <f>IF($A112="","",SUMIFS('Üretim kayıtları'!$L$6:$L$5005,'Üretim kayıtları'!$E$6:$E$5005,$A112))</f>
        <v/>
      </c>
      <c r="I112" s="40">
        <f>IF($A112="","",SUMIFS('Üretim kayıtları'!$M$6:$M$5005,'Üretim kayıtları'!$E$6:$E$5005,$A112))</f>
        <v/>
      </c>
      <c r="J112" s="40">
        <f>IF($A112="","",MAX(0,N(D112)-H112))</f>
        <v/>
      </c>
      <c r="K112" s="24">
        <f>IF(OR($A112="",N(D112)=0),"",MIN(1,H112/D112))</f>
        <v/>
      </c>
      <c r="L112" s="25">
        <f>IF($A112="","",IF(H112&gt;=N(D112),"Tamamlandı",IF(AND(G112&lt;&gt;"",TODAY()&gt;G112),"Gecikti",IF(H112=0,"Başlamadı","Devam ediyor"))))</f>
        <v/>
      </c>
    </row>
    <row r="113">
      <c r="A113" s="20" t="n"/>
      <c r="B113" s="20" t="n"/>
      <c r="C113" s="20" t="n"/>
      <c r="D113" s="38" t="n"/>
      <c r="E113" s="20" t="n"/>
      <c r="F113" s="39" t="n"/>
      <c r="G113" s="39" t="n"/>
      <c r="H113" s="40">
        <f>IF($A113="","",SUMIFS('Üretim kayıtları'!$L$6:$L$5005,'Üretim kayıtları'!$E$6:$E$5005,$A113))</f>
        <v/>
      </c>
      <c r="I113" s="40">
        <f>IF($A113="","",SUMIFS('Üretim kayıtları'!$M$6:$M$5005,'Üretim kayıtları'!$E$6:$E$5005,$A113))</f>
        <v/>
      </c>
      <c r="J113" s="40">
        <f>IF($A113="","",MAX(0,N(D113)-H113))</f>
        <v/>
      </c>
      <c r="K113" s="24">
        <f>IF(OR($A113="",N(D113)=0),"",MIN(1,H113/D113))</f>
        <v/>
      </c>
      <c r="L113" s="25">
        <f>IF($A113="","",IF(H113&gt;=N(D113),"Tamamlandı",IF(AND(G113&lt;&gt;"",TODAY()&gt;G113),"Gecikti",IF(H113=0,"Başlamadı","Devam ediyor"))))</f>
        <v/>
      </c>
    </row>
    <row r="114">
      <c r="A114" s="20" t="n"/>
      <c r="B114" s="20" t="n"/>
      <c r="C114" s="20" t="n"/>
      <c r="D114" s="38" t="n"/>
      <c r="E114" s="20" t="n"/>
      <c r="F114" s="39" t="n"/>
      <c r="G114" s="39" t="n"/>
      <c r="H114" s="40">
        <f>IF($A114="","",SUMIFS('Üretim kayıtları'!$L$6:$L$5005,'Üretim kayıtları'!$E$6:$E$5005,$A114))</f>
        <v/>
      </c>
      <c r="I114" s="40">
        <f>IF($A114="","",SUMIFS('Üretim kayıtları'!$M$6:$M$5005,'Üretim kayıtları'!$E$6:$E$5005,$A114))</f>
        <v/>
      </c>
      <c r="J114" s="40">
        <f>IF($A114="","",MAX(0,N(D114)-H114))</f>
        <v/>
      </c>
      <c r="K114" s="24">
        <f>IF(OR($A114="",N(D114)=0),"",MIN(1,H114/D114))</f>
        <v/>
      </c>
      <c r="L114" s="25">
        <f>IF($A114="","",IF(H114&gt;=N(D114),"Tamamlandı",IF(AND(G114&lt;&gt;"",TODAY()&gt;G114),"Gecikti",IF(H114=0,"Başlamadı","Devam ediyor"))))</f>
        <v/>
      </c>
    </row>
    <row r="115">
      <c r="A115" s="20" t="n"/>
      <c r="B115" s="20" t="n"/>
      <c r="C115" s="20" t="n"/>
      <c r="D115" s="38" t="n"/>
      <c r="E115" s="20" t="n"/>
      <c r="F115" s="39" t="n"/>
      <c r="G115" s="39" t="n"/>
      <c r="H115" s="40">
        <f>IF($A115="","",SUMIFS('Üretim kayıtları'!$L$6:$L$5005,'Üretim kayıtları'!$E$6:$E$5005,$A115))</f>
        <v/>
      </c>
      <c r="I115" s="40">
        <f>IF($A115="","",SUMIFS('Üretim kayıtları'!$M$6:$M$5005,'Üretim kayıtları'!$E$6:$E$5005,$A115))</f>
        <v/>
      </c>
      <c r="J115" s="40">
        <f>IF($A115="","",MAX(0,N(D115)-H115))</f>
        <v/>
      </c>
      <c r="K115" s="24">
        <f>IF(OR($A115="",N(D115)=0),"",MIN(1,H115/D115))</f>
        <v/>
      </c>
      <c r="L115" s="25">
        <f>IF($A115="","",IF(H115&gt;=N(D115),"Tamamlandı",IF(AND(G115&lt;&gt;"",TODAY()&gt;G115),"Gecikti",IF(H115=0,"Başlamadı","Devam ediyor"))))</f>
        <v/>
      </c>
    </row>
    <row r="116">
      <c r="A116" s="20" t="n"/>
      <c r="B116" s="20" t="n"/>
      <c r="C116" s="20" t="n"/>
      <c r="D116" s="38" t="n"/>
      <c r="E116" s="20" t="n"/>
      <c r="F116" s="39" t="n"/>
      <c r="G116" s="39" t="n"/>
      <c r="H116" s="40">
        <f>IF($A116="","",SUMIFS('Üretim kayıtları'!$L$6:$L$5005,'Üretim kayıtları'!$E$6:$E$5005,$A116))</f>
        <v/>
      </c>
      <c r="I116" s="40">
        <f>IF($A116="","",SUMIFS('Üretim kayıtları'!$M$6:$M$5005,'Üretim kayıtları'!$E$6:$E$5005,$A116))</f>
        <v/>
      </c>
      <c r="J116" s="40">
        <f>IF($A116="","",MAX(0,N(D116)-H116))</f>
        <v/>
      </c>
      <c r="K116" s="24">
        <f>IF(OR($A116="",N(D116)=0),"",MIN(1,H116/D116))</f>
        <v/>
      </c>
      <c r="L116" s="25">
        <f>IF($A116="","",IF(H116&gt;=N(D116),"Tamamlandı",IF(AND(G116&lt;&gt;"",TODAY()&gt;G116),"Gecikti",IF(H116=0,"Başlamadı","Devam ediyor"))))</f>
        <v/>
      </c>
    </row>
    <row r="117">
      <c r="A117" s="20" t="n"/>
      <c r="B117" s="20" t="n"/>
      <c r="C117" s="20" t="n"/>
      <c r="D117" s="38" t="n"/>
      <c r="E117" s="20" t="n"/>
      <c r="F117" s="39" t="n"/>
      <c r="G117" s="39" t="n"/>
      <c r="H117" s="40">
        <f>IF($A117="","",SUMIFS('Üretim kayıtları'!$L$6:$L$5005,'Üretim kayıtları'!$E$6:$E$5005,$A117))</f>
        <v/>
      </c>
      <c r="I117" s="40">
        <f>IF($A117="","",SUMIFS('Üretim kayıtları'!$M$6:$M$5005,'Üretim kayıtları'!$E$6:$E$5005,$A117))</f>
        <v/>
      </c>
      <c r="J117" s="40">
        <f>IF($A117="","",MAX(0,N(D117)-H117))</f>
        <v/>
      </c>
      <c r="K117" s="24">
        <f>IF(OR($A117="",N(D117)=0),"",MIN(1,H117/D117))</f>
        <v/>
      </c>
      <c r="L117" s="25">
        <f>IF($A117="","",IF(H117&gt;=N(D117),"Tamamlandı",IF(AND(G117&lt;&gt;"",TODAY()&gt;G117),"Gecikti",IF(H117=0,"Başlamadı","Devam ediyor"))))</f>
        <v/>
      </c>
    </row>
    <row r="118">
      <c r="A118" s="20" t="n"/>
      <c r="B118" s="20" t="n"/>
      <c r="C118" s="20" t="n"/>
      <c r="D118" s="38" t="n"/>
      <c r="E118" s="20" t="n"/>
      <c r="F118" s="39" t="n"/>
      <c r="G118" s="39" t="n"/>
      <c r="H118" s="40">
        <f>IF($A118="","",SUMIFS('Üretim kayıtları'!$L$6:$L$5005,'Üretim kayıtları'!$E$6:$E$5005,$A118))</f>
        <v/>
      </c>
      <c r="I118" s="40">
        <f>IF($A118="","",SUMIFS('Üretim kayıtları'!$M$6:$M$5005,'Üretim kayıtları'!$E$6:$E$5005,$A118))</f>
        <v/>
      </c>
      <c r="J118" s="40">
        <f>IF($A118="","",MAX(0,N(D118)-H118))</f>
        <v/>
      </c>
      <c r="K118" s="24">
        <f>IF(OR($A118="",N(D118)=0),"",MIN(1,H118/D118))</f>
        <v/>
      </c>
      <c r="L118" s="25">
        <f>IF($A118="","",IF(H118&gt;=N(D118),"Tamamlandı",IF(AND(G118&lt;&gt;"",TODAY()&gt;G118),"Gecikti",IF(H118=0,"Başlamadı","Devam ediyor"))))</f>
        <v/>
      </c>
    </row>
    <row r="119">
      <c r="A119" s="20" t="n"/>
      <c r="B119" s="20" t="n"/>
      <c r="C119" s="20" t="n"/>
      <c r="D119" s="38" t="n"/>
      <c r="E119" s="20" t="n"/>
      <c r="F119" s="39" t="n"/>
      <c r="G119" s="39" t="n"/>
      <c r="H119" s="40">
        <f>IF($A119="","",SUMIFS('Üretim kayıtları'!$L$6:$L$5005,'Üretim kayıtları'!$E$6:$E$5005,$A119))</f>
        <v/>
      </c>
      <c r="I119" s="40">
        <f>IF($A119="","",SUMIFS('Üretim kayıtları'!$M$6:$M$5005,'Üretim kayıtları'!$E$6:$E$5005,$A119))</f>
        <v/>
      </c>
      <c r="J119" s="40">
        <f>IF($A119="","",MAX(0,N(D119)-H119))</f>
        <v/>
      </c>
      <c r="K119" s="24">
        <f>IF(OR($A119="",N(D119)=0),"",MIN(1,H119/D119))</f>
        <v/>
      </c>
      <c r="L119" s="25">
        <f>IF($A119="","",IF(H119&gt;=N(D119),"Tamamlandı",IF(AND(G119&lt;&gt;"",TODAY()&gt;G119),"Gecikti",IF(H119=0,"Başlamadı","Devam ediyor"))))</f>
        <v/>
      </c>
    </row>
    <row r="120">
      <c r="A120" s="20" t="n"/>
      <c r="B120" s="20" t="n"/>
      <c r="C120" s="20" t="n"/>
      <c r="D120" s="38" t="n"/>
      <c r="E120" s="20" t="n"/>
      <c r="F120" s="39" t="n"/>
      <c r="G120" s="39" t="n"/>
      <c r="H120" s="40">
        <f>IF($A120="","",SUMIFS('Üretim kayıtları'!$L$6:$L$5005,'Üretim kayıtları'!$E$6:$E$5005,$A120))</f>
        <v/>
      </c>
      <c r="I120" s="40">
        <f>IF($A120="","",SUMIFS('Üretim kayıtları'!$M$6:$M$5005,'Üretim kayıtları'!$E$6:$E$5005,$A120))</f>
        <v/>
      </c>
      <c r="J120" s="40">
        <f>IF($A120="","",MAX(0,N(D120)-H120))</f>
        <v/>
      </c>
      <c r="K120" s="24">
        <f>IF(OR($A120="",N(D120)=0),"",MIN(1,H120/D120))</f>
        <v/>
      </c>
      <c r="L120" s="25">
        <f>IF($A120="","",IF(H120&gt;=N(D120),"Tamamlandı",IF(AND(G120&lt;&gt;"",TODAY()&gt;G120),"Gecikti",IF(H120=0,"Başlamadı","Devam ediyor"))))</f>
        <v/>
      </c>
    </row>
    <row r="121">
      <c r="A121" s="20" t="n"/>
      <c r="B121" s="20" t="n"/>
      <c r="C121" s="20" t="n"/>
      <c r="D121" s="38" t="n"/>
      <c r="E121" s="20" t="n"/>
      <c r="F121" s="39" t="n"/>
      <c r="G121" s="39" t="n"/>
      <c r="H121" s="40">
        <f>IF($A121="","",SUMIFS('Üretim kayıtları'!$L$6:$L$5005,'Üretim kayıtları'!$E$6:$E$5005,$A121))</f>
        <v/>
      </c>
      <c r="I121" s="40">
        <f>IF($A121="","",SUMIFS('Üretim kayıtları'!$M$6:$M$5005,'Üretim kayıtları'!$E$6:$E$5005,$A121))</f>
        <v/>
      </c>
      <c r="J121" s="40">
        <f>IF($A121="","",MAX(0,N(D121)-H121))</f>
        <v/>
      </c>
      <c r="K121" s="24">
        <f>IF(OR($A121="",N(D121)=0),"",MIN(1,H121/D121))</f>
        <v/>
      </c>
      <c r="L121" s="25">
        <f>IF($A121="","",IF(H121&gt;=N(D121),"Tamamlandı",IF(AND(G121&lt;&gt;"",TODAY()&gt;G121),"Gecikti",IF(H121=0,"Başlamadı","Devam ediyor"))))</f>
        <v/>
      </c>
    </row>
    <row r="122">
      <c r="A122" s="20" t="n"/>
      <c r="B122" s="20" t="n"/>
      <c r="C122" s="20" t="n"/>
      <c r="D122" s="38" t="n"/>
      <c r="E122" s="20" t="n"/>
      <c r="F122" s="39" t="n"/>
      <c r="G122" s="39" t="n"/>
      <c r="H122" s="40">
        <f>IF($A122="","",SUMIFS('Üretim kayıtları'!$L$6:$L$5005,'Üretim kayıtları'!$E$6:$E$5005,$A122))</f>
        <v/>
      </c>
      <c r="I122" s="40">
        <f>IF($A122="","",SUMIFS('Üretim kayıtları'!$M$6:$M$5005,'Üretim kayıtları'!$E$6:$E$5005,$A122))</f>
        <v/>
      </c>
      <c r="J122" s="40">
        <f>IF($A122="","",MAX(0,N(D122)-H122))</f>
        <v/>
      </c>
      <c r="K122" s="24">
        <f>IF(OR($A122="",N(D122)=0),"",MIN(1,H122/D122))</f>
        <v/>
      </c>
      <c r="L122" s="25">
        <f>IF($A122="","",IF(H122&gt;=N(D122),"Tamamlandı",IF(AND(G122&lt;&gt;"",TODAY()&gt;G122),"Gecikti",IF(H122=0,"Başlamadı","Devam ediyor"))))</f>
        <v/>
      </c>
    </row>
    <row r="123">
      <c r="A123" s="20" t="n"/>
      <c r="B123" s="20" t="n"/>
      <c r="C123" s="20" t="n"/>
      <c r="D123" s="38" t="n"/>
      <c r="E123" s="20" t="n"/>
      <c r="F123" s="39" t="n"/>
      <c r="G123" s="39" t="n"/>
      <c r="H123" s="40">
        <f>IF($A123="","",SUMIFS('Üretim kayıtları'!$L$6:$L$5005,'Üretim kayıtları'!$E$6:$E$5005,$A123))</f>
        <v/>
      </c>
      <c r="I123" s="40">
        <f>IF($A123="","",SUMIFS('Üretim kayıtları'!$M$6:$M$5005,'Üretim kayıtları'!$E$6:$E$5005,$A123))</f>
        <v/>
      </c>
      <c r="J123" s="40">
        <f>IF($A123="","",MAX(0,N(D123)-H123))</f>
        <v/>
      </c>
      <c r="K123" s="24">
        <f>IF(OR($A123="",N(D123)=0),"",MIN(1,H123/D123))</f>
        <v/>
      </c>
      <c r="L123" s="25">
        <f>IF($A123="","",IF(H123&gt;=N(D123),"Tamamlandı",IF(AND(G123&lt;&gt;"",TODAY()&gt;G123),"Gecikti",IF(H123=0,"Başlamadı","Devam ediyor"))))</f>
        <v/>
      </c>
    </row>
    <row r="124">
      <c r="A124" s="20" t="n"/>
      <c r="B124" s="20" t="n"/>
      <c r="C124" s="20" t="n"/>
      <c r="D124" s="38" t="n"/>
      <c r="E124" s="20" t="n"/>
      <c r="F124" s="39" t="n"/>
      <c r="G124" s="39" t="n"/>
      <c r="H124" s="40">
        <f>IF($A124="","",SUMIFS('Üretim kayıtları'!$L$6:$L$5005,'Üretim kayıtları'!$E$6:$E$5005,$A124))</f>
        <v/>
      </c>
      <c r="I124" s="40">
        <f>IF($A124="","",SUMIFS('Üretim kayıtları'!$M$6:$M$5005,'Üretim kayıtları'!$E$6:$E$5005,$A124))</f>
        <v/>
      </c>
      <c r="J124" s="40">
        <f>IF($A124="","",MAX(0,N(D124)-H124))</f>
        <v/>
      </c>
      <c r="K124" s="24">
        <f>IF(OR($A124="",N(D124)=0),"",MIN(1,H124/D124))</f>
        <v/>
      </c>
      <c r="L124" s="25">
        <f>IF($A124="","",IF(H124&gt;=N(D124),"Tamamlandı",IF(AND(G124&lt;&gt;"",TODAY()&gt;G124),"Gecikti",IF(H124=0,"Başlamadı","Devam ediyor"))))</f>
        <v/>
      </c>
    </row>
    <row r="125">
      <c r="A125" s="20" t="n"/>
      <c r="B125" s="20" t="n"/>
      <c r="C125" s="20" t="n"/>
      <c r="D125" s="38" t="n"/>
      <c r="E125" s="20" t="n"/>
      <c r="F125" s="39" t="n"/>
      <c r="G125" s="39" t="n"/>
      <c r="H125" s="40">
        <f>IF($A125="","",SUMIFS('Üretim kayıtları'!$L$6:$L$5005,'Üretim kayıtları'!$E$6:$E$5005,$A125))</f>
        <v/>
      </c>
      <c r="I125" s="40">
        <f>IF($A125="","",SUMIFS('Üretim kayıtları'!$M$6:$M$5005,'Üretim kayıtları'!$E$6:$E$5005,$A125))</f>
        <v/>
      </c>
      <c r="J125" s="40">
        <f>IF($A125="","",MAX(0,N(D125)-H125))</f>
        <v/>
      </c>
      <c r="K125" s="24">
        <f>IF(OR($A125="",N(D125)=0),"",MIN(1,H125/D125))</f>
        <v/>
      </c>
      <c r="L125" s="25">
        <f>IF($A125="","",IF(H125&gt;=N(D125),"Tamamlandı",IF(AND(G125&lt;&gt;"",TODAY()&gt;G125),"Gecikti",IF(H125=0,"Başlamadı","Devam ediyor"))))</f>
        <v/>
      </c>
    </row>
    <row r="126">
      <c r="A126" s="20" t="n"/>
      <c r="B126" s="20" t="n"/>
      <c r="C126" s="20" t="n"/>
      <c r="D126" s="38" t="n"/>
      <c r="E126" s="20" t="n"/>
      <c r="F126" s="39" t="n"/>
      <c r="G126" s="39" t="n"/>
      <c r="H126" s="40">
        <f>IF($A126="","",SUMIFS('Üretim kayıtları'!$L$6:$L$5005,'Üretim kayıtları'!$E$6:$E$5005,$A126))</f>
        <v/>
      </c>
      <c r="I126" s="40">
        <f>IF($A126="","",SUMIFS('Üretim kayıtları'!$M$6:$M$5005,'Üretim kayıtları'!$E$6:$E$5005,$A126))</f>
        <v/>
      </c>
      <c r="J126" s="40">
        <f>IF($A126="","",MAX(0,N(D126)-H126))</f>
        <v/>
      </c>
      <c r="K126" s="24">
        <f>IF(OR($A126="",N(D126)=0),"",MIN(1,H126/D126))</f>
        <v/>
      </c>
      <c r="L126" s="25">
        <f>IF($A126="","",IF(H126&gt;=N(D126),"Tamamlandı",IF(AND(G126&lt;&gt;"",TODAY()&gt;G126),"Gecikti",IF(H126=0,"Başlamadı","Devam ediyor"))))</f>
        <v/>
      </c>
    </row>
    <row r="127">
      <c r="A127" s="20" t="n"/>
      <c r="B127" s="20" t="n"/>
      <c r="C127" s="20" t="n"/>
      <c r="D127" s="38" t="n"/>
      <c r="E127" s="20" t="n"/>
      <c r="F127" s="39" t="n"/>
      <c r="G127" s="39" t="n"/>
      <c r="H127" s="40">
        <f>IF($A127="","",SUMIFS('Üretim kayıtları'!$L$6:$L$5005,'Üretim kayıtları'!$E$6:$E$5005,$A127))</f>
        <v/>
      </c>
      <c r="I127" s="40">
        <f>IF($A127="","",SUMIFS('Üretim kayıtları'!$M$6:$M$5005,'Üretim kayıtları'!$E$6:$E$5005,$A127))</f>
        <v/>
      </c>
      <c r="J127" s="40">
        <f>IF($A127="","",MAX(0,N(D127)-H127))</f>
        <v/>
      </c>
      <c r="K127" s="24">
        <f>IF(OR($A127="",N(D127)=0),"",MIN(1,H127/D127))</f>
        <v/>
      </c>
      <c r="L127" s="25">
        <f>IF($A127="","",IF(H127&gt;=N(D127),"Tamamlandı",IF(AND(G127&lt;&gt;"",TODAY()&gt;G127),"Gecikti",IF(H127=0,"Başlamadı","Devam ediyor"))))</f>
        <v/>
      </c>
    </row>
    <row r="128">
      <c r="A128" s="20" t="n"/>
      <c r="B128" s="20" t="n"/>
      <c r="C128" s="20" t="n"/>
      <c r="D128" s="38" t="n"/>
      <c r="E128" s="20" t="n"/>
      <c r="F128" s="39" t="n"/>
      <c r="G128" s="39" t="n"/>
      <c r="H128" s="40">
        <f>IF($A128="","",SUMIFS('Üretim kayıtları'!$L$6:$L$5005,'Üretim kayıtları'!$E$6:$E$5005,$A128))</f>
        <v/>
      </c>
      <c r="I128" s="40">
        <f>IF($A128="","",SUMIFS('Üretim kayıtları'!$M$6:$M$5005,'Üretim kayıtları'!$E$6:$E$5005,$A128))</f>
        <v/>
      </c>
      <c r="J128" s="40">
        <f>IF($A128="","",MAX(0,N(D128)-H128))</f>
        <v/>
      </c>
      <c r="K128" s="24">
        <f>IF(OR($A128="",N(D128)=0),"",MIN(1,H128/D128))</f>
        <v/>
      </c>
      <c r="L128" s="25">
        <f>IF($A128="","",IF(H128&gt;=N(D128),"Tamamlandı",IF(AND(G128&lt;&gt;"",TODAY()&gt;G128),"Gecikti",IF(H128=0,"Başlamadı","Devam ediyor"))))</f>
        <v/>
      </c>
    </row>
    <row r="129">
      <c r="A129" s="20" t="n"/>
      <c r="B129" s="20" t="n"/>
      <c r="C129" s="20" t="n"/>
      <c r="D129" s="38" t="n"/>
      <c r="E129" s="20" t="n"/>
      <c r="F129" s="39" t="n"/>
      <c r="G129" s="39" t="n"/>
      <c r="H129" s="40">
        <f>IF($A129="","",SUMIFS('Üretim kayıtları'!$L$6:$L$5005,'Üretim kayıtları'!$E$6:$E$5005,$A129))</f>
        <v/>
      </c>
      <c r="I129" s="40">
        <f>IF($A129="","",SUMIFS('Üretim kayıtları'!$M$6:$M$5005,'Üretim kayıtları'!$E$6:$E$5005,$A129))</f>
        <v/>
      </c>
      <c r="J129" s="40">
        <f>IF($A129="","",MAX(0,N(D129)-H129))</f>
        <v/>
      </c>
      <c r="K129" s="24">
        <f>IF(OR($A129="",N(D129)=0),"",MIN(1,H129/D129))</f>
        <v/>
      </c>
      <c r="L129" s="25">
        <f>IF($A129="","",IF(H129&gt;=N(D129),"Tamamlandı",IF(AND(G129&lt;&gt;"",TODAY()&gt;G129),"Gecikti",IF(H129=0,"Başlamadı","Devam ediyor"))))</f>
        <v/>
      </c>
    </row>
    <row r="130">
      <c r="A130" s="20" t="n"/>
      <c r="B130" s="20" t="n"/>
      <c r="C130" s="20" t="n"/>
      <c r="D130" s="38" t="n"/>
      <c r="E130" s="20" t="n"/>
      <c r="F130" s="39" t="n"/>
      <c r="G130" s="39" t="n"/>
      <c r="H130" s="40">
        <f>IF($A130="","",SUMIFS('Üretim kayıtları'!$L$6:$L$5005,'Üretim kayıtları'!$E$6:$E$5005,$A130))</f>
        <v/>
      </c>
      <c r="I130" s="40">
        <f>IF($A130="","",SUMIFS('Üretim kayıtları'!$M$6:$M$5005,'Üretim kayıtları'!$E$6:$E$5005,$A130))</f>
        <v/>
      </c>
      <c r="J130" s="40">
        <f>IF($A130="","",MAX(0,N(D130)-H130))</f>
        <v/>
      </c>
      <c r="K130" s="24">
        <f>IF(OR($A130="",N(D130)=0),"",MIN(1,H130/D130))</f>
        <v/>
      </c>
      <c r="L130" s="25">
        <f>IF($A130="","",IF(H130&gt;=N(D130),"Tamamlandı",IF(AND(G130&lt;&gt;"",TODAY()&gt;G130),"Gecikti",IF(H130=0,"Başlamadı","Devam ediyor"))))</f>
        <v/>
      </c>
    </row>
    <row r="131">
      <c r="A131" s="20" t="n"/>
      <c r="B131" s="20" t="n"/>
      <c r="C131" s="20" t="n"/>
      <c r="D131" s="38" t="n"/>
      <c r="E131" s="20" t="n"/>
      <c r="F131" s="39" t="n"/>
      <c r="G131" s="39" t="n"/>
      <c r="H131" s="40">
        <f>IF($A131="","",SUMIFS('Üretim kayıtları'!$L$6:$L$5005,'Üretim kayıtları'!$E$6:$E$5005,$A131))</f>
        <v/>
      </c>
      <c r="I131" s="40">
        <f>IF($A131="","",SUMIFS('Üretim kayıtları'!$M$6:$M$5005,'Üretim kayıtları'!$E$6:$E$5005,$A131))</f>
        <v/>
      </c>
      <c r="J131" s="40">
        <f>IF($A131="","",MAX(0,N(D131)-H131))</f>
        <v/>
      </c>
      <c r="K131" s="24">
        <f>IF(OR($A131="",N(D131)=0),"",MIN(1,H131/D131))</f>
        <v/>
      </c>
      <c r="L131" s="25">
        <f>IF($A131="","",IF(H131&gt;=N(D131),"Tamamlandı",IF(AND(G131&lt;&gt;"",TODAY()&gt;G131),"Gecikti",IF(H131=0,"Başlamadı","Devam ediyor"))))</f>
        <v/>
      </c>
    </row>
    <row r="132">
      <c r="A132" s="20" t="n"/>
      <c r="B132" s="20" t="n"/>
      <c r="C132" s="20" t="n"/>
      <c r="D132" s="38" t="n"/>
      <c r="E132" s="20" t="n"/>
      <c r="F132" s="39" t="n"/>
      <c r="G132" s="39" t="n"/>
      <c r="H132" s="40">
        <f>IF($A132="","",SUMIFS('Üretim kayıtları'!$L$6:$L$5005,'Üretim kayıtları'!$E$6:$E$5005,$A132))</f>
        <v/>
      </c>
      <c r="I132" s="40">
        <f>IF($A132="","",SUMIFS('Üretim kayıtları'!$M$6:$M$5005,'Üretim kayıtları'!$E$6:$E$5005,$A132))</f>
        <v/>
      </c>
      <c r="J132" s="40">
        <f>IF($A132="","",MAX(0,N(D132)-H132))</f>
        <v/>
      </c>
      <c r="K132" s="24">
        <f>IF(OR($A132="",N(D132)=0),"",MIN(1,H132/D132))</f>
        <v/>
      </c>
      <c r="L132" s="25">
        <f>IF($A132="","",IF(H132&gt;=N(D132),"Tamamlandı",IF(AND(G132&lt;&gt;"",TODAY()&gt;G132),"Gecikti",IF(H132=0,"Başlamadı","Devam ediyor"))))</f>
        <v/>
      </c>
    </row>
    <row r="133">
      <c r="A133" s="20" t="n"/>
      <c r="B133" s="20" t="n"/>
      <c r="C133" s="20" t="n"/>
      <c r="D133" s="38" t="n"/>
      <c r="E133" s="20" t="n"/>
      <c r="F133" s="39" t="n"/>
      <c r="G133" s="39" t="n"/>
      <c r="H133" s="40">
        <f>IF($A133="","",SUMIFS('Üretim kayıtları'!$L$6:$L$5005,'Üretim kayıtları'!$E$6:$E$5005,$A133))</f>
        <v/>
      </c>
      <c r="I133" s="40">
        <f>IF($A133="","",SUMIFS('Üretim kayıtları'!$M$6:$M$5005,'Üretim kayıtları'!$E$6:$E$5005,$A133))</f>
        <v/>
      </c>
      <c r="J133" s="40">
        <f>IF($A133="","",MAX(0,N(D133)-H133))</f>
        <v/>
      </c>
      <c r="K133" s="24">
        <f>IF(OR($A133="",N(D133)=0),"",MIN(1,H133/D133))</f>
        <v/>
      </c>
      <c r="L133" s="25">
        <f>IF($A133="","",IF(H133&gt;=N(D133),"Tamamlandı",IF(AND(G133&lt;&gt;"",TODAY()&gt;G133),"Gecikti",IF(H133=0,"Başlamadı","Devam ediyor"))))</f>
        <v/>
      </c>
    </row>
    <row r="134">
      <c r="A134" s="20" t="n"/>
      <c r="B134" s="20" t="n"/>
      <c r="C134" s="20" t="n"/>
      <c r="D134" s="38" t="n"/>
      <c r="E134" s="20" t="n"/>
      <c r="F134" s="39" t="n"/>
      <c r="G134" s="39" t="n"/>
      <c r="H134" s="40">
        <f>IF($A134="","",SUMIFS('Üretim kayıtları'!$L$6:$L$5005,'Üretim kayıtları'!$E$6:$E$5005,$A134))</f>
        <v/>
      </c>
      <c r="I134" s="40">
        <f>IF($A134="","",SUMIFS('Üretim kayıtları'!$M$6:$M$5005,'Üretim kayıtları'!$E$6:$E$5005,$A134))</f>
        <v/>
      </c>
      <c r="J134" s="40">
        <f>IF($A134="","",MAX(0,N(D134)-H134))</f>
        <v/>
      </c>
      <c r="K134" s="24">
        <f>IF(OR($A134="",N(D134)=0),"",MIN(1,H134/D134))</f>
        <v/>
      </c>
      <c r="L134" s="25">
        <f>IF($A134="","",IF(H134&gt;=N(D134),"Tamamlandı",IF(AND(G134&lt;&gt;"",TODAY()&gt;G134),"Gecikti",IF(H134=0,"Başlamadı","Devam ediyor"))))</f>
        <v/>
      </c>
    </row>
    <row r="135">
      <c r="A135" s="20" t="n"/>
      <c r="B135" s="20" t="n"/>
      <c r="C135" s="20" t="n"/>
      <c r="D135" s="38" t="n"/>
      <c r="E135" s="20" t="n"/>
      <c r="F135" s="39" t="n"/>
      <c r="G135" s="39" t="n"/>
      <c r="H135" s="40">
        <f>IF($A135="","",SUMIFS('Üretim kayıtları'!$L$6:$L$5005,'Üretim kayıtları'!$E$6:$E$5005,$A135))</f>
        <v/>
      </c>
      <c r="I135" s="40">
        <f>IF($A135="","",SUMIFS('Üretim kayıtları'!$M$6:$M$5005,'Üretim kayıtları'!$E$6:$E$5005,$A135))</f>
        <v/>
      </c>
      <c r="J135" s="40">
        <f>IF($A135="","",MAX(0,N(D135)-H135))</f>
        <v/>
      </c>
      <c r="K135" s="24">
        <f>IF(OR($A135="",N(D135)=0),"",MIN(1,H135/D135))</f>
        <v/>
      </c>
      <c r="L135" s="25">
        <f>IF($A135="","",IF(H135&gt;=N(D135),"Tamamlandı",IF(AND(G135&lt;&gt;"",TODAY()&gt;G135),"Gecikti",IF(H135=0,"Başlamadı","Devam ediyor"))))</f>
        <v/>
      </c>
    </row>
    <row r="136">
      <c r="A136" s="20" t="n"/>
      <c r="B136" s="20" t="n"/>
      <c r="C136" s="20" t="n"/>
      <c r="D136" s="38" t="n"/>
      <c r="E136" s="20" t="n"/>
      <c r="F136" s="39" t="n"/>
      <c r="G136" s="39" t="n"/>
      <c r="H136" s="40">
        <f>IF($A136="","",SUMIFS('Üretim kayıtları'!$L$6:$L$5005,'Üretim kayıtları'!$E$6:$E$5005,$A136))</f>
        <v/>
      </c>
      <c r="I136" s="40">
        <f>IF($A136="","",SUMIFS('Üretim kayıtları'!$M$6:$M$5005,'Üretim kayıtları'!$E$6:$E$5005,$A136))</f>
        <v/>
      </c>
      <c r="J136" s="40">
        <f>IF($A136="","",MAX(0,N(D136)-H136))</f>
        <v/>
      </c>
      <c r="K136" s="24">
        <f>IF(OR($A136="",N(D136)=0),"",MIN(1,H136/D136))</f>
        <v/>
      </c>
      <c r="L136" s="25">
        <f>IF($A136="","",IF(H136&gt;=N(D136),"Tamamlandı",IF(AND(G136&lt;&gt;"",TODAY()&gt;G136),"Gecikti",IF(H136=0,"Başlamadı","Devam ediyor"))))</f>
        <v/>
      </c>
    </row>
    <row r="137">
      <c r="A137" s="20" t="n"/>
      <c r="B137" s="20" t="n"/>
      <c r="C137" s="20" t="n"/>
      <c r="D137" s="38" t="n"/>
      <c r="E137" s="20" t="n"/>
      <c r="F137" s="39" t="n"/>
      <c r="G137" s="39" t="n"/>
      <c r="H137" s="40">
        <f>IF($A137="","",SUMIFS('Üretim kayıtları'!$L$6:$L$5005,'Üretim kayıtları'!$E$6:$E$5005,$A137))</f>
        <v/>
      </c>
      <c r="I137" s="40">
        <f>IF($A137="","",SUMIFS('Üretim kayıtları'!$M$6:$M$5005,'Üretim kayıtları'!$E$6:$E$5005,$A137))</f>
        <v/>
      </c>
      <c r="J137" s="40">
        <f>IF($A137="","",MAX(0,N(D137)-H137))</f>
        <v/>
      </c>
      <c r="K137" s="24">
        <f>IF(OR($A137="",N(D137)=0),"",MIN(1,H137/D137))</f>
        <v/>
      </c>
      <c r="L137" s="25">
        <f>IF($A137="","",IF(H137&gt;=N(D137),"Tamamlandı",IF(AND(G137&lt;&gt;"",TODAY()&gt;G137),"Gecikti",IF(H137=0,"Başlamadı","Devam ediyor"))))</f>
        <v/>
      </c>
    </row>
    <row r="138">
      <c r="A138" s="20" t="n"/>
      <c r="B138" s="20" t="n"/>
      <c r="C138" s="20" t="n"/>
      <c r="D138" s="38" t="n"/>
      <c r="E138" s="20" t="n"/>
      <c r="F138" s="39" t="n"/>
      <c r="G138" s="39" t="n"/>
      <c r="H138" s="40">
        <f>IF($A138="","",SUMIFS('Üretim kayıtları'!$L$6:$L$5005,'Üretim kayıtları'!$E$6:$E$5005,$A138))</f>
        <v/>
      </c>
      <c r="I138" s="40">
        <f>IF($A138="","",SUMIFS('Üretim kayıtları'!$M$6:$M$5005,'Üretim kayıtları'!$E$6:$E$5005,$A138))</f>
        <v/>
      </c>
      <c r="J138" s="40">
        <f>IF($A138="","",MAX(0,N(D138)-H138))</f>
        <v/>
      </c>
      <c r="K138" s="24">
        <f>IF(OR($A138="",N(D138)=0),"",MIN(1,H138/D138))</f>
        <v/>
      </c>
      <c r="L138" s="25">
        <f>IF($A138="","",IF(H138&gt;=N(D138),"Tamamlandı",IF(AND(G138&lt;&gt;"",TODAY()&gt;G138),"Gecikti",IF(H138=0,"Başlamadı","Devam ediyor"))))</f>
        <v/>
      </c>
    </row>
    <row r="139">
      <c r="A139" s="20" t="n"/>
      <c r="B139" s="20" t="n"/>
      <c r="C139" s="20" t="n"/>
      <c r="D139" s="38" t="n"/>
      <c r="E139" s="20" t="n"/>
      <c r="F139" s="39" t="n"/>
      <c r="G139" s="39" t="n"/>
      <c r="H139" s="40">
        <f>IF($A139="","",SUMIFS('Üretim kayıtları'!$L$6:$L$5005,'Üretim kayıtları'!$E$6:$E$5005,$A139))</f>
        <v/>
      </c>
      <c r="I139" s="40">
        <f>IF($A139="","",SUMIFS('Üretim kayıtları'!$M$6:$M$5005,'Üretim kayıtları'!$E$6:$E$5005,$A139))</f>
        <v/>
      </c>
      <c r="J139" s="40">
        <f>IF($A139="","",MAX(0,N(D139)-H139))</f>
        <v/>
      </c>
      <c r="K139" s="24">
        <f>IF(OR($A139="",N(D139)=0),"",MIN(1,H139/D139))</f>
        <v/>
      </c>
      <c r="L139" s="25">
        <f>IF($A139="","",IF(H139&gt;=N(D139),"Tamamlandı",IF(AND(G139&lt;&gt;"",TODAY()&gt;G139),"Gecikti",IF(H139=0,"Başlamadı","Devam ediyor"))))</f>
        <v/>
      </c>
    </row>
    <row r="140">
      <c r="A140" s="20" t="n"/>
      <c r="B140" s="20" t="n"/>
      <c r="C140" s="20" t="n"/>
      <c r="D140" s="38" t="n"/>
      <c r="E140" s="20" t="n"/>
      <c r="F140" s="39" t="n"/>
      <c r="G140" s="39" t="n"/>
      <c r="H140" s="40">
        <f>IF($A140="","",SUMIFS('Üretim kayıtları'!$L$6:$L$5005,'Üretim kayıtları'!$E$6:$E$5005,$A140))</f>
        <v/>
      </c>
      <c r="I140" s="40">
        <f>IF($A140="","",SUMIFS('Üretim kayıtları'!$M$6:$M$5005,'Üretim kayıtları'!$E$6:$E$5005,$A140))</f>
        <v/>
      </c>
      <c r="J140" s="40">
        <f>IF($A140="","",MAX(0,N(D140)-H140))</f>
        <v/>
      </c>
      <c r="K140" s="24">
        <f>IF(OR($A140="",N(D140)=0),"",MIN(1,H140/D140))</f>
        <v/>
      </c>
      <c r="L140" s="25">
        <f>IF($A140="","",IF(H140&gt;=N(D140),"Tamamlandı",IF(AND(G140&lt;&gt;"",TODAY()&gt;G140),"Gecikti",IF(H140=0,"Başlamadı","Devam ediyor"))))</f>
        <v/>
      </c>
    </row>
    <row r="141">
      <c r="A141" s="20" t="n"/>
      <c r="B141" s="20" t="n"/>
      <c r="C141" s="20" t="n"/>
      <c r="D141" s="38" t="n"/>
      <c r="E141" s="20" t="n"/>
      <c r="F141" s="39" t="n"/>
      <c r="G141" s="39" t="n"/>
      <c r="H141" s="40">
        <f>IF($A141="","",SUMIFS('Üretim kayıtları'!$L$6:$L$5005,'Üretim kayıtları'!$E$6:$E$5005,$A141))</f>
        <v/>
      </c>
      <c r="I141" s="40">
        <f>IF($A141="","",SUMIFS('Üretim kayıtları'!$M$6:$M$5005,'Üretim kayıtları'!$E$6:$E$5005,$A141))</f>
        <v/>
      </c>
      <c r="J141" s="40">
        <f>IF($A141="","",MAX(0,N(D141)-H141))</f>
        <v/>
      </c>
      <c r="K141" s="24">
        <f>IF(OR($A141="",N(D141)=0),"",MIN(1,H141/D141))</f>
        <v/>
      </c>
      <c r="L141" s="25">
        <f>IF($A141="","",IF(H141&gt;=N(D141),"Tamamlandı",IF(AND(G141&lt;&gt;"",TODAY()&gt;G141),"Gecikti",IF(H141=0,"Başlamadı","Devam ediyor"))))</f>
        <v/>
      </c>
    </row>
    <row r="142">
      <c r="A142" s="20" t="n"/>
      <c r="B142" s="20" t="n"/>
      <c r="C142" s="20" t="n"/>
      <c r="D142" s="38" t="n"/>
      <c r="E142" s="20" t="n"/>
      <c r="F142" s="39" t="n"/>
      <c r="G142" s="39" t="n"/>
      <c r="H142" s="40">
        <f>IF($A142="","",SUMIFS('Üretim kayıtları'!$L$6:$L$5005,'Üretim kayıtları'!$E$6:$E$5005,$A142))</f>
        <v/>
      </c>
      <c r="I142" s="40">
        <f>IF($A142="","",SUMIFS('Üretim kayıtları'!$M$6:$M$5005,'Üretim kayıtları'!$E$6:$E$5005,$A142))</f>
        <v/>
      </c>
      <c r="J142" s="40">
        <f>IF($A142="","",MAX(0,N(D142)-H142))</f>
        <v/>
      </c>
      <c r="K142" s="24">
        <f>IF(OR($A142="",N(D142)=0),"",MIN(1,H142/D142))</f>
        <v/>
      </c>
      <c r="L142" s="25">
        <f>IF($A142="","",IF(H142&gt;=N(D142),"Tamamlandı",IF(AND(G142&lt;&gt;"",TODAY()&gt;G142),"Gecikti",IF(H142=0,"Başlamadı","Devam ediyor"))))</f>
        <v/>
      </c>
    </row>
    <row r="143">
      <c r="A143" s="20" t="n"/>
      <c r="B143" s="20" t="n"/>
      <c r="C143" s="20" t="n"/>
      <c r="D143" s="38" t="n"/>
      <c r="E143" s="20" t="n"/>
      <c r="F143" s="39" t="n"/>
      <c r="G143" s="39" t="n"/>
      <c r="H143" s="40">
        <f>IF($A143="","",SUMIFS('Üretim kayıtları'!$L$6:$L$5005,'Üretim kayıtları'!$E$6:$E$5005,$A143))</f>
        <v/>
      </c>
      <c r="I143" s="40">
        <f>IF($A143="","",SUMIFS('Üretim kayıtları'!$M$6:$M$5005,'Üretim kayıtları'!$E$6:$E$5005,$A143))</f>
        <v/>
      </c>
      <c r="J143" s="40">
        <f>IF($A143="","",MAX(0,N(D143)-H143))</f>
        <v/>
      </c>
      <c r="K143" s="24">
        <f>IF(OR($A143="",N(D143)=0),"",MIN(1,H143/D143))</f>
        <v/>
      </c>
      <c r="L143" s="25">
        <f>IF($A143="","",IF(H143&gt;=N(D143),"Tamamlandı",IF(AND(G143&lt;&gt;"",TODAY()&gt;G143),"Gecikti",IF(H143=0,"Başlamadı","Devam ediyor"))))</f>
        <v/>
      </c>
    </row>
    <row r="144">
      <c r="A144" s="20" t="n"/>
      <c r="B144" s="20" t="n"/>
      <c r="C144" s="20" t="n"/>
      <c r="D144" s="38" t="n"/>
      <c r="E144" s="20" t="n"/>
      <c r="F144" s="39" t="n"/>
      <c r="G144" s="39" t="n"/>
      <c r="H144" s="40">
        <f>IF($A144="","",SUMIFS('Üretim kayıtları'!$L$6:$L$5005,'Üretim kayıtları'!$E$6:$E$5005,$A144))</f>
        <v/>
      </c>
      <c r="I144" s="40">
        <f>IF($A144="","",SUMIFS('Üretim kayıtları'!$M$6:$M$5005,'Üretim kayıtları'!$E$6:$E$5005,$A144))</f>
        <v/>
      </c>
      <c r="J144" s="40">
        <f>IF($A144="","",MAX(0,N(D144)-H144))</f>
        <v/>
      </c>
      <c r="K144" s="24">
        <f>IF(OR($A144="",N(D144)=0),"",MIN(1,H144/D144))</f>
        <v/>
      </c>
      <c r="L144" s="25">
        <f>IF($A144="","",IF(H144&gt;=N(D144),"Tamamlandı",IF(AND(G144&lt;&gt;"",TODAY()&gt;G144),"Gecikti",IF(H144=0,"Başlamadı","Devam ediyor"))))</f>
        <v/>
      </c>
    </row>
    <row r="145">
      <c r="A145" s="20" t="n"/>
      <c r="B145" s="20" t="n"/>
      <c r="C145" s="20" t="n"/>
      <c r="D145" s="38" t="n"/>
      <c r="E145" s="20" t="n"/>
      <c r="F145" s="39" t="n"/>
      <c r="G145" s="39" t="n"/>
      <c r="H145" s="40">
        <f>IF($A145="","",SUMIFS('Üretim kayıtları'!$L$6:$L$5005,'Üretim kayıtları'!$E$6:$E$5005,$A145))</f>
        <v/>
      </c>
      <c r="I145" s="40">
        <f>IF($A145="","",SUMIFS('Üretim kayıtları'!$M$6:$M$5005,'Üretim kayıtları'!$E$6:$E$5005,$A145))</f>
        <v/>
      </c>
      <c r="J145" s="40">
        <f>IF($A145="","",MAX(0,N(D145)-H145))</f>
        <v/>
      </c>
      <c r="K145" s="24">
        <f>IF(OR($A145="",N(D145)=0),"",MIN(1,H145/D145))</f>
        <v/>
      </c>
      <c r="L145" s="25">
        <f>IF($A145="","",IF(H145&gt;=N(D145),"Tamamlandı",IF(AND(G145&lt;&gt;"",TODAY()&gt;G145),"Gecikti",IF(H145=0,"Başlamadı","Devam ediyor"))))</f>
        <v/>
      </c>
    </row>
    <row r="146">
      <c r="A146" s="20" t="n"/>
      <c r="B146" s="20" t="n"/>
      <c r="C146" s="20" t="n"/>
      <c r="D146" s="38" t="n"/>
      <c r="E146" s="20" t="n"/>
      <c r="F146" s="39" t="n"/>
      <c r="G146" s="39" t="n"/>
      <c r="H146" s="40">
        <f>IF($A146="","",SUMIFS('Üretim kayıtları'!$L$6:$L$5005,'Üretim kayıtları'!$E$6:$E$5005,$A146))</f>
        <v/>
      </c>
      <c r="I146" s="40">
        <f>IF($A146="","",SUMIFS('Üretim kayıtları'!$M$6:$M$5005,'Üretim kayıtları'!$E$6:$E$5005,$A146))</f>
        <v/>
      </c>
      <c r="J146" s="40">
        <f>IF($A146="","",MAX(0,N(D146)-H146))</f>
        <v/>
      </c>
      <c r="K146" s="24">
        <f>IF(OR($A146="",N(D146)=0),"",MIN(1,H146/D146))</f>
        <v/>
      </c>
      <c r="L146" s="25">
        <f>IF($A146="","",IF(H146&gt;=N(D146),"Tamamlandı",IF(AND(G146&lt;&gt;"",TODAY()&gt;G146),"Gecikti",IF(H146=0,"Başlamadı","Devam ediyor"))))</f>
        <v/>
      </c>
    </row>
    <row r="147">
      <c r="A147" s="20" t="n"/>
      <c r="B147" s="20" t="n"/>
      <c r="C147" s="20" t="n"/>
      <c r="D147" s="38" t="n"/>
      <c r="E147" s="20" t="n"/>
      <c r="F147" s="39" t="n"/>
      <c r="G147" s="39" t="n"/>
      <c r="H147" s="40">
        <f>IF($A147="","",SUMIFS('Üretim kayıtları'!$L$6:$L$5005,'Üretim kayıtları'!$E$6:$E$5005,$A147))</f>
        <v/>
      </c>
      <c r="I147" s="40">
        <f>IF($A147="","",SUMIFS('Üretim kayıtları'!$M$6:$M$5005,'Üretim kayıtları'!$E$6:$E$5005,$A147))</f>
        <v/>
      </c>
      <c r="J147" s="40">
        <f>IF($A147="","",MAX(0,N(D147)-H147))</f>
        <v/>
      </c>
      <c r="K147" s="24">
        <f>IF(OR($A147="",N(D147)=0),"",MIN(1,H147/D147))</f>
        <v/>
      </c>
      <c r="L147" s="25">
        <f>IF($A147="","",IF(H147&gt;=N(D147),"Tamamlandı",IF(AND(G147&lt;&gt;"",TODAY()&gt;G147),"Gecikti",IF(H147=0,"Başlamadı","Devam ediyor"))))</f>
        <v/>
      </c>
    </row>
    <row r="148">
      <c r="A148" s="20" t="n"/>
      <c r="B148" s="20" t="n"/>
      <c r="C148" s="20" t="n"/>
      <c r="D148" s="38" t="n"/>
      <c r="E148" s="20" t="n"/>
      <c r="F148" s="39" t="n"/>
      <c r="G148" s="39" t="n"/>
      <c r="H148" s="40">
        <f>IF($A148="","",SUMIFS('Üretim kayıtları'!$L$6:$L$5005,'Üretim kayıtları'!$E$6:$E$5005,$A148))</f>
        <v/>
      </c>
      <c r="I148" s="40">
        <f>IF($A148="","",SUMIFS('Üretim kayıtları'!$M$6:$M$5005,'Üretim kayıtları'!$E$6:$E$5005,$A148))</f>
        <v/>
      </c>
      <c r="J148" s="40">
        <f>IF($A148="","",MAX(0,N(D148)-H148))</f>
        <v/>
      </c>
      <c r="K148" s="24">
        <f>IF(OR($A148="",N(D148)=0),"",MIN(1,H148/D148))</f>
        <v/>
      </c>
      <c r="L148" s="25">
        <f>IF($A148="","",IF(H148&gt;=N(D148),"Tamamlandı",IF(AND(G148&lt;&gt;"",TODAY()&gt;G148),"Gecikti",IF(H148=0,"Başlamadı","Devam ediyor"))))</f>
        <v/>
      </c>
    </row>
    <row r="149">
      <c r="A149" s="20" t="n"/>
      <c r="B149" s="20" t="n"/>
      <c r="C149" s="20" t="n"/>
      <c r="D149" s="38" t="n"/>
      <c r="E149" s="20" t="n"/>
      <c r="F149" s="39" t="n"/>
      <c r="G149" s="39" t="n"/>
      <c r="H149" s="40">
        <f>IF($A149="","",SUMIFS('Üretim kayıtları'!$L$6:$L$5005,'Üretim kayıtları'!$E$6:$E$5005,$A149))</f>
        <v/>
      </c>
      <c r="I149" s="40">
        <f>IF($A149="","",SUMIFS('Üretim kayıtları'!$M$6:$M$5005,'Üretim kayıtları'!$E$6:$E$5005,$A149))</f>
        <v/>
      </c>
      <c r="J149" s="40">
        <f>IF($A149="","",MAX(0,N(D149)-H149))</f>
        <v/>
      </c>
      <c r="K149" s="24">
        <f>IF(OR($A149="",N(D149)=0),"",MIN(1,H149/D149))</f>
        <v/>
      </c>
      <c r="L149" s="25">
        <f>IF($A149="","",IF(H149&gt;=N(D149),"Tamamlandı",IF(AND(G149&lt;&gt;"",TODAY()&gt;G149),"Gecikti",IF(H149=0,"Başlamadı","Devam ediyor"))))</f>
        <v/>
      </c>
    </row>
    <row r="150">
      <c r="A150" s="20" t="n"/>
      <c r="B150" s="20" t="n"/>
      <c r="C150" s="20" t="n"/>
      <c r="D150" s="38" t="n"/>
      <c r="E150" s="20" t="n"/>
      <c r="F150" s="39" t="n"/>
      <c r="G150" s="39" t="n"/>
      <c r="H150" s="40">
        <f>IF($A150="","",SUMIFS('Üretim kayıtları'!$L$6:$L$5005,'Üretim kayıtları'!$E$6:$E$5005,$A150))</f>
        <v/>
      </c>
      <c r="I150" s="40">
        <f>IF($A150="","",SUMIFS('Üretim kayıtları'!$M$6:$M$5005,'Üretim kayıtları'!$E$6:$E$5005,$A150))</f>
        <v/>
      </c>
      <c r="J150" s="40">
        <f>IF($A150="","",MAX(0,N(D150)-H150))</f>
        <v/>
      </c>
      <c r="K150" s="24">
        <f>IF(OR($A150="",N(D150)=0),"",MIN(1,H150/D150))</f>
        <v/>
      </c>
      <c r="L150" s="25">
        <f>IF($A150="","",IF(H150&gt;=N(D150),"Tamamlandı",IF(AND(G150&lt;&gt;"",TODAY()&gt;G150),"Gecikti",IF(H150=0,"Başlamadı","Devam ediyor"))))</f>
        <v/>
      </c>
    </row>
    <row r="151">
      <c r="A151" s="20" t="n"/>
      <c r="B151" s="20" t="n"/>
      <c r="C151" s="20" t="n"/>
      <c r="D151" s="38" t="n"/>
      <c r="E151" s="20" t="n"/>
      <c r="F151" s="39" t="n"/>
      <c r="G151" s="39" t="n"/>
      <c r="H151" s="40">
        <f>IF($A151="","",SUMIFS('Üretim kayıtları'!$L$6:$L$5005,'Üretim kayıtları'!$E$6:$E$5005,$A151))</f>
        <v/>
      </c>
      <c r="I151" s="40">
        <f>IF($A151="","",SUMIFS('Üretim kayıtları'!$M$6:$M$5005,'Üretim kayıtları'!$E$6:$E$5005,$A151))</f>
        <v/>
      </c>
      <c r="J151" s="40">
        <f>IF($A151="","",MAX(0,N(D151)-H151))</f>
        <v/>
      </c>
      <c r="K151" s="24">
        <f>IF(OR($A151="",N(D151)=0),"",MIN(1,H151/D151))</f>
        <v/>
      </c>
      <c r="L151" s="25">
        <f>IF($A151="","",IF(H151&gt;=N(D151),"Tamamlandı",IF(AND(G151&lt;&gt;"",TODAY()&gt;G151),"Gecikti",IF(H151=0,"Başlamadı","Devam ediyor"))))</f>
        <v/>
      </c>
    </row>
    <row r="152">
      <c r="A152" s="20" t="n"/>
      <c r="B152" s="20" t="n"/>
      <c r="C152" s="20" t="n"/>
      <c r="D152" s="38" t="n"/>
      <c r="E152" s="20" t="n"/>
      <c r="F152" s="39" t="n"/>
      <c r="G152" s="39" t="n"/>
      <c r="H152" s="40">
        <f>IF($A152="","",SUMIFS('Üretim kayıtları'!$L$6:$L$5005,'Üretim kayıtları'!$E$6:$E$5005,$A152))</f>
        <v/>
      </c>
      <c r="I152" s="40">
        <f>IF($A152="","",SUMIFS('Üretim kayıtları'!$M$6:$M$5005,'Üretim kayıtları'!$E$6:$E$5005,$A152))</f>
        <v/>
      </c>
      <c r="J152" s="40">
        <f>IF($A152="","",MAX(0,N(D152)-H152))</f>
        <v/>
      </c>
      <c r="K152" s="24">
        <f>IF(OR($A152="",N(D152)=0),"",MIN(1,H152/D152))</f>
        <v/>
      </c>
      <c r="L152" s="25">
        <f>IF($A152="","",IF(H152&gt;=N(D152),"Tamamlandı",IF(AND(G152&lt;&gt;"",TODAY()&gt;G152),"Gecikti",IF(H152=0,"Başlamadı","Devam ediyor"))))</f>
        <v/>
      </c>
    </row>
    <row r="153">
      <c r="A153" s="20" t="n"/>
      <c r="B153" s="20" t="n"/>
      <c r="C153" s="20" t="n"/>
      <c r="D153" s="38" t="n"/>
      <c r="E153" s="20" t="n"/>
      <c r="F153" s="39" t="n"/>
      <c r="G153" s="39" t="n"/>
      <c r="H153" s="40">
        <f>IF($A153="","",SUMIFS('Üretim kayıtları'!$L$6:$L$5005,'Üretim kayıtları'!$E$6:$E$5005,$A153))</f>
        <v/>
      </c>
      <c r="I153" s="40">
        <f>IF($A153="","",SUMIFS('Üretim kayıtları'!$M$6:$M$5005,'Üretim kayıtları'!$E$6:$E$5005,$A153))</f>
        <v/>
      </c>
      <c r="J153" s="40">
        <f>IF($A153="","",MAX(0,N(D153)-H153))</f>
        <v/>
      </c>
      <c r="K153" s="24">
        <f>IF(OR($A153="",N(D153)=0),"",MIN(1,H153/D153))</f>
        <v/>
      </c>
      <c r="L153" s="25">
        <f>IF($A153="","",IF(H153&gt;=N(D153),"Tamamlandı",IF(AND(G153&lt;&gt;"",TODAY()&gt;G153),"Gecikti",IF(H153=0,"Başlamadı","Devam ediyor"))))</f>
        <v/>
      </c>
    </row>
    <row r="154">
      <c r="A154" s="20" t="n"/>
      <c r="B154" s="20" t="n"/>
      <c r="C154" s="20" t="n"/>
      <c r="D154" s="38" t="n"/>
      <c r="E154" s="20" t="n"/>
      <c r="F154" s="39" t="n"/>
      <c r="G154" s="39" t="n"/>
      <c r="H154" s="40">
        <f>IF($A154="","",SUMIFS('Üretim kayıtları'!$L$6:$L$5005,'Üretim kayıtları'!$E$6:$E$5005,$A154))</f>
        <v/>
      </c>
      <c r="I154" s="40">
        <f>IF($A154="","",SUMIFS('Üretim kayıtları'!$M$6:$M$5005,'Üretim kayıtları'!$E$6:$E$5005,$A154))</f>
        <v/>
      </c>
      <c r="J154" s="40">
        <f>IF($A154="","",MAX(0,N(D154)-H154))</f>
        <v/>
      </c>
      <c r="K154" s="24">
        <f>IF(OR($A154="",N(D154)=0),"",MIN(1,H154/D154))</f>
        <v/>
      </c>
      <c r="L154" s="25">
        <f>IF($A154="","",IF(H154&gt;=N(D154),"Tamamlandı",IF(AND(G154&lt;&gt;"",TODAY()&gt;G154),"Gecikti",IF(H154=0,"Başlamadı","Devam ediyor"))))</f>
        <v/>
      </c>
    </row>
    <row r="155">
      <c r="A155" s="20" t="n"/>
      <c r="B155" s="20" t="n"/>
      <c r="C155" s="20" t="n"/>
      <c r="D155" s="38" t="n"/>
      <c r="E155" s="20" t="n"/>
      <c r="F155" s="39" t="n"/>
      <c r="G155" s="39" t="n"/>
      <c r="H155" s="40">
        <f>IF($A155="","",SUMIFS('Üretim kayıtları'!$L$6:$L$5005,'Üretim kayıtları'!$E$6:$E$5005,$A155))</f>
        <v/>
      </c>
      <c r="I155" s="40">
        <f>IF($A155="","",SUMIFS('Üretim kayıtları'!$M$6:$M$5005,'Üretim kayıtları'!$E$6:$E$5005,$A155))</f>
        <v/>
      </c>
      <c r="J155" s="40">
        <f>IF($A155="","",MAX(0,N(D155)-H155))</f>
        <v/>
      </c>
      <c r="K155" s="24">
        <f>IF(OR($A155="",N(D155)=0),"",MIN(1,H155/D155))</f>
        <v/>
      </c>
      <c r="L155" s="25">
        <f>IF($A155="","",IF(H155&gt;=N(D155),"Tamamlandı",IF(AND(G155&lt;&gt;"",TODAY()&gt;G155),"Gecikti",IF(H155=0,"Başlamadı","Devam ediyor"))))</f>
        <v/>
      </c>
    </row>
    <row r="156">
      <c r="A156" s="20" t="n"/>
      <c r="B156" s="20" t="n"/>
      <c r="C156" s="20" t="n"/>
      <c r="D156" s="38" t="n"/>
      <c r="E156" s="20" t="n"/>
      <c r="F156" s="39" t="n"/>
      <c r="G156" s="39" t="n"/>
      <c r="H156" s="40">
        <f>IF($A156="","",SUMIFS('Üretim kayıtları'!$L$6:$L$5005,'Üretim kayıtları'!$E$6:$E$5005,$A156))</f>
        <v/>
      </c>
      <c r="I156" s="40">
        <f>IF($A156="","",SUMIFS('Üretim kayıtları'!$M$6:$M$5005,'Üretim kayıtları'!$E$6:$E$5005,$A156))</f>
        <v/>
      </c>
      <c r="J156" s="40">
        <f>IF($A156="","",MAX(0,N(D156)-H156))</f>
        <v/>
      </c>
      <c r="K156" s="24">
        <f>IF(OR($A156="",N(D156)=0),"",MIN(1,H156/D156))</f>
        <v/>
      </c>
      <c r="L156" s="25">
        <f>IF($A156="","",IF(H156&gt;=N(D156),"Tamamlandı",IF(AND(G156&lt;&gt;"",TODAY()&gt;G156),"Gecikti",IF(H156=0,"Başlamadı","Devam ediyor"))))</f>
        <v/>
      </c>
    </row>
    <row r="157">
      <c r="A157" s="20" t="n"/>
      <c r="B157" s="20" t="n"/>
      <c r="C157" s="20" t="n"/>
      <c r="D157" s="38" t="n"/>
      <c r="E157" s="20" t="n"/>
      <c r="F157" s="39" t="n"/>
      <c r="G157" s="39" t="n"/>
      <c r="H157" s="40">
        <f>IF($A157="","",SUMIFS('Üretim kayıtları'!$L$6:$L$5005,'Üretim kayıtları'!$E$6:$E$5005,$A157))</f>
        <v/>
      </c>
      <c r="I157" s="40">
        <f>IF($A157="","",SUMIFS('Üretim kayıtları'!$M$6:$M$5005,'Üretim kayıtları'!$E$6:$E$5005,$A157))</f>
        <v/>
      </c>
      <c r="J157" s="40">
        <f>IF($A157="","",MAX(0,N(D157)-H157))</f>
        <v/>
      </c>
      <c r="K157" s="24">
        <f>IF(OR($A157="",N(D157)=0),"",MIN(1,H157/D157))</f>
        <v/>
      </c>
      <c r="L157" s="25">
        <f>IF($A157="","",IF(H157&gt;=N(D157),"Tamamlandı",IF(AND(G157&lt;&gt;"",TODAY()&gt;G157),"Gecikti",IF(H157=0,"Başlamadı","Devam ediyor"))))</f>
        <v/>
      </c>
    </row>
    <row r="158">
      <c r="A158" s="20" t="n"/>
      <c r="B158" s="20" t="n"/>
      <c r="C158" s="20" t="n"/>
      <c r="D158" s="38" t="n"/>
      <c r="E158" s="20" t="n"/>
      <c r="F158" s="39" t="n"/>
      <c r="G158" s="39" t="n"/>
      <c r="H158" s="40">
        <f>IF($A158="","",SUMIFS('Üretim kayıtları'!$L$6:$L$5005,'Üretim kayıtları'!$E$6:$E$5005,$A158))</f>
        <v/>
      </c>
      <c r="I158" s="40">
        <f>IF($A158="","",SUMIFS('Üretim kayıtları'!$M$6:$M$5005,'Üretim kayıtları'!$E$6:$E$5005,$A158))</f>
        <v/>
      </c>
      <c r="J158" s="40">
        <f>IF($A158="","",MAX(0,N(D158)-H158))</f>
        <v/>
      </c>
      <c r="K158" s="24">
        <f>IF(OR($A158="",N(D158)=0),"",MIN(1,H158/D158))</f>
        <v/>
      </c>
      <c r="L158" s="25">
        <f>IF($A158="","",IF(H158&gt;=N(D158),"Tamamlandı",IF(AND(G158&lt;&gt;"",TODAY()&gt;G158),"Gecikti",IF(H158=0,"Başlamadı","Devam ediyor"))))</f>
        <v/>
      </c>
    </row>
    <row r="159">
      <c r="A159" s="20" t="n"/>
      <c r="B159" s="20" t="n"/>
      <c r="C159" s="20" t="n"/>
      <c r="D159" s="38" t="n"/>
      <c r="E159" s="20" t="n"/>
      <c r="F159" s="39" t="n"/>
      <c r="G159" s="39" t="n"/>
      <c r="H159" s="40">
        <f>IF($A159="","",SUMIFS('Üretim kayıtları'!$L$6:$L$5005,'Üretim kayıtları'!$E$6:$E$5005,$A159))</f>
        <v/>
      </c>
      <c r="I159" s="40">
        <f>IF($A159="","",SUMIFS('Üretim kayıtları'!$M$6:$M$5005,'Üretim kayıtları'!$E$6:$E$5005,$A159))</f>
        <v/>
      </c>
      <c r="J159" s="40">
        <f>IF($A159="","",MAX(0,N(D159)-H159))</f>
        <v/>
      </c>
      <c r="K159" s="24">
        <f>IF(OR($A159="",N(D159)=0),"",MIN(1,H159/D159))</f>
        <v/>
      </c>
      <c r="L159" s="25">
        <f>IF($A159="","",IF(H159&gt;=N(D159),"Tamamlandı",IF(AND(G159&lt;&gt;"",TODAY()&gt;G159),"Gecikti",IF(H159=0,"Başlamadı","Devam ediyor"))))</f>
        <v/>
      </c>
    </row>
    <row r="160">
      <c r="A160" s="20" t="n"/>
      <c r="B160" s="20" t="n"/>
      <c r="C160" s="20" t="n"/>
      <c r="D160" s="38" t="n"/>
      <c r="E160" s="20" t="n"/>
      <c r="F160" s="39" t="n"/>
      <c r="G160" s="39" t="n"/>
      <c r="H160" s="40">
        <f>IF($A160="","",SUMIFS('Üretim kayıtları'!$L$6:$L$5005,'Üretim kayıtları'!$E$6:$E$5005,$A160))</f>
        <v/>
      </c>
      <c r="I160" s="40">
        <f>IF($A160="","",SUMIFS('Üretim kayıtları'!$M$6:$M$5005,'Üretim kayıtları'!$E$6:$E$5005,$A160))</f>
        <v/>
      </c>
      <c r="J160" s="40">
        <f>IF($A160="","",MAX(0,N(D160)-H160))</f>
        <v/>
      </c>
      <c r="K160" s="24">
        <f>IF(OR($A160="",N(D160)=0),"",MIN(1,H160/D160))</f>
        <v/>
      </c>
      <c r="L160" s="25">
        <f>IF($A160="","",IF(H160&gt;=N(D160),"Tamamlandı",IF(AND(G160&lt;&gt;"",TODAY()&gt;G160),"Gecikti",IF(H160=0,"Başlamadı","Devam ediyor"))))</f>
        <v/>
      </c>
    </row>
    <row r="161">
      <c r="A161" s="20" t="n"/>
      <c r="B161" s="20" t="n"/>
      <c r="C161" s="20" t="n"/>
      <c r="D161" s="38" t="n"/>
      <c r="E161" s="20" t="n"/>
      <c r="F161" s="39" t="n"/>
      <c r="G161" s="39" t="n"/>
      <c r="H161" s="40">
        <f>IF($A161="","",SUMIFS('Üretim kayıtları'!$L$6:$L$5005,'Üretim kayıtları'!$E$6:$E$5005,$A161))</f>
        <v/>
      </c>
      <c r="I161" s="40">
        <f>IF($A161="","",SUMIFS('Üretim kayıtları'!$M$6:$M$5005,'Üretim kayıtları'!$E$6:$E$5005,$A161))</f>
        <v/>
      </c>
      <c r="J161" s="40">
        <f>IF($A161="","",MAX(0,N(D161)-H161))</f>
        <v/>
      </c>
      <c r="K161" s="24">
        <f>IF(OR($A161="",N(D161)=0),"",MIN(1,H161/D161))</f>
        <v/>
      </c>
      <c r="L161" s="25">
        <f>IF($A161="","",IF(H161&gt;=N(D161),"Tamamlandı",IF(AND(G161&lt;&gt;"",TODAY()&gt;G161),"Gecikti",IF(H161=0,"Başlamadı","Devam ediyor"))))</f>
        <v/>
      </c>
    </row>
    <row r="162">
      <c r="A162" s="20" t="n"/>
      <c r="B162" s="20" t="n"/>
      <c r="C162" s="20" t="n"/>
      <c r="D162" s="38" t="n"/>
      <c r="E162" s="20" t="n"/>
      <c r="F162" s="39" t="n"/>
      <c r="G162" s="39" t="n"/>
      <c r="H162" s="40">
        <f>IF($A162="","",SUMIFS('Üretim kayıtları'!$L$6:$L$5005,'Üretim kayıtları'!$E$6:$E$5005,$A162))</f>
        <v/>
      </c>
      <c r="I162" s="40">
        <f>IF($A162="","",SUMIFS('Üretim kayıtları'!$M$6:$M$5005,'Üretim kayıtları'!$E$6:$E$5005,$A162))</f>
        <v/>
      </c>
      <c r="J162" s="40">
        <f>IF($A162="","",MAX(0,N(D162)-H162))</f>
        <v/>
      </c>
      <c r="K162" s="24">
        <f>IF(OR($A162="",N(D162)=0),"",MIN(1,H162/D162))</f>
        <v/>
      </c>
      <c r="L162" s="25">
        <f>IF($A162="","",IF(H162&gt;=N(D162),"Tamamlandı",IF(AND(G162&lt;&gt;"",TODAY()&gt;G162),"Gecikti",IF(H162=0,"Başlamadı","Devam ediyor"))))</f>
        <v/>
      </c>
    </row>
    <row r="163">
      <c r="A163" s="20" t="n"/>
      <c r="B163" s="20" t="n"/>
      <c r="C163" s="20" t="n"/>
      <c r="D163" s="38" t="n"/>
      <c r="E163" s="20" t="n"/>
      <c r="F163" s="39" t="n"/>
      <c r="G163" s="39" t="n"/>
      <c r="H163" s="40">
        <f>IF($A163="","",SUMIFS('Üretim kayıtları'!$L$6:$L$5005,'Üretim kayıtları'!$E$6:$E$5005,$A163))</f>
        <v/>
      </c>
      <c r="I163" s="40">
        <f>IF($A163="","",SUMIFS('Üretim kayıtları'!$M$6:$M$5005,'Üretim kayıtları'!$E$6:$E$5005,$A163))</f>
        <v/>
      </c>
      <c r="J163" s="40">
        <f>IF($A163="","",MAX(0,N(D163)-H163))</f>
        <v/>
      </c>
      <c r="K163" s="24">
        <f>IF(OR($A163="",N(D163)=0),"",MIN(1,H163/D163))</f>
        <v/>
      </c>
      <c r="L163" s="25">
        <f>IF($A163="","",IF(H163&gt;=N(D163),"Tamamlandı",IF(AND(G163&lt;&gt;"",TODAY()&gt;G163),"Gecikti",IF(H163=0,"Başlamadı","Devam ediyor"))))</f>
        <v/>
      </c>
    </row>
    <row r="164">
      <c r="A164" s="20" t="n"/>
      <c r="B164" s="20" t="n"/>
      <c r="C164" s="20" t="n"/>
      <c r="D164" s="38" t="n"/>
      <c r="E164" s="20" t="n"/>
      <c r="F164" s="39" t="n"/>
      <c r="G164" s="39" t="n"/>
      <c r="H164" s="40">
        <f>IF($A164="","",SUMIFS('Üretim kayıtları'!$L$6:$L$5005,'Üretim kayıtları'!$E$6:$E$5005,$A164))</f>
        <v/>
      </c>
      <c r="I164" s="40">
        <f>IF($A164="","",SUMIFS('Üretim kayıtları'!$M$6:$M$5005,'Üretim kayıtları'!$E$6:$E$5005,$A164))</f>
        <v/>
      </c>
      <c r="J164" s="40">
        <f>IF($A164="","",MAX(0,N(D164)-H164))</f>
        <v/>
      </c>
      <c r="K164" s="24">
        <f>IF(OR($A164="",N(D164)=0),"",MIN(1,H164/D164))</f>
        <v/>
      </c>
      <c r="L164" s="25">
        <f>IF($A164="","",IF(H164&gt;=N(D164),"Tamamlandı",IF(AND(G164&lt;&gt;"",TODAY()&gt;G164),"Gecikti",IF(H164=0,"Başlamadı","Devam ediyor"))))</f>
        <v/>
      </c>
    </row>
    <row r="165">
      <c r="A165" s="20" t="n"/>
      <c r="B165" s="20" t="n"/>
      <c r="C165" s="20" t="n"/>
      <c r="D165" s="38" t="n"/>
      <c r="E165" s="20" t="n"/>
      <c r="F165" s="39" t="n"/>
      <c r="G165" s="39" t="n"/>
      <c r="H165" s="40">
        <f>IF($A165="","",SUMIFS('Üretim kayıtları'!$L$6:$L$5005,'Üretim kayıtları'!$E$6:$E$5005,$A165))</f>
        <v/>
      </c>
      <c r="I165" s="40">
        <f>IF($A165="","",SUMIFS('Üretim kayıtları'!$M$6:$M$5005,'Üretim kayıtları'!$E$6:$E$5005,$A165))</f>
        <v/>
      </c>
      <c r="J165" s="40">
        <f>IF($A165="","",MAX(0,N(D165)-H165))</f>
        <v/>
      </c>
      <c r="K165" s="24">
        <f>IF(OR($A165="",N(D165)=0),"",MIN(1,H165/D165))</f>
        <v/>
      </c>
      <c r="L165" s="25">
        <f>IF($A165="","",IF(H165&gt;=N(D165),"Tamamlandı",IF(AND(G165&lt;&gt;"",TODAY()&gt;G165),"Gecikti",IF(H165=0,"Başlamadı","Devam ediyor"))))</f>
        <v/>
      </c>
    </row>
    <row r="166">
      <c r="A166" s="20" t="n"/>
      <c r="B166" s="20" t="n"/>
      <c r="C166" s="20" t="n"/>
      <c r="D166" s="38" t="n"/>
      <c r="E166" s="20" t="n"/>
      <c r="F166" s="39" t="n"/>
      <c r="G166" s="39" t="n"/>
      <c r="H166" s="40">
        <f>IF($A166="","",SUMIFS('Üretim kayıtları'!$L$6:$L$5005,'Üretim kayıtları'!$E$6:$E$5005,$A166))</f>
        <v/>
      </c>
      <c r="I166" s="40">
        <f>IF($A166="","",SUMIFS('Üretim kayıtları'!$M$6:$M$5005,'Üretim kayıtları'!$E$6:$E$5005,$A166))</f>
        <v/>
      </c>
      <c r="J166" s="40">
        <f>IF($A166="","",MAX(0,N(D166)-H166))</f>
        <v/>
      </c>
      <c r="K166" s="24">
        <f>IF(OR($A166="",N(D166)=0),"",MIN(1,H166/D166))</f>
        <v/>
      </c>
      <c r="L166" s="25">
        <f>IF($A166="","",IF(H166&gt;=N(D166),"Tamamlandı",IF(AND(G166&lt;&gt;"",TODAY()&gt;G166),"Gecikti",IF(H166=0,"Başlamadı","Devam ediyor"))))</f>
        <v/>
      </c>
    </row>
    <row r="167">
      <c r="A167" s="20" t="n"/>
      <c r="B167" s="20" t="n"/>
      <c r="C167" s="20" t="n"/>
      <c r="D167" s="38" t="n"/>
      <c r="E167" s="20" t="n"/>
      <c r="F167" s="39" t="n"/>
      <c r="G167" s="39" t="n"/>
      <c r="H167" s="40">
        <f>IF($A167="","",SUMIFS('Üretim kayıtları'!$L$6:$L$5005,'Üretim kayıtları'!$E$6:$E$5005,$A167))</f>
        <v/>
      </c>
      <c r="I167" s="40">
        <f>IF($A167="","",SUMIFS('Üretim kayıtları'!$M$6:$M$5005,'Üretim kayıtları'!$E$6:$E$5005,$A167))</f>
        <v/>
      </c>
      <c r="J167" s="40">
        <f>IF($A167="","",MAX(0,N(D167)-H167))</f>
        <v/>
      </c>
      <c r="K167" s="24">
        <f>IF(OR($A167="",N(D167)=0),"",MIN(1,H167/D167))</f>
        <v/>
      </c>
      <c r="L167" s="25">
        <f>IF($A167="","",IF(H167&gt;=N(D167),"Tamamlandı",IF(AND(G167&lt;&gt;"",TODAY()&gt;G167),"Gecikti",IF(H167=0,"Başlamadı","Devam ediyor"))))</f>
        <v/>
      </c>
    </row>
    <row r="168">
      <c r="A168" s="20" t="n"/>
      <c r="B168" s="20" t="n"/>
      <c r="C168" s="20" t="n"/>
      <c r="D168" s="38" t="n"/>
      <c r="E168" s="20" t="n"/>
      <c r="F168" s="39" t="n"/>
      <c r="G168" s="39" t="n"/>
      <c r="H168" s="40">
        <f>IF($A168="","",SUMIFS('Üretim kayıtları'!$L$6:$L$5005,'Üretim kayıtları'!$E$6:$E$5005,$A168))</f>
        <v/>
      </c>
      <c r="I168" s="40">
        <f>IF($A168="","",SUMIFS('Üretim kayıtları'!$M$6:$M$5005,'Üretim kayıtları'!$E$6:$E$5005,$A168))</f>
        <v/>
      </c>
      <c r="J168" s="40">
        <f>IF($A168="","",MAX(0,N(D168)-H168))</f>
        <v/>
      </c>
      <c r="K168" s="24">
        <f>IF(OR($A168="",N(D168)=0),"",MIN(1,H168/D168))</f>
        <v/>
      </c>
      <c r="L168" s="25">
        <f>IF($A168="","",IF(H168&gt;=N(D168),"Tamamlandı",IF(AND(G168&lt;&gt;"",TODAY()&gt;G168),"Gecikti",IF(H168=0,"Başlamadı","Devam ediyor"))))</f>
        <v/>
      </c>
    </row>
    <row r="169">
      <c r="A169" s="20" t="n"/>
      <c r="B169" s="20" t="n"/>
      <c r="C169" s="20" t="n"/>
      <c r="D169" s="38" t="n"/>
      <c r="E169" s="20" t="n"/>
      <c r="F169" s="39" t="n"/>
      <c r="G169" s="39" t="n"/>
      <c r="H169" s="40">
        <f>IF($A169="","",SUMIFS('Üretim kayıtları'!$L$6:$L$5005,'Üretim kayıtları'!$E$6:$E$5005,$A169))</f>
        <v/>
      </c>
      <c r="I169" s="40">
        <f>IF($A169="","",SUMIFS('Üretim kayıtları'!$M$6:$M$5005,'Üretim kayıtları'!$E$6:$E$5005,$A169))</f>
        <v/>
      </c>
      <c r="J169" s="40">
        <f>IF($A169="","",MAX(0,N(D169)-H169))</f>
        <v/>
      </c>
      <c r="K169" s="24">
        <f>IF(OR($A169="",N(D169)=0),"",MIN(1,H169/D169))</f>
        <v/>
      </c>
      <c r="L169" s="25">
        <f>IF($A169="","",IF(H169&gt;=N(D169),"Tamamlandı",IF(AND(G169&lt;&gt;"",TODAY()&gt;G169),"Gecikti",IF(H169=0,"Başlamadı","Devam ediyor"))))</f>
        <v/>
      </c>
    </row>
    <row r="170">
      <c r="A170" s="20" t="n"/>
      <c r="B170" s="20" t="n"/>
      <c r="C170" s="20" t="n"/>
      <c r="D170" s="38" t="n"/>
      <c r="E170" s="20" t="n"/>
      <c r="F170" s="39" t="n"/>
      <c r="G170" s="39" t="n"/>
      <c r="H170" s="40">
        <f>IF($A170="","",SUMIFS('Üretim kayıtları'!$L$6:$L$5005,'Üretim kayıtları'!$E$6:$E$5005,$A170))</f>
        <v/>
      </c>
      <c r="I170" s="40">
        <f>IF($A170="","",SUMIFS('Üretim kayıtları'!$M$6:$M$5005,'Üretim kayıtları'!$E$6:$E$5005,$A170))</f>
        <v/>
      </c>
      <c r="J170" s="40">
        <f>IF($A170="","",MAX(0,N(D170)-H170))</f>
        <v/>
      </c>
      <c r="K170" s="24">
        <f>IF(OR($A170="",N(D170)=0),"",MIN(1,H170/D170))</f>
        <v/>
      </c>
      <c r="L170" s="25">
        <f>IF($A170="","",IF(H170&gt;=N(D170),"Tamamlandı",IF(AND(G170&lt;&gt;"",TODAY()&gt;G170),"Gecikti",IF(H170=0,"Başlamadı","Devam ediyor"))))</f>
        <v/>
      </c>
    </row>
    <row r="171">
      <c r="A171" s="20" t="n"/>
      <c r="B171" s="20" t="n"/>
      <c r="C171" s="20" t="n"/>
      <c r="D171" s="38" t="n"/>
      <c r="E171" s="20" t="n"/>
      <c r="F171" s="39" t="n"/>
      <c r="G171" s="39" t="n"/>
      <c r="H171" s="40">
        <f>IF($A171="","",SUMIFS('Üretim kayıtları'!$L$6:$L$5005,'Üretim kayıtları'!$E$6:$E$5005,$A171))</f>
        <v/>
      </c>
      <c r="I171" s="40">
        <f>IF($A171="","",SUMIFS('Üretim kayıtları'!$M$6:$M$5005,'Üretim kayıtları'!$E$6:$E$5005,$A171))</f>
        <v/>
      </c>
      <c r="J171" s="40">
        <f>IF($A171="","",MAX(0,N(D171)-H171))</f>
        <v/>
      </c>
      <c r="K171" s="24">
        <f>IF(OR($A171="",N(D171)=0),"",MIN(1,H171/D171))</f>
        <v/>
      </c>
      <c r="L171" s="25">
        <f>IF($A171="","",IF(H171&gt;=N(D171),"Tamamlandı",IF(AND(G171&lt;&gt;"",TODAY()&gt;G171),"Gecikti",IF(H171=0,"Başlamadı","Devam ediyor"))))</f>
        <v/>
      </c>
    </row>
    <row r="172">
      <c r="A172" s="20" t="n"/>
      <c r="B172" s="20" t="n"/>
      <c r="C172" s="20" t="n"/>
      <c r="D172" s="38" t="n"/>
      <c r="E172" s="20" t="n"/>
      <c r="F172" s="39" t="n"/>
      <c r="G172" s="39" t="n"/>
      <c r="H172" s="40">
        <f>IF($A172="","",SUMIFS('Üretim kayıtları'!$L$6:$L$5005,'Üretim kayıtları'!$E$6:$E$5005,$A172))</f>
        <v/>
      </c>
      <c r="I172" s="40">
        <f>IF($A172="","",SUMIFS('Üretim kayıtları'!$M$6:$M$5005,'Üretim kayıtları'!$E$6:$E$5005,$A172))</f>
        <v/>
      </c>
      <c r="J172" s="40">
        <f>IF($A172="","",MAX(0,N(D172)-H172))</f>
        <v/>
      </c>
      <c r="K172" s="24">
        <f>IF(OR($A172="",N(D172)=0),"",MIN(1,H172/D172))</f>
        <v/>
      </c>
      <c r="L172" s="25">
        <f>IF($A172="","",IF(H172&gt;=N(D172),"Tamamlandı",IF(AND(G172&lt;&gt;"",TODAY()&gt;G172),"Gecikti",IF(H172=0,"Başlamadı","Devam ediyor"))))</f>
        <v/>
      </c>
    </row>
    <row r="173">
      <c r="A173" s="20" t="n"/>
      <c r="B173" s="20" t="n"/>
      <c r="C173" s="20" t="n"/>
      <c r="D173" s="38" t="n"/>
      <c r="E173" s="20" t="n"/>
      <c r="F173" s="39" t="n"/>
      <c r="G173" s="39" t="n"/>
      <c r="H173" s="40">
        <f>IF($A173="","",SUMIFS('Üretim kayıtları'!$L$6:$L$5005,'Üretim kayıtları'!$E$6:$E$5005,$A173))</f>
        <v/>
      </c>
      <c r="I173" s="40">
        <f>IF($A173="","",SUMIFS('Üretim kayıtları'!$M$6:$M$5005,'Üretim kayıtları'!$E$6:$E$5005,$A173))</f>
        <v/>
      </c>
      <c r="J173" s="40">
        <f>IF($A173="","",MAX(0,N(D173)-H173))</f>
        <v/>
      </c>
      <c r="K173" s="24">
        <f>IF(OR($A173="",N(D173)=0),"",MIN(1,H173/D173))</f>
        <v/>
      </c>
      <c r="L173" s="25">
        <f>IF($A173="","",IF(H173&gt;=N(D173),"Tamamlandı",IF(AND(G173&lt;&gt;"",TODAY()&gt;G173),"Gecikti",IF(H173=0,"Başlamadı","Devam ediyor"))))</f>
        <v/>
      </c>
    </row>
    <row r="174">
      <c r="A174" s="20" t="n"/>
      <c r="B174" s="20" t="n"/>
      <c r="C174" s="20" t="n"/>
      <c r="D174" s="38" t="n"/>
      <c r="E174" s="20" t="n"/>
      <c r="F174" s="39" t="n"/>
      <c r="G174" s="39" t="n"/>
      <c r="H174" s="40">
        <f>IF($A174="","",SUMIFS('Üretim kayıtları'!$L$6:$L$5005,'Üretim kayıtları'!$E$6:$E$5005,$A174))</f>
        <v/>
      </c>
      <c r="I174" s="40">
        <f>IF($A174="","",SUMIFS('Üretim kayıtları'!$M$6:$M$5005,'Üretim kayıtları'!$E$6:$E$5005,$A174))</f>
        <v/>
      </c>
      <c r="J174" s="40">
        <f>IF($A174="","",MAX(0,N(D174)-H174))</f>
        <v/>
      </c>
      <c r="K174" s="24">
        <f>IF(OR($A174="",N(D174)=0),"",MIN(1,H174/D174))</f>
        <v/>
      </c>
      <c r="L174" s="25">
        <f>IF($A174="","",IF(H174&gt;=N(D174),"Tamamlandı",IF(AND(G174&lt;&gt;"",TODAY()&gt;G174),"Gecikti",IF(H174=0,"Başlamadı","Devam ediyor"))))</f>
        <v/>
      </c>
    </row>
    <row r="175">
      <c r="A175" s="20" t="n"/>
      <c r="B175" s="20" t="n"/>
      <c r="C175" s="20" t="n"/>
      <c r="D175" s="38" t="n"/>
      <c r="E175" s="20" t="n"/>
      <c r="F175" s="39" t="n"/>
      <c r="G175" s="39" t="n"/>
      <c r="H175" s="40">
        <f>IF($A175="","",SUMIFS('Üretim kayıtları'!$L$6:$L$5005,'Üretim kayıtları'!$E$6:$E$5005,$A175))</f>
        <v/>
      </c>
      <c r="I175" s="40">
        <f>IF($A175="","",SUMIFS('Üretim kayıtları'!$M$6:$M$5005,'Üretim kayıtları'!$E$6:$E$5005,$A175))</f>
        <v/>
      </c>
      <c r="J175" s="40">
        <f>IF($A175="","",MAX(0,N(D175)-H175))</f>
        <v/>
      </c>
      <c r="K175" s="24">
        <f>IF(OR($A175="",N(D175)=0),"",MIN(1,H175/D175))</f>
        <v/>
      </c>
      <c r="L175" s="25">
        <f>IF($A175="","",IF(H175&gt;=N(D175),"Tamamlandı",IF(AND(G175&lt;&gt;"",TODAY()&gt;G175),"Gecikti",IF(H175=0,"Başlamadı","Devam ediyor"))))</f>
        <v/>
      </c>
    </row>
    <row r="176">
      <c r="A176" s="20" t="n"/>
      <c r="B176" s="20" t="n"/>
      <c r="C176" s="20" t="n"/>
      <c r="D176" s="38" t="n"/>
      <c r="E176" s="20" t="n"/>
      <c r="F176" s="39" t="n"/>
      <c r="G176" s="39" t="n"/>
      <c r="H176" s="40">
        <f>IF($A176="","",SUMIFS('Üretim kayıtları'!$L$6:$L$5005,'Üretim kayıtları'!$E$6:$E$5005,$A176))</f>
        <v/>
      </c>
      <c r="I176" s="40">
        <f>IF($A176="","",SUMIFS('Üretim kayıtları'!$M$6:$M$5005,'Üretim kayıtları'!$E$6:$E$5005,$A176))</f>
        <v/>
      </c>
      <c r="J176" s="40">
        <f>IF($A176="","",MAX(0,N(D176)-H176))</f>
        <v/>
      </c>
      <c r="K176" s="24">
        <f>IF(OR($A176="",N(D176)=0),"",MIN(1,H176/D176))</f>
        <v/>
      </c>
      <c r="L176" s="25">
        <f>IF($A176="","",IF(H176&gt;=N(D176),"Tamamlandı",IF(AND(G176&lt;&gt;"",TODAY()&gt;G176),"Gecikti",IF(H176=0,"Başlamadı","Devam ediyor"))))</f>
        <v/>
      </c>
    </row>
    <row r="177">
      <c r="A177" s="20" t="n"/>
      <c r="B177" s="20" t="n"/>
      <c r="C177" s="20" t="n"/>
      <c r="D177" s="38" t="n"/>
      <c r="E177" s="20" t="n"/>
      <c r="F177" s="39" t="n"/>
      <c r="G177" s="39" t="n"/>
      <c r="H177" s="40">
        <f>IF($A177="","",SUMIFS('Üretim kayıtları'!$L$6:$L$5005,'Üretim kayıtları'!$E$6:$E$5005,$A177))</f>
        <v/>
      </c>
      <c r="I177" s="40">
        <f>IF($A177="","",SUMIFS('Üretim kayıtları'!$M$6:$M$5005,'Üretim kayıtları'!$E$6:$E$5005,$A177))</f>
        <v/>
      </c>
      <c r="J177" s="40">
        <f>IF($A177="","",MAX(0,N(D177)-H177))</f>
        <v/>
      </c>
      <c r="K177" s="24">
        <f>IF(OR($A177="",N(D177)=0),"",MIN(1,H177/D177))</f>
        <v/>
      </c>
      <c r="L177" s="25">
        <f>IF($A177="","",IF(H177&gt;=N(D177),"Tamamlandı",IF(AND(G177&lt;&gt;"",TODAY()&gt;G177),"Gecikti",IF(H177=0,"Başlamadı","Devam ediyor"))))</f>
        <v/>
      </c>
    </row>
    <row r="178">
      <c r="A178" s="20" t="n"/>
      <c r="B178" s="20" t="n"/>
      <c r="C178" s="20" t="n"/>
      <c r="D178" s="38" t="n"/>
      <c r="E178" s="20" t="n"/>
      <c r="F178" s="39" t="n"/>
      <c r="G178" s="39" t="n"/>
      <c r="H178" s="40">
        <f>IF($A178="","",SUMIFS('Üretim kayıtları'!$L$6:$L$5005,'Üretim kayıtları'!$E$6:$E$5005,$A178))</f>
        <v/>
      </c>
      <c r="I178" s="40">
        <f>IF($A178="","",SUMIFS('Üretim kayıtları'!$M$6:$M$5005,'Üretim kayıtları'!$E$6:$E$5005,$A178))</f>
        <v/>
      </c>
      <c r="J178" s="40">
        <f>IF($A178="","",MAX(0,N(D178)-H178))</f>
        <v/>
      </c>
      <c r="K178" s="24">
        <f>IF(OR($A178="",N(D178)=0),"",MIN(1,H178/D178))</f>
        <v/>
      </c>
      <c r="L178" s="25">
        <f>IF($A178="","",IF(H178&gt;=N(D178),"Tamamlandı",IF(AND(G178&lt;&gt;"",TODAY()&gt;G178),"Gecikti",IF(H178=0,"Başlamadı","Devam ediyor"))))</f>
        <v/>
      </c>
    </row>
    <row r="179">
      <c r="A179" s="20" t="n"/>
      <c r="B179" s="20" t="n"/>
      <c r="C179" s="20" t="n"/>
      <c r="D179" s="38" t="n"/>
      <c r="E179" s="20" t="n"/>
      <c r="F179" s="39" t="n"/>
      <c r="G179" s="39" t="n"/>
      <c r="H179" s="40">
        <f>IF($A179="","",SUMIFS('Üretim kayıtları'!$L$6:$L$5005,'Üretim kayıtları'!$E$6:$E$5005,$A179))</f>
        <v/>
      </c>
      <c r="I179" s="40">
        <f>IF($A179="","",SUMIFS('Üretim kayıtları'!$M$6:$M$5005,'Üretim kayıtları'!$E$6:$E$5005,$A179))</f>
        <v/>
      </c>
      <c r="J179" s="40">
        <f>IF($A179="","",MAX(0,N(D179)-H179))</f>
        <v/>
      </c>
      <c r="K179" s="24">
        <f>IF(OR($A179="",N(D179)=0),"",MIN(1,H179/D179))</f>
        <v/>
      </c>
      <c r="L179" s="25">
        <f>IF($A179="","",IF(H179&gt;=N(D179),"Tamamlandı",IF(AND(G179&lt;&gt;"",TODAY()&gt;G179),"Gecikti",IF(H179=0,"Başlamadı","Devam ediyor"))))</f>
        <v/>
      </c>
    </row>
    <row r="180">
      <c r="A180" s="20" t="n"/>
      <c r="B180" s="20" t="n"/>
      <c r="C180" s="20" t="n"/>
      <c r="D180" s="38" t="n"/>
      <c r="E180" s="20" t="n"/>
      <c r="F180" s="39" t="n"/>
      <c r="G180" s="39" t="n"/>
      <c r="H180" s="40">
        <f>IF($A180="","",SUMIFS('Üretim kayıtları'!$L$6:$L$5005,'Üretim kayıtları'!$E$6:$E$5005,$A180))</f>
        <v/>
      </c>
      <c r="I180" s="40">
        <f>IF($A180="","",SUMIFS('Üretim kayıtları'!$M$6:$M$5005,'Üretim kayıtları'!$E$6:$E$5005,$A180))</f>
        <v/>
      </c>
      <c r="J180" s="40">
        <f>IF($A180="","",MAX(0,N(D180)-H180))</f>
        <v/>
      </c>
      <c r="K180" s="24">
        <f>IF(OR($A180="",N(D180)=0),"",MIN(1,H180/D180))</f>
        <v/>
      </c>
      <c r="L180" s="25">
        <f>IF($A180="","",IF(H180&gt;=N(D180),"Tamamlandı",IF(AND(G180&lt;&gt;"",TODAY()&gt;G180),"Gecikti",IF(H180=0,"Başlamadı","Devam ediyor"))))</f>
        <v/>
      </c>
    </row>
    <row r="181">
      <c r="A181" s="20" t="n"/>
      <c r="B181" s="20" t="n"/>
      <c r="C181" s="20" t="n"/>
      <c r="D181" s="38" t="n"/>
      <c r="E181" s="20" t="n"/>
      <c r="F181" s="39" t="n"/>
      <c r="G181" s="39" t="n"/>
      <c r="H181" s="40">
        <f>IF($A181="","",SUMIFS('Üretim kayıtları'!$L$6:$L$5005,'Üretim kayıtları'!$E$6:$E$5005,$A181))</f>
        <v/>
      </c>
      <c r="I181" s="40">
        <f>IF($A181="","",SUMIFS('Üretim kayıtları'!$M$6:$M$5005,'Üretim kayıtları'!$E$6:$E$5005,$A181))</f>
        <v/>
      </c>
      <c r="J181" s="40">
        <f>IF($A181="","",MAX(0,N(D181)-H181))</f>
        <v/>
      </c>
      <c r="K181" s="24">
        <f>IF(OR($A181="",N(D181)=0),"",MIN(1,H181/D181))</f>
        <v/>
      </c>
      <c r="L181" s="25">
        <f>IF($A181="","",IF(H181&gt;=N(D181),"Tamamlandı",IF(AND(G181&lt;&gt;"",TODAY()&gt;G181),"Gecikti",IF(H181=0,"Başlamadı","Devam ediyor"))))</f>
        <v/>
      </c>
    </row>
    <row r="182">
      <c r="A182" s="20" t="n"/>
      <c r="B182" s="20" t="n"/>
      <c r="C182" s="20" t="n"/>
      <c r="D182" s="38" t="n"/>
      <c r="E182" s="20" t="n"/>
      <c r="F182" s="39" t="n"/>
      <c r="G182" s="39" t="n"/>
      <c r="H182" s="40">
        <f>IF($A182="","",SUMIFS('Üretim kayıtları'!$L$6:$L$5005,'Üretim kayıtları'!$E$6:$E$5005,$A182))</f>
        <v/>
      </c>
      <c r="I182" s="40">
        <f>IF($A182="","",SUMIFS('Üretim kayıtları'!$M$6:$M$5005,'Üretim kayıtları'!$E$6:$E$5005,$A182))</f>
        <v/>
      </c>
      <c r="J182" s="40">
        <f>IF($A182="","",MAX(0,N(D182)-H182))</f>
        <v/>
      </c>
      <c r="K182" s="24">
        <f>IF(OR($A182="",N(D182)=0),"",MIN(1,H182/D182))</f>
        <v/>
      </c>
      <c r="L182" s="25">
        <f>IF($A182="","",IF(H182&gt;=N(D182),"Tamamlandı",IF(AND(G182&lt;&gt;"",TODAY()&gt;G182),"Gecikti",IF(H182=0,"Başlamadı","Devam ediyor"))))</f>
        <v/>
      </c>
    </row>
    <row r="183">
      <c r="A183" s="20" t="n"/>
      <c r="B183" s="20" t="n"/>
      <c r="C183" s="20" t="n"/>
      <c r="D183" s="38" t="n"/>
      <c r="E183" s="20" t="n"/>
      <c r="F183" s="39" t="n"/>
      <c r="G183" s="39" t="n"/>
      <c r="H183" s="40">
        <f>IF($A183="","",SUMIFS('Üretim kayıtları'!$L$6:$L$5005,'Üretim kayıtları'!$E$6:$E$5005,$A183))</f>
        <v/>
      </c>
      <c r="I183" s="40">
        <f>IF($A183="","",SUMIFS('Üretim kayıtları'!$M$6:$M$5005,'Üretim kayıtları'!$E$6:$E$5005,$A183))</f>
        <v/>
      </c>
      <c r="J183" s="40">
        <f>IF($A183="","",MAX(0,N(D183)-H183))</f>
        <v/>
      </c>
      <c r="K183" s="24">
        <f>IF(OR($A183="",N(D183)=0),"",MIN(1,H183/D183))</f>
        <v/>
      </c>
      <c r="L183" s="25">
        <f>IF($A183="","",IF(H183&gt;=N(D183),"Tamamlandı",IF(AND(G183&lt;&gt;"",TODAY()&gt;G183),"Gecikti",IF(H183=0,"Başlamadı","Devam ediyor"))))</f>
        <v/>
      </c>
    </row>
    <row r="184">
      <c r="A184" s="20" t="n"/>
      <c r="B184" s="20" t="n"/>
      <c r="C184" s="20" t="n"/>
      <c r="D184" s="38" t="n"/>
      <c r="E184" s="20" t="n"/>
      <c r="F184" s="39" t="n"/>
      <c r="G184" s="39" t="n"/>
      <c r="H184" s="40">
        <f>IF($A184="","",SUMIFS('Üretim kayıtları'!$L$6:$L$5005,'Üretim kayıtları'!$E$6:$E$5005,$A184))</f>
        <v/>
      </c>
      <c r="I184" s="40">
        <f>IF($A184="","",SUMIFS('Üretim kayıtları'!$M$6:$M$5005,'Üretim kayıtları'!$E$6:$E$5005,$A184))</f>
        <v/>
      </c>
      <c r="J184" s="40">
        <f>IF($A184="","",MAX(0,N(D184)-H184))</f>
        <v/>
      </c>
      <c r="K184" s="24">
        <f>IF(OR($A184="",N(D184)=0),"",MIN(1,H184/D184))</f>
        <v/>
      </c>
      <c r="L184" s="25">
        <f>IF($A184="","",IF(H184&gt;=N(D184),"Tamamlandı",IF(AND(G184&lt;&gt;"",TODAY()&gt;G184),"Gecikti",IF(H184=0,"Başlamadı","Devam ediyor"))))</f>
        <v/>
      </c>
    </row>
    <row r="185">
      <c r="A185" s="20" t="n"/>
      <c r="B185" s="20" t="n"/>
      <c r="C185" s="20" t="n"/>
      <c r="D185" s="38" t="n"/>
      <c r="E185" s="20" t="n"/>
      <c r="F185" s="39" t="n"/>
      <c r="G185" s="39" t="n"/>
      <c r="H185" s="40">
        <f>IF($A185="","",SUMIFS('Üretim kayıtları'!$L$6:$L$5005,'Üretim kayıtları'!$E$6:$E$5005,$A185))</f>
        <v/>
      </c>
      <c r="I185" s="40">
        <f>IF($A185="","",SUMIFS('Üretim kayıtları'!$M$6:$M$5005,'Üretim kayıtları'!$E$6:$E$5005,$A185))</f>
        <v/>
      </c>
      <c r="J185" s="40">
        <f>IF($A185="","",MAX(0,N(D185)-H185))</f>
        <v/>
      </c>
      <c r="K185" s="24">
        <f>IF(OR($A185="",N(D185)=0),"",MIN(1,H185/D185))</f>
        <v/>
      </c>
      <c r="L185" s="25">
        <f>IF($A185="","",IF(H185&gt;=N(D185),"Tamamlandı",IF(AND(G185&lt;&gt;"",TODAY()&gt;G185),"Gecikti",IF(H185=0,"Başlamadı","Devam ediyor"))))</f>
        <v/>
      </c>
    </row>
    <row r="186">
      <c r="A186" s="20" t="n"/>
      <c r="B186" s="20" t="n"/>
      <c r="C186" s="20" t="n"/>
      <c r="D186" s="38" t="n"/>
      <c r="E186" s="20" t="n"/>
      <c r="F186" s="39" t="n"/>
      <c r="G186" s="39" t="n"/>
      <c r="H186" s="40">
        <f>IF($A186="","",SUMIFS('Üretim kayıtları'!$L$6:$L$5005,'Üretim kayıtları'!$E$6:$E$5005,$A186))</f>
        <v/>
      </c>
      <c r="I186" s="40">
        <f>IF($A186="","",SUMIFS('Üretim kayıtları'!$M$6:$M$5005,'Üretim kayıtları'!$E$6:$E$5005,$A186))</f>
        <v/>
      </c>
      <c r="J186" s="40">
        <f>IF($A186="","",MAX(0,N(D186)-H186))</f>
        <v/>
      </c>
      <c r="K186" s="24">
        <f>IF(OR($A186="",N(D186)=0),"",MIN(1,H186/D186))</f>
        <v/>
      </c>
      <c r="L186" s="25">
        <f>IF($A186="","",IF(H186&gt;=N(D186),"Tamamlandı",IF(AND(G186&lt;&gt;"",TODAY()&gt;G186),"Gecikti",IF(H186=0,"Başlamadı","Devam ediyor"))))</f>
        <v/>
      </c>
    </row>
    <row r="187">
      <c r="A187" s="20" t="n"/>
      <c r="B187" s="20" t="n"/>
      <c r="C187" s="20" t="n"/>
      <c r="D187" s="38" t="n"/>
      <c r="E187" s="20" t="n"/>
      <c r="F187" s="39" t="n"/>
      <c r="G187" s="39" t="n"/>
      <c r="H187" s="40">
        <f>IF($A187="","",SUMIFS('Üretim kayıtları'!$L$6:$L$5005,'Üretim kayıtları'!$E$6:$E$5005,$A187))</f>
        <v/>
      </c>
      <c r="I187" s="40">
        <f>IF($A187="","",SUMIFS('Üretim kayıtları'!$M$6:$M$5005,'Üretim kayıtları'!$E$6:$E$5005,$A187))</f>
        <v/>
      </c>
      <c r="J187" s="40">
        <f>IF($A187="","",MAX(0,N(D187)-H187))</f>
        <v/>
      </c>
      <c r="K187" s="24">
        <f>IF(OR($A187="",N(D187)=0),"",MIN(1,H187/D187))</f>
        <v/>
      </c>
      <c r="L187" s="25">
        <f>IF($A187="","",IF(H187&gt;=N(D187),"Tamamlandı",IF(AND(G187&lt;&gt;"",TODAY()&gt;G187),"Gecikti",IF(H187=0,"Başlamadı","Devam ediyor"))))</f>
        <v/>
      </c>
    </row>
    <row r="188">
      <c r="A188" s="20" t="n"/>
      <c r="B188" s="20" t="n"/>
      <c r="C188" s="20" t="n"/>
      <c r="D188" s="38" t="n"/>
      <c r="E188" s="20" t="n"/>
      <c r="F188" s="39" t="n"/>
      <c r="G188" s="39" t="n"/>
      <c r="H188" s="40">
        <f>IF($A188="","",SUMIFS('Üretim kayıtları'!$L$6:$L$5005,'Üretim kayıtları'!$E$6:$E$5005,$A188))</f>
        <v/>
      </c>
      <c r="I188" s="40">
        <f>IF($A188="","",SUMIFS('Üretim kayıtları'!$M$6:$M$5005,'Üretim kayıtları'!$E$6:$E$5005,$A188))</f>
        <v/>
      </c>
      <c r="J188" s="40">
        <f>IF($A188="","",MAX(0,N(D188)-H188))</f>
        <v/>
      </c>
      <c r="K188" s="24">
        <f>IF(OR($A188="",N(D188)=0),"",MIN(1,H188/D188))</f>
        <v/>
      </c>
      <c r="L188" s="25">
        <f>IF($A188="","",IF(H188&gt;=N(D188),"Tamamlandı",IF(AND(G188&lt;&gt;"",TODAY()&gt;G188),"Gecikti",IF(H188=0,"Başlamadı","Devam ediyor"))))</f>
        <v/>
      </c>
    </row>
    <row r="189">
      <c r="A189" s="20" t="n"/>
      <c r="B189" s="20" t="n"/>
      <c r="C189" s="20" t="n"/>
      <c r="D189" s="38" t="n"/>
      <c r="E189" s="20" t="n"/>
      <c r="F189" s="39" t="n"/>
      <c r="G189" s="39" t="n"/>
      <c r="H189" s="40">
        <f>IF($A189="","",SUMIFS('Üretim kayıtları'!$L$6:$L$5005,'Üretim kayıtları'!$E$6:$E$5005,$A189))</f>
        <v/>
      </c>
      <c r="I189" s="40">
        <f>IF($A189="","",SUMIFS('Üretim kayıtları'!$M$6:$M$5005,'Üretim kayıtları'!$E$6:$E$5005,$A189))</f>
        <v/>
      </c>
      <c r="J189" s="40">
        <f>IF($A189="","",MAX(0,N(D189)-H189))</f>
        <v/>
      </c>
      <c r="K189" s="24">
        <f>IF(OR($A189="",N(D189)=0),"",MIN(1,H189/D189))</f>
        <v/>
      </c>
      <c r="L189" s="25">
        <f>IF($A189="","",IF(H189&gt;=N(D189),"Tamamlandı",IF(AND(G189&lt;&gt;"",TODAY()&gt;G189),"Gecikti",IF(H189=0,"Başlamadı","Devam ediyor"))))</f>
        <v/>
      </c>
    </row>
    <row r="190">
      <c r="A190" s="20" t="n"/>
      <c r="B190" s="20" t="n"/>
      <c r="C190" s="20" t="n"/>
      <c r="D190" s="38" t="n"/>
      <c r="E190" s="20" t="n"/>
      <c r="F190" s="39" t="n"/>
      <c r="G190" s="39" t="n"/>
      <c r="H190" s="40">
        <f>IF($A190="","",SUMIFS('Üretim kayıtları'!$L$6:$L$5005,'Üretim kayıtları'!$E$6:$E$5005,$A190))</f>
        <v/>
      </c>
      <c r="I190" s="40">
        <f>IF($A190="","",SUMIFS('Üretim kayıtları'!$M$6:$M$5005,'Üretim kayıtları'!$E$6:$E$5005,$A190))</f>
        <v/>
      </c>
      <c r="J190" s="40">
        <f>IF($A190="","",MAX(0,N(D190)-H190))</f>
        <v/>
      </c>
      <c r="K190" s="24">
        <f>IF(OR($A190="",N(D190)=0),"",MIN(1,H190/D190))</f>
        <v/>
      </c>
      <c r="L190" s="25">
        <f>IF($A190="","",IF(H190&gt;=N(D190),"Tamamlandı",IF(AND(G190&lt;&gt;"",TODAY()&gt;G190),"Gecikti",IF(H190=0,"Başlamadı","Devam ediyor"))))</f>
        <v/>
      </c>
    </row>
    <row r="191">
      <c r="A191" s="20" t="n"/>
      <c r="B191" s="20" t="n"/>
      <c r="C191" s="20" t="n"/>
      <c r="D191" s="38" t="n"/>
      <c r="E191" s="20" t="n"/>
      <c r="F191" s="39" t="n"/>
      <c r="G191" s="39" t="n"/>
      <c r="H191" s="40">
        <f>IF($A191="","",SUMIFS('Üretim kayıtları'!$L$6:$L$5005,'Üretim kayıtları'!$E$6:$E$5005,$A191))</f>
        <v/>
      </c>
      <c r="I191" s="40">
        <f>IF($A191="","",SUMIFS('Üretim kayıtları'!$M$6:$M$5005,'Üretim kayıtları'!$E$6:$E$5005,$A191))</f>
        <v/>
      </c>
      <c r="J191" s="40">
        <f>IF($A191="","",MAX(0,N(D191)-H191))</f>
        <v/>
      </c>
      <c r="K191" s="24">
        <f>IF(OR($A191="",N(D191)=0),"",MIN(1,H191/D191))</f>
        <v/>
      </c>
      <c r="L191" s="25">
        <f>IF($A191="","",IF(H191&gt;=N(D191),"Tamamlandı",IF(AND(G191&lt;&gt;"",TODAY()&gt;G191),"Gecikti",IF(H191=0,"Başlamadı","Devam ediyor"))))</f>
        <v/>
      </c>
    </row>
    <row r="192">
      <c r="A192" s="20" t="n"/>
      <c r="B192" s="20" t="n"/>
      <c r="C192" s="20" t="n"/>
      <c r="D192" s="38" t="n"/>
      <c r="E192" s="20" t="n"/>
      <c r="F192" s="39" t="n"/>
      <c r="G192" s="39" t="n"/>
      <c r="H192" s="40">
        <f>IF($A192="","",SUMIFS('Üretim kayıtları'!$L$6:$L$5005,'Üretim kayıtları'!$E$6:$E$5005,$A192))</f>
        <v/>
      </c>
      <c r="I192" s="40">
        <f>IF($A192="","",SUMIFS('Üretim kayıtları'!$M$6:$M$5005,'Üretim kayıtları'!$E$6:$E$5005,$A192))</f>
        <v/>
      </c>
      <c r="J192" s="40">
        <f>IF($A192="","",MAX(0,N(D192)-H192))</f>
        <v/>
      </c>
      <c r="K192" s="24">
        <f>IF(OR($A192="",N(D192)=0),"",MIN(1,H192/D192))</f>
        <v/>
      </c>
      <c r="L192" s="25">
        <f>IF($A192="","",IF(H192&gt;=N(D192),"Tamamlandı",IF(AND(G192&lt;&gt;"",TODAY()&gt;G192),"Gecikti",IF(H192=0,"Başlamadı","Devam ediyor"))))</f>
        <v/>
      </c>
    </row>
    <row r="193">
      <c r="A193" s="20" t="n"/>
      <c r="B193" s="20" t="n"/>
      <c r="C193" s="20" t="n"/>
      <c r="D193" s="38" t="n"/>
      <c r="E193" s="20" t="n"/>
      <c r="F193" s="39" t="n"/>
      <c r="G193" s="39" t="n"/>
      <c r="H193" s="40">
        <f>IF($A193="","",SUMIFS('Üretim kayıtları'!$L$6:$L$5005,'Üretim kayıtları'!$E$6:$E$5005,$A193))</f>
        <v/>
      </c>
      <c r="I193" s="40">
        <f>IF($A193="","",SUMIFS('Üretim kayıtları'!$M$6:$M$5005,'Üretim kayıtları'!$E$6:$E$5005,$A193))</f>
        <v/>
      </c>
      <c r="J193" s="40">
        <f>IF($A193="","",MAX(0,N(D193)-H193))</f>
        <v/>
      </c>
      <c r="K193" s="24">
        <f>IF(OR($A193="",N(D193)=0),"",MIN(1,H193/D193))</f>
        <v/>
      </c>
      <c r="L193" s="25">
        <f>IF($A193="","",IF(H193&gt;=N(D193),"Tamamlandı",IF(AND(G193&lt;&gt;"",TODAY()&gt;G193),"Gecikti",IF(H193=0,"Başlamadı","Devam ediyor"))))</f>
        <v/>
      </c>
    </row>
    <row r="194">
      <c r="A194" s="20" t="n"/>
      <c r="B194" s="20" t="n"/>
      <c r="C194" s="20" t="n"/>
      <c r="D194" s="38" t="n"/>
      <c r="E194" s="20" t="n"/>
      <c r="F194" s="39" t="n"/>
      <c r="G194" s="39" t="n"/>
      <c r="H194" s="40">
        <f>IF($A194="","",SUMIFS('Üretim kayıtları'!$L$6:$L$5005,'Üretim kayıtları'!$E$6:$E$5005,$A194))</f>
        <v/>
      </c>
      <c r="I194" s="40">
        <f>IF($A194="","",SUMIFS('Üretim kayıtları'!$M$6:$M$5005,'Üretim kayıtları'!$E$6:$E$5005,$A194))</f>
        <v/>
      </c>
      <c r="J194" s="40">
        <f>IF($A194="","",MAX(0,N(D194)-H194))</f>
        <v/>
      </c>
      <c r="K194" s="24">
        <f>IF(OR($A194="",N(D194)=0),"",MIN(1,H194/D194))</f>
        <v/>
      </c>
      <c r="L194" s="25">
        <f>IF($A194="","",IF(H194&gt;=N(D194),"Tamamlandı",IF(AND(G194&lt;&gt;"",TODAY()&gt;G194),"Gecikti",IF(H194=0,"Başlamadı","Devam ediyor"))))</f>
        <v/>
      </c>
    </row>
    <row r="195">
      <c r="A195" s="20" t="n"/>
      <c r="B195" s="20" t="n"/>
      <c r="C195" s="20" t="n"/>
      <c r="D195" s="38" t="n"/>
      <c r="E195" s="20" t="n"/>
      <c r="F195" s="39" t="n"/>
      <c r="G195" s="39" t="n"/>
      <c r="H195" s="40">
        <f>IF($A195="","",SUMIFS('Üretim kayıtları'!$L$6:$L$5005,'Üretim kayıtları'!$E$6:$E$5005,$A195))</f>
        <v/>
      </c>
      <c r="I195" s="40">
        <f>IF($A195="","",SUMIFS('Üretim kayıtları'!$M$6:$M$5005,'Üretim kayıtları'!$E$6:$E$5005,$A195))</f>
        <v/>
      </c>
      <c r="J195" s="40">
        <f>IF($A195="","",MAX(0,N(D195)-H195))</f>
        <v/>
      </c>
      <c r="K195" s="24">
        <f>IF(OR($A195="",N(D195)=0),"",MIN(1,H195/D195))</f>
        <v/>
      </c>
      <c r="L195" s="25">
        <f>IF($A195="","",IF(H195&gt;=N(D195),"Tamamlandı",IF(AND(G195&lt;&gt;"",TODAY()&gt;G195),"Gecikti",IF(H195=0,"Başlamadı","Devam ediyor"))))</f>
        <v/>
      </c>
    </row>
    <row r="196">
      <c r="A196" s="20" t="n"/>
      <c r="B196" s="20" t="n"/>
      <c r="C196" s="20" t="n"/>
      <c r="D196" s="38" t="n"/>
      <c r="E196" s="20" t="n"/>
      <c r="F196" s="39" t="n"/>
      <c r="G196" s="39" t="n"/>
      <c r="H196" s="40">
        <f>IF($A196="","",SUMIFS('Üretim kayıtları'!$L$6:$L$5005,'Üretim kayıtları'!$E$6:$E$5005,$A196))</f>
        <v/>
      </c>
      <c r="I196" s="40">
        <f>IF($A196="","",SUMIFS('Üretim kayıtları'!$M$6:$M$5005,'Üretim kayıtları'!$E$6:$E$5005,$A196))</f>
        <v/>
      </c>
      <c r="J196" s="40">
        <f>IF($A196="","",MAX(0,N(D196)-H196))</f>
        <v/>
      </c>
      <c r="K196" s="24">
        <f>IF(OR($A196="",N(D196)=0),"",MIN(1,H196/D196))</f>
        <v/>
      </c>
      <c r="L196" s="25">
        <f>IF($A196="","",IF(H196&gt;=N(D196),"Tamamlandı",IF(AND(G196&lt;&gt;"",TODAY()&gt;G196),"Gecikti",IF(H196=0,"Başlamadı","Devam ediyor"))))</f>
        <v/>
      </c>
    </row>
    <row r="197">
      <c r="A197" s="20" t="n"/>
      <c r="B197" s="20" t="n"/>
      <c r="C197" s="20" t="n"/>
      <c r="D197" s="38" t="n"/>
      <c r="E197" s="20" t="n"/>
      <c r="F197" s="39" t="n"/>
      <c r="G197" s="39" t="n"/>
      <c r="H197" s="40">
        <f>IF($A197="","",SUMIFS('Üretim kayıtları'!$L$6:$L$5005,'Üretim kayıtları'!$E$6:$E$5005,$A197))</f>
        <v/>
      </c>
      <c r="I197" s="40">
        <f>IF($A197="","",SUMIFS('Üretim kayıtları'!$M$6:$M$5005,'Üretim kayıtları'!$E$6:$E$5005,$A197))</f>
        <v/>
      </c>
      <c r="J197" s="40">
        <f>IF($A197="","",MAX(0,N(D197)-H197))</f>
        <v/>
      </c>
      <c r="K197" s="24">
        <f>IF(OR($A197="",N(D197)=0),"",MIN(1,H197/D197))</f>
        <v/>
      </c>
      <c r="L197" s="25">
        <f>IF($A197="","",IF(H197&gt;=N(D197),"Tamamlandı",IF(AND(G197&lt;&gt;"",TODAY()&gt;G197),"Gecikti",IF(H197=0,"Başlamadı","Devam ediyor"))))</f>
        <v/>
      </c>
    </row>
    <row r="198">
      <c r="A198" s="20" t="n"/>
      <c r="B198" s="20" t="n"/>
      <c r="C198" s="20" t="n"/>
      <c r="D198" s="38" t="n"/>
      <c r="E198" s="20" t="n"/>
      <c r="F198" s="39" t="n"/>
      <c r="G198" s="39" t="n"/>
      <c r="H198" s="40">
        <f>IF($A198="","",SUMIFS('Üretim kayıtları'!$L$6:$L$5005,'Üretim kayıtları'!$E$6:$E$5005,$A198))</f>
        <v/>
      </c>
      <c r="I198" s="40">
        <f>IF($A198="","",SUMIFS('Üretim kayıtları'!$M$6:$M$5005,'Üretim kayıtları'!$E$6:$E$5005,$A198))</f>
        <v/>
      </c>
      <c r="J198" s="40">
        <f>IF($A198="","",MAX(0,N(D198)-H198))</f>
        <v/>
      </c>
      <c r="K198" s="24">
        <f>IF(OR($A198="",N(D198)=0),"",MIN(1,H198/D198))</f>
        <v/>
      </c>
      <c r="L198" s="25">
        <f>IF($A198="","",IF(H198&gt;=N(D198),"Tamamlandı",IF(AND(G198&lt;&gt;"",TODAY()&gt;G198),"Gecikti",IF(H198=0,"Başlamadı","Devam ediyor"))))</f>
        <v/>
      </c>
    </row>
    <row r="199">
      <c r="A199" s="20" t="n"/>
      <c r="B199" s="20" t="n"/>
      <c r="C199" s="20" t="n"/>
      <c r="D199" s="38" t="n"/>
      <c r="E199" s="20" t="n"/>
      <c r="F199" s="39" t="n"/>
      <c r="G199" s="39" t="n"/>
      <c r="H199" s="40">
        <f>IF($A199="","",SUMIFS('Üretim kayıtları'!$L$6:$L$5005,'Üretim kayıtları'!$E$6:$E$5005,$A199))</f>
        <v/>
      </c>
      <c r="I199" s="40">
        <f>IF($A199="","",SUMIFS('Üretim kayıtları'!$M$6:$M$5005,'Üretim kayıtları'!$E$6:$E$5005,$A199))</f>
        <v/>
      </c>
      <c r="J199" s="40">
        <f>IF($A199="","",MAX(0,N(D199)-H199))</f>
        <v/>
      </c>
      <c r="K199" s="24">
        <f>IF(OR($A199="",N(D199)=0),"",MIN(1,H199/D199))</f>
        <v/>
      </c>
      <c r="L199" s="25">
        <f>IF($A199="","",IF(H199&gt;=N(D199),"Tamamlandı",IF(AND(G199&lt;&gt;"",TODAY()&gt;G199),"Gecikti",IF(H199=0,"Başlamadı","Devam ediyor"))))</f>
        <v/>
      </c>
    </row>
    <row r="200">
      <c r="A200" s="20" t="n"/>
      <c r="B200" s="20" t="n"/>
      <c r="C200" s="20" t="n"/>
      <c r="D200" s="38" t="n"/>
      <c r="E200" s="20" t="n"/>
      <c r="F200" s="39" t="n"/>
      <c r="G200" s="39" t="n"/>
      <c r="H200" s="40">
        <f>IF($A200="","",SUMIFS('Üretim kayıtları'!$L$6:$L$5005,'Üretim kayıtları'!$E$6:$E$5005,$A200))</f>
        <v/>
      </c>
      <c r="I200" s="40">
        <f>IF($A200="","",SUMIFS('Üretim kayıtları'!$M$6:$M$5005,'Üretim kayıtları'!$E$6:$E$5005,$A200))</f>
        <v/>
      </c>
      <c r="J200" s="40">
        <f>IF($A200="","",MAX(0,N(D200)-H200))</f>
        <v/>
      </c>
      <c r="K200" s="24">
        <f>IF(OR($A200="",N(D200)=0),"",MIN(1,H200/D200))</f>
        <v/>
      </c>
      <c r="L200" s="25">
        <f>IF($A200="","",IF(H200&gt;=N(D200),"Tamamlandı",IF(AND(G200&lt;&gt;"",TODAY()&gt;G200),"Gecikti",IF(H200=0,"Başlamadı","Devam ediyor"))))</f>
        <v/>
      </c>
    </row>
    <row r="201">
      <c r="A201" s="20" t="n"/>
      <c r="B201" s="20" t="n"/>
      <c r="C201" s="20" t="n"/>
      <c r="D201" s="38" t="n"/>
      <c r="E201" s="20" t="n"/>
      <c r="F201" s="39" t="n"/>
      <c r="G201" s="39" t="n"/>
      <c r="H201" s="40">
        <f>IF($A201="","",SUMIFS('Üretim kayıtları'!$L$6:$L$5005,'Üretim kayıtları'!$E$6:$E$5005,$A201))</f>
        <v/>
      </c>
      <c r="I201" s="40">
        <f>IF($A201="","",SUMIFS('Üretim kayıtları'!$M$6:$M$5005,'Üretim kayıtları'!$E$6:$E$5005,$A201))</f>
        <v/>
      </c>
      <c r="J201" s="40">
        <f>IF($A201="","",MAX(0,N(D201)-H201))</f>
        <v/>
      </c>
      <c r="K201" s="24">
        <f>IF(OR($A201="",N(D201)=0),"",MIN(1,H201/D201))</f>
        <v/>
      </c>
      <c r="L201" s="25">
        <f>IF($A201="","",IF(H201&gt;=N(D201),"Tamamlandı",IF(AND(G201&lt;&gt;"",TODAY()&gt;G201),"Gecikti",IF(H201=0,"Başlamadı","Devam ediyor"))))</f>
        <v/>
      </c>
    </row>
    <row r="202">
      <c r="A202" s="20" t="n"/>
      <c r="B202" s="20" t="n"/>
      <c r="C202" s="20" t="n"/>
      <c r="D202" s="38" t="n"/>
      <c r="E202" s="20" t="n"/>
      <c r="F202" s="39" t="n"/>
      <c r="G202" s="39" t="n"/>
      <c r="H202" s="40">
        <f>IF($A202="","",SUMIFS('Üretim kayıtları'!$L$6:$L$5005,'Üretim kayıtları'!$E$6:$E$5005,$A202))</f>
        <v/>
      </c>
      <c r="I202" s="40">
        <f>IF($A202="","",SUMIFS('Üretim kayıtları'!$M$6:$M$5005,'Üretim kayıtları'!$E$6:$E$5005,$A202))</f>
        <v/>
      </c>
      <c r="J202" s="40">
        <f>IF($A202="","",MAX(0,N(D202)-H202))</f>
        <v/>
      </c>
      <c r="K202" s="24">
        <f>IF(OR($A202="",N(D202)=0),"",MIN(1,H202/D202))</f>
        <v/>
      </c>
      <c r="L202" s="25">
        <f>IF($A202="","",IF(H202&gt;=N(D202),"Tamamlandı",IF(AND(G202&lt;&gt;"",TODAY()&gt;G202),"Gecikti",IF(H202=0,"Başlamadı","Devam ediyor"))))</f>
        <v/>
      </c>
    </row>
    <row r="203">
      <c r="A203" s="20" t="n"/>
      <c r="B203" s="20" t="n"/>
      <c r="C203" s="20" t="n"/>
      <c r="D203" s="38" t="n"/>
      <c r="E203" s="20" t="n"/>
      <c r="F203" s="39" t="n"/>
      <c r="G203" s="39" t="n"/>
      <c r="H203" s="40">
        <f>IF($A203="","",SUMIFS('Üretim kayıtları'!$L$6:$L$5005,'Üretim kayıtları'!$E$6:$E$5005,$A203))</f>
        <v/>
      </c>
      <c r="I203" s="40">
        <f>IF($A203="","",SUMIFS('Üretim kayıtları'!$M$6:$M$5005,'Üretim kayıtları'!$E$6:$E$5005,$A203))</f>
        <v/>
      </c>
      <c r="J203" s="40">
        <f>IF($A203="","",MAX(0,N(D203)-H203))</f>
        <v/>
      </c>
      <c r="K203" s="24">
        <f>IF(OR($A203="",N(D203)=0),"",MIN(1,H203/D203))</f>
        <v/>
      </c>
      <c r="L203" s="25">
        <f>IF($A203="","",IF(H203&gt;=N(D203),"Tamamlandı",IF(AND(G203&lt;&gt;"",TODAY()&gt;G203),"Gecikti",IF(H203=0,"Başlamadı","Devam ediyor"))))</f>
        <v/>
      </c>
    </row>
    <row r="204">
      <c r="A204" s="20" t="n"/>
      <c r="B204" s="20" t="n"/>
      <c r="C204" s="20" t="n"/>
      <c r="D204" s="38" t="n"/>
      <c r="E204" s="20" t="n"/>
      <c r="F204" s="39" t="n"/>
      <c r="G204" s="39" t="n"/>
      <c r="H204" s="40">
        <f>IF($A204="","",SUMIFS('Üretim kayıtları'!$L$6:$L$5005,'Üretim kayıtları'!$E$6:$E$5005,$A204))</f>
        <v/>
      </c>
      <c r="I204" s="40">
        <f>IF($A204="","",SUMIFS('Üretim kayıtları'!$M$6:$M$5005,'Üretim kayıtları'!$E$6:$E$5005,$A204))</f>
        <v/>
      </c>
      <c r="J204" s="40">
        <f>IF($A204="","",MAX(0,N(D204)-H204))</f>
        <v/>
      </c>
      <c r="K204" s="24">
        <f>IF(OR($A204="",N(D204)=0),"",MIN(1,H204/D204))</f>
        <v/>
      </c>
      <c r="L204" s="25">
        <f>IF($A204="","",IF(H204&gt;=N(D204),"Tamamlandı",IF(AND(G204&lt;&gt;"",TODAY()&gt;G204),"Gecikti",IF(H204=0,"Başlamadı","Devam ediyor"))))</f>
        <v/>
      </c>
    </row>
    <row r="205">
      <c r="A205" s="20" t="n"/>
      <c r="B205" s="20" t="n"/>
      <c r="C205" s="20" t="n"/>
      <c r="D205" s="38" t="n"/>
      <c r="E205" s="20" t="n"/>
      <c r="F205" s="39" t="n"/>
      <c r="G205" s="39" t="n"/>
      <c r="H205" s="40">
        <f>IF($A205="","",SUMIFS('Üretim kayıtları'!$L$6:$L$5005,'Üretim kayıtları'!$E$6:$E$5005,$A205))</f>
        <v/>
      </c>
      <c r="I205" s="40">
        <f>IF($A205="","",SUMIFS('Üretim kayıtları'!$M$6:$M$5005,'Üretim kayıtları'!$E$6:$E$5005,$A205))</f>
        <v/>
      </c>
      <c r="J205" s="40">
        <f>IF($A205="","",MAX(0,N(D205)-H205))</f>
        <v/>
      </c>
      <c r="K205" s="24">
        <f>IF(OR($A205="",N(D205)=0),"",MIN(1,H205/D205))</f>
        <v/>
      </c>
      <c r="L205" s="25">
        <f>IF($A205="","",IF(H205&gt;=N(D205),"Tamamlandı",IF(AND(G205&lt;&gt;"",TODAY()&gt;G205),"Gecikti",IF(H205=0,"Başlamadı","Devam ediyor"))))</f>
        <v/>
      </c>
    </row>
    <row r="206">
      <c r="A206" s="20" t="n"/>
      <c r="B206" s="20" t="n"/>
      <c r="C206" s="20" t="n"/>
      <c r="D206" s="38" t="n"/>
      <c r="E206" s="20" t="n"/>
      <c r="F206" s="39" t="n"/>
      <c r="G206" s="39" t="n"/>
      <c r="H206" s="40">
        <f>IF($A206="","",SUMIFS('Üretim kayıtları'!$L$6:$L$5005,'Üretim kayıtları'!$E$6:$E$5005,$A206))</f>
        <v/>
      </c>
      <c r="I206" s="40">
        <f>IF($A206="","",SUMIFS('Üretim kayıtları'!$M$6:$M$5005,'Üretim kayıtları'!$E$6:$E$5005,$A206))</f>
        <v/>
      </c>
      <c r="J206" s="40">
        <f>IF($A206="","",MAX(0,N(D206)-H206))</f>
        <v/>
      </c>
      <c r="K206" s="24">
        <f>IF(OR($A206="",N(D206)=0),"",MIN(1,H206/D206))</f>
        <v/>
      </c>
      <c r="L206" s="25">
        <f>IF($A206="","",IF(H206&gt;=N(D206),"Tamamlandı",IF(AND(G206&lt;&gt;"",TODAY()&gt;G206),"Gecikti",IF(H206=0,"Başlamadı","Devam ediyor"))))</f>
        <v/>
      </c>
    </row>
    <row r="207">
      <c r="A207" s="20" t="n"/>
      <c r="B207" s="20" t="n"/>
      <c r="C207" s="20" t="n"/>
      <c r="D207" s="38" t="n"/>
      <c r="E207" s="20" t="n"/>
      <c r="F207" s="39" t="n"/>
      <c r="G207" s="39" t="n"/>
      <c r="H207" s="40">
        <f>IF($A207="","",SUMIFS('Üretim kayıtları'!$L$6:$L$5005,'Üretim kayıtları'!$E$6:$E$5005,$A207))</f>
        <v/>
      </c>
      <c r="I207" s="40">
        <f>IF($A207="","",SUMIFS('Üretim kayıtları'!$M$6:$M$5005,'Üretim kayıtları'!$E$6:$E$5005,$A207))</f>
        <v/>
      </c>
      <c r="J207" s="40">
        <f>IF($A207="","",MAX(0,N(D207)-H207))</f>
        <v/>
      </c>
      <c r="K207" s="24">
        <f>IF(OR($A207="",N(D207)=0),"",MIN(1,H207/D207))</f>
        <v/>
      </c>
      <c r="L207" s="25">
        <f>IF($A207="","",IF(H207&gt;=N(D207),"Tamamlandı",IF(AND(G207&lt;&gt;"",TODAY()&gt;G207),"Gecikti",IF(H207=0,"Başlamadı","Devam ediyor"))))</f>
        <v/>
      </c>
    </row>
    <row r="208">
      <c r="A208" s="20" t="n"/>
      <c r="B208" s="20" t="n"/>
      <c r="C208" s="20" t="n"/>
      <c r="D208" s="38" t="n"/>
      <c r="E208" s="20" t="n"/>
      <c r="F208" s="39" t="n"/>
      <c r="G208" s="39" t="n"/>
      <c r="H208" s="40">
        <f>IF($A208="","",SUMIFS('Üretim kayıtları'!$L$6:$L$5005,'Üretim kayıtları'!$E$6:$E$5005,$A208))</f>
        <v/>
      </c>
      <c r="I208" s="40">
        <f>IF($A208="","",SUMIFS('Üretim kayıtları'!$M$6:$M$5005,'Üretim kayıtları'!$E$6:$E$5005,$A208))</f>
        <v/>
      </c>
      <c r="J208" s="40">
        <f>IF($A208="","",MAX(0,N(D208)-H208))</f>
        <v/>
      </c>
      <c r="K208" s="24">
        <f>IF(OR($A208="",N(D208)=0),"",MIN(1,H208/D208))</f>
        <v/>
      </c>
      <c r="L208" s="25">
        <f>IF($A208="","",IF(H208&gt;=N(D208),"Tamamlandı",IF(AND(G208&lt;&gt;"",TODAY()&gt;G208),"Gecikti",IF(H208=0,"Başlamadı","Devam ediyor"))))</f>
        <v/>
      </c>
    </row>
    <row r="209">
      <c r="A209" s="20" t="n"/>
      <c r="B209" s="20" t="n"/>
      <c r="C209" s="20" t="n"/>
      <c r="D209" s="38" t="n"/>
      <c r="E209" s="20" t="n"/>
      <c r="F209" s="39" t="n"/>
      <c r="G209" s="39" t="n"/>
      <c r="H209" s="40">
        <f>IF($A209="","",SUMIFS('Üretim kayıtları'!$L$6:$L$5005,'Üretim kayıtları'!$E$6:$E$5005,$A209))</f>
        <v/>
      </c>
      <c r="I209" s="40">
        <f>IF($A209="","",SUMIFS('Üretim kayıtları'!$M$6:$M$5005,'Üretim kayıtları'!$E$6:$E$5005,$A209))</f>
        <v/>
      </c>
      <c r="J209" s="40">
        <f>IF($A209="","",MAX(0,N(D209)-H209))</f>
        <v/>
      </c>
      <c r="K209" s="24">
        <f>IF(OR($A209="",N(D209)=0),"",MIN(1,H209/D209))</f>
        <v/>
      </c>
      <c r="L209" s="25">
        <f>IF($A209="","",IF(H209&gt;=N(D209),"Tamamlandı",IF(AND(G209&lt;&gt;"",TODAY()&gt;G209),"Gecikti",IF(H209=0,"Başlamadı","Devam ediyor"))))</f>
        <v/>
      </c>
    </row>
    <row r="210">
      <c r="A210" s="20" t="n"/>
      <c r="B210" s="20" t="n"/>
      <c r="C210" s="20" t="n"/>
      <c r="D210" s="38" t="n"/>
      <c r="E210" s="20" t="n"/>
      <c r="F210" s="39" t="n"/>
      <c r="G210" s="39" t="n"/>
      <c r="H210" s="40">
        <f>IF($A210="","",SUMIFS('Üretim kayıtları'!$L$6:$L$5005,'Üretim kayıtları'!$E$6:$E$5005,$A210))</f>
        <v/>
      </c>
      <c r="I210" s="40">
        <f>IF($A210="","",SUMIFS('Üretim kayıtları'!$M$6:$M$5005,'Üretim kayıtları'!$E$6:$E$5005,$A210))</f>
        <v/>
      </c>
      <c r="J210" s="40">
        <f>IF($A210="","",MAX(0,N(D210)-H210))</f>
        <v/>
      </c>
      <c r="K210" s="24">
        <f>IF(OR($A210="",N(D210)=0),"",MIN(1,H210/D210))</f>
        <v/>
      </c>
      <c r="L210" s="25">
        <f>IF($A210="","",IF(H210&gt;=N(D210),"Tamamlandı",IF(AND(G210&lt;&gt;"",TODAY()&gt;G210),"Gecikti",IF(H210=0,"Başlamadı","Devam ediyor"))))</f>
        <v/>
      </c>
    </row>
    <row r="211">
      <c r="A211" s="20" t="n"/>
      <c r="B211" s="20" t="n"/>
      <c r="C211" s="20" t="n"/>
      <c r="D211" s="38" t="n"/>
      <c r="E211" s="20" t="n"/>
      <c r="F211" s="39" t="n"/>
      <c r="G211" s="39" t="n"/>
      <c r="H211" s="40">
        <f>IF($A211="","",SUMIFS('Üretim kayıtları'!$L$6:$L$5005,'Üretim kayıtları'!$E$6:$E$5005,$A211))</f>
        <v/>
      </c>
      <c r="I211" s="40">
        <f>IF($A211="","",SUMIFS('Üretim kayıtları'!$M$6:$M$5005,'Üretim kayıtları'!$E$6:$E$5005,$A211))</f>
        <v/>
      </c>
      <c r="J211" s="40">
        <f>IF($A211="","",MAX(0,N(D211)-H211))</f>
        <v/>
      </c>
      <c r="K211" s="24">
        <f>IF(OR($A211="",N(D211)=0),"",MIN(1,H211/D211))</f>
        <v/>
      </c>
      <c r="L211" s="25">
        <f>IF($A211="","",IF(H211&gt;=N(D211),"Tamamlandı",IF(AND(G211&lt;&gt;"",TODAY()&gt;G211),"Gecikti",IF(H211=0,"Başlamadı","Devam ediyor"))))</f>
        <v/>
      </c>
    </row>
    <row r="212">
      <c r="A212" s="20" t="n"/>
      <c r="B212" s="20" t="n"/>
      <c r="C212" s="20" t="n"/>
      <c r="D212" s="38" t="n"/>
      <c r="E212" s="20" t="n"/>
      <c r="F212" s="39" t="n"/>
      <c r="G212" s="39" t="n"/>
      <c r="H212" s="40">
        <f>IF($A212="","",SUMIFS('Üretim kayıtları'!$L$6:$L$5005,'Üretim kayıtları'!$E$6:$E$5005,$A212))</f>
        <v/>
      </c>
      <c r="I212" s="40">
        <f>IF($A212="","",SUMIFS('Üretim kayıtları'!$M$6:$M$5005,'Üretim kayıtları'!$E$6:$E$5005,$A212))</f>
        <v/>
      </c>
      <c r="J212" s="40">
        <f>IF($A212="","",MAX(0,N(D212)-H212))</f>
        <v/>
      </c>
      <c r="K212" s="24">
        <f>IF(OR($A212="",N(D212)=0),"",MIN(1,H212/D212))</f>
        <v/>
      </c>
      <c r="L212" s="25">
        <f>IF($A212="","",IF(H212&gt;=N(D212),"Tamamlandı",IF(AND(G212&lt;&gt;"",TODAY()&gt;G212),"Gecikti",IF(H212=0,"Başlamadı","Devam ediyor"))))</f>
        <v/>
      </c>
    </row>
    <row r="213">
      <c r="A213" s="20" t="n"/>
      <c r="B213" s="20" t="n"/>
      <c r="C213" s="20" t="n"/>
      <c r="D213" s="38" t="n"/>
      <c r="E213" s="20" t="n"/>
      <c r="F213" s="39" t="n"/>
      <c r="G213" s="39" t="n"/>
      <c r="H213" s="40">
        <f>IF($A213="","",SUMIFS('Üretim kayıtları'!$L$6:$L$5005,'Üretim kayıtları'!$E$6:$E$5005,$A213))</f>
        <v/>
      </c>
      <c r="I213" s="40">
        <f>IF($A213="","",SUMIFS('Üretim kayıtları'!$M$6:$M$5005,'Üretim kayıtları'!$E$6:$E$5005,$A213))</f>
        <v/>
      </c>
      <c r="J213" s="40">
        <f>IF($A213="","",MAX(0,N(D213)-H213))</f>
        <v/>
      </c>
      <c r="K213" s="24">
        <f>IF(OR($A213="",N(D213)=0),"",MIN(1,H213/D213))</f>
        <v/>
      </c>
      <c r="L213" s="25">
        <f>IF($A213="","",IF(H213&gt;=N(D213),"Tamamlandı",IF(AND(G213&lt;&gt;"",TODAY()&gt;G213),"Gecikti",IF(H213=0,"Başlamadı","Devam ediyor"))))</f>
        <v/>
      </c>
    </row>
    <row r="214">
      <c r="A214" s="20" t="n"/>
      <c r="B214" s="20" t="n"/>
      <c r="C214" s="20" t="n"/>
      <c r="D214" s="38" t="n"/>
      <c r="E214" s="20" t="n"/>
      <c r="F214" s="39" t="n"/>
      <c r="G214" s="39" t="n"/>
      <c r="H214" s="40">
        <f>IF($A214="","",SUMIFS('Üretim kayıtları'!$L$6:$L$5005,'Üretim kayıtları'!$E$6:$E$5005,$A214))</f>
        <v/>
      </c>
      <c r="I214" s="40">
        <f>IF($A214="","",SUMIFS('Üretim kayıtları'!$M$6:$M$5005,'Üretim kayıtları'!$E$6:$E$5005,$A214))</f>
        <v/>
      </c>
      <c r="J214" s="40">
        <f>IF($A214="","",MAX(0,N(D214)-H214))</f>
        <v/>
      </c>
      <c r="K214" s="24">
        <f>IF(OR($A214="",N(D214)=0),"",MIN(1,H214/D214))</f>
        <v/>
      </c>
      <c r="L214" s="25">
        <f>IF($A214="","",IF(H214&gt;=N(D214),"Tamamlandı",IF(AND(G214&lt;&gt;"",TODAY()&gt;G214),"Gecikti",IF(H214=0,"Başlamadı","Devam ediyor"))))</f>
        <v/>
      </c>
    </row>
    <row r="215">
      <c r="A215" s="20" t="n"/>
      <c r="B215" s="20" t="n"/>
      <c r="C215" s="20" t="n"/>
      <c r="D215" s="38" t="n"/>
      <c r="E215" s="20" t="n"/>
      <c r="F215" s="39" t="n"/>
      <c r="G215" s="39" t="n"/>
      <c r="H215" s="40">
        <f>IF($A215="","",SUMIFS('Üretim kayıtları'!$L$6:$L$5005,'Üretim kayıtları'!$E$6:$E$5005,$A215))</f>
        <v/>
      </c>
      <c r="I215" s="40">
        <f>IF($A215="","",SUMIFS('Üretim kayıtları'!$M$6:$M$5005,'Üretim kayıtları'!$E$6:$E$5005,$A215))</f>
        <v/>
      </c>
      <c r="J215" s="40">
        <f>IF($A215="","",MAX(0,N(D215)-H215))</f>
        <v/>
      </c>
      <c r="K215" s="24">
        <f>IF(OR($A215="",N(D215)=0),"",MIN(1,H215/D215))</f>
        <v/>
      </c>
      <c r="L215" s="25">
        <f>IF($A215="","",IF(H215&gt;=N(D215),"Tamamlandı",IF(AND(G215&lt;&gt;"",TODAY()&gt;G215),"Gecikti",IF(H215=0,"Başlamadı","Devam ediyor"))))</f>
        <v/>
      </c>
    </row>
    <row r="216">
      <c r="A216" s="20" t="n"/>
      <c r="B216" s="20" t="n"/>
      <c r="C216" s="20" t="n"/>
      <c r="D216" s="38" t="n"/>
      <c r="E216" s="20" t="n"/>
      <c r="F216" s="39" t="n"/>
      <c r="G216" s="39" t="n"/>
      <c r="H216" s="40">
        <f>IF($A216="","",SUMIFS('Üretim kayıtları'!$L$6:$L$5005,'Üretim kayıtları'!$E$6:$E$5005,$A216))</f>
        <v/>
      </c>
      <c r="I216" s="40">
        <f>IF($A216="","",SUMIFS('Üretim kayıtları'!$M$6:$M$5005,'Üretim kayıtları'!$E$6:$E$5005,$A216))</f>
        <v/>
      </c>
      <c r="J216" s="40">
        <f>IF($A216="","",MAX(0,N(D216)-H216))</f>
        <v/>
      </c>
      <c r="K216" s="24">
        <f>IF(OR($A216="",N(D216)=0),"",MIN(1,H216/D216))</f>
        <v/>
      </c>
      <c r="L216" s="25">
        <f>IF($A216="","",IF(H216&gt;=N(D216),"Tamamlandı",IF(AND(G216&lt;&gt;"",TODAY()&gt;G216),"Gecikti",IF(H216=0,"Başlamadı","Devam ediyor"))))</f>
        <v/>
      </c>
    </row>
    <row r="217">
      <c r="A217" s="20" t="n"/>
      <c r="B217" s="20" t="n"/>
      <c r="C217" s="20" t="n"/>
      <c r="D217" s="38" t="n"/>
      <c r="E217" s="20" t="n"/>
      <c r="F217" s="39" t="n"/>
      <c r="G217" s="39" t="n"/>
      <c r="H217" s="40">
        <f>IF($A217="","",SUMIFS('Üretim kayıtları'!$L$6:$L$5005,'Üretim kayıtları'!$E$6:$E$5005,$A217))</f>
        <v/>
      </c>
      <c r="I217" s="40">
        <f>IF($A217="","",SUMIFS('Üretim kayıtları'!$M$6:$M$5005,'Üretim kayıtları'!$E$6:$E$5005,$A217))</f>
        <v/>
      </c>
      <c r="J217" s="40">
        <f>IF($A217="","",MAX(0,N(D217)-H217))</f>
        <v/>
      </c>
      <c r="K217" s="24">
        <f>IF(OR($A217="",N(D217)=0),"",MIN(1,H217/D217))</f>
        <v/>
      </c>
      <c r="L217" s="25">
        <f>IF($A217="","",IF(H217&gt;=N(D217),"Tamamlandı",IF(AND(G217&lt;&gt;"",TODAY()&gt;G217),"Gecikti",IF(H217=0,"Başlamadı","Devam ediyor"))))</f>
        <v/>
      </c>
    </row>
    <row r="218">
      <c r="A218" s="20" t="n"/>
      <c r="B218" s="20" t="n"/>
      <c r="C218" s="20" t="n"/>
      <c r="D218" s="38" t="n"/>
      <c r="E218" s="20" t="n"/>
      <c r="F218" s="39" t="n"/>
      <c r="G218" s="39" t="n"/>
      <c r="H218" s="40">
        <f>IF($A218="","",SUMIFS('Üretim kayıtları'!$L$6:$L$5005,'Üretim kayıtları'!$E$6:$E$5005,$A218))</f>
        <v/>
      </c>
      <c r="I218" s="40">
        <f>IF($A218="","",SUMIFS('Üretim kayıtları'!$M$6:$M$5005,'Üretim kayıtları'!$E$6:$E$5005,$A218))</f>
        <v/>
      </c>
      <c r="J218" s="40">
        <f>IF($A218="","",MAX(0,N(D218)-H218))</f>
        <v/>
      </c>
      <c r="K218" s="24">
        <f>IF(OR($A218="",N(D218)=0),"",MIN(1,H218/D218))</f>
        <v/>
      </c>
      <c r="L218" s="25">
        <f>IF($A218="","",IF(H218&gt;=N(D218),"Tamamlandı",IF(AND(G218&lt;&gt;"",TODAY()&gt;G218),"Gecikti",IF(H218=0,"Başlamadı","Devam ediyor"))))</f>
        <v/>
      </c>
    </row>
    <row r="219">
      <c r="A219" s="20" t="n"/>
      <c r="B219" s="20" t="n"/>
      <c r="C219" s="20" t="n"/>
      <c r="D219" s="38" t="n"/>
      <c r="E219" s="20" t="n"/>
      <c r="F219" s="39" t="n"/>
      <c r="G219" s="39" t="n"/>
      <c r="H219" s="40">
        <f>IF($A219="","",SUMIFS('Üretim kayıtları'!$L$6:$L$5005,'Üretim kayıtları'!$E$6:$E$5005,$A219))</f>
        <v/>
      </c>
      <c r="I219" s="40">
        <f>IF($A219="","",SUMIFS('Üretim kayıtları'!$M$6:$M$5005,'Üretim kayıtları'!$E$6:$E$5005,$A219))</f>
        <v/>
      </c>
      <c r="J219" s="40">
        <f>IF($A219="","",MAX(0,N(D219)-H219))</f>
        <v/>
      </c>
      <c r="K219" s="24">
        <f>IF(OR($A219="",N(D219)=0),"",MIN(1,H219/D219))</f>
        <v/>
      </c>
      <c r="L219" s="25">
        <f>IF($A219="","",IF(H219&gt;=N(D219),"Tamamlandı",IF(AND(G219&lt;&gt;"",TODAY()&gt;G219),"Gecikti",IF(H219=0,"Başlamadı","Devam ediyor"))))</f>
        <v/>
      </c>
    </row>
    <row r="220">
      <c r="A220" s="20" t="n"/>
      <c r="B220" s="20" t="n"/>
      <c r="C220" s="20" t="n"/>
      <c r="D220" s="38" t="n"/>
      <c r="E220" s="20" t="n"/>
      <c r="F220" s="39" t="n"/>
      <c r="G220" s="39" t="n"/>
      <c r="H220" s="40">
        <f>IF($A220="","",SUMIFS('Üretim kayıtları'!$L$6:$L$5005,'Üretim kayıtları'!$E$6:$E$5005,$A220))</f>
        <v/>
      </c>
      <c r="I220" s="40">
        <f>IF($A220="","",SUMIFS('Üretim kayıtları'!$M$6:$M$5005,'Üretim kayıtları'!$E$6:$E$5005,$A220))</f>
        <v/>
      </c>
      <c r="J220" s="40">
        <f>IF($A220="","",MAX(0,N(D220)-H220))</f>
        <v/>
      </c>
      <c r="K220" s="24">
        <f>IF(OR($A220="",N(D220)=0),"",MIN(1,H220/D220))</f>
        <v/>
      </c>
      <c r="L220" s="25">
        <f>IF($A220="","",IF(H220&gt;=N(D220),"Tamamlandı",IF(AND(G220&lt;&gt;"",TODAY()&gt;G220),"Gecikti",IF(H220=0,"Başlamadı","Devam ediyor"))))</f>
        <v/>
      </c>
    </row>
    <row r="221">
      <c r="A221" s="20" t="n"/>
      <c r="B221" s="20" t="n"/>
      <c r="C221" s="20" t="n"/>
      <c r="D221" s="38" t="n"/>
      <c r="E221" s="20" t="n"/>
      <c r="F221" s="39" t="n"/>
      <c r="G221" s="39" t="n"/>
      <c r="H221" s="40">
        <f>IF($A221="","",SUMIFS('Üretim kayıtları'!$L$6:$L$5005,'Üretim kayıtları'!$E$6:$E$5005,$A221))</f>
        <v/>
      </c>
      <c r="I221" s="40">
        <f>IF($A221="","",SUMIFS('Üretim kayıtları'!$M$6:$M$5005,'Üretim kayıtları'!$E$6:$E$5005,$A221))</f>
        <v/>
      </c>
      <c r="J221" s="40">
        <f>IF($A221="","",MAX(0,N(D221)-H221))</f>
        <v/>
      </c>
      <c r="K221" s="24">
        <f>IF(OR($A221="",N(D221)=0),"",MIN(1,H221/D221))</f>
        <v/>
      </c>
      <c r="L221" s="25">
        <f>IF($A221="","",IF(H221&gt;=N(D221),"Tamamlandı",IF(AND(G221&lt;&gt;"",TODAY()&gt;G221),"Gecikti",IF(H221=0,"Başlamadı","Devam ediyor"))))</f>
        <v/>
      </c>
    </row>
    <row r="222">
      <c r="A222" s="20" t="n"/>
      <c r="B222" s="20" t="n"/>
      <c r="C222" s="20" t="n"/>
      <c r="D222" s="38" t="n"/>
      <c r="E222" s="20" t="n"/>
      <c r="F222" s="39" t="n"/>
      <c r="G222" s="39" t="n"/>
      <c r="H222" s="40">
        <f>IF($A222="","",SUMIFS('Üretim kayıtları'!$L$6:$L$5005,'Üretim kayıtları'!$E$6:$E$5005,$A222))</f>
        <v/>
      </c>
      <c r="I222" s="40">
        <f>IF($A222="","",SUMIFS('Üretim kayıtları'!$M$6:$M$5005,'Üretim kayıtları'!$E$6:$E$5005,$A222))</f>
        <v/>
      </c>
      <c r="J222" s="40">
        <f>IF($A222="","",MAX(0,N(D222)-H222))</f>
        <v/>
      </c>
      <c r="K222" s="24">
        <f>IF(OR($A222="",N(D222)=0),"",MIN(1,H222/D222))</f>
        <v/>
      </c>
      <c r="L222" s="25">
        <f>IF($A222="","",IF(H222&gt;=N(D222),"Tamamlandı",IF(AND(G222&lt;&gt;"",TODAY()&gt;G222),"Gecikti",IF(H222=0,"Başlamadı","Devam ediyor"))))</f>
        <v/>
      </c>
    </row>
    <row r="223">
      <c r="A223" s="20" t="n"/>
      <c r="B223" s="20" t="n"/>
      <c r="C223" s="20" t="n"/>
      <c r="D223" s="38" t="n"/>
      <c r="E223" s="20" t="n"/>
      <c r="F223" s="39" t="n"/>
      <c r="G223" s="39" t="n"/>
      <c r="H223" s="40">
        <f>IF($A223="","",SUMIFS('Üretim kayıtları'!$L$6:$L$5005,'Üretim kayıtları'!$E$6:$E$5005,$A223))</f>
        <v/>
      </c>
      <c r="I223" s="40">
        <f>IF($A223="","",SUMIFS('Üretim kayıtları'!$M$6:$M$5005,'Üretim kayıtları'!$E$6:$E$5005,$A223))</f>
        <v/>
      </c>
      <c r="J223" s="40">
        <f>IF($A223="","",MAX(0,N(D223)-H223))</f>
        <v/>
      </c>
      <c r="K223" s="24">
        <f>IF(OR($A223="",N(D223)=0),"",MIN(1,H223/D223))</f>
        <v/>
      </c>
      <c r="L223" s="25">
        <f>IF($A223="","",IF(H223&gt;=N(D223),"Tamamlandı",IF(AND(G223&lt;&gt;"",TODAY()&gt;G223),"Gecikti",IF(H223=0,"Başlamadı","Devam ediyor"))))</f>
        <v/>
      </c>
    </row>
    <row r="224">
      <c r="A224" s="20" t="n"/>
      <c r="B224" s="20" t="n"/>
      <c r="C224" s="20" t="n"/>
      <c r="D224" s="38" t="n"/>
      <c r="E224" s="20" t="n"/>
      <c r="F224" s="39" t="n"/>
      <c r="G224" s="39" t="n"/>
      <c r="H224" s="40">
        <f>IF($A224="","",SUMIFS('Üretim kayıtları'!$L$6:$L$5005,'Üretim kayıtları'!$E$6:$E$5005,$A224))</f>
        <v/>
      </c>
      <c r="I224" s="40">
        <f>IF($A224="","",SUMIFS('Üretim kayıtları'!$M$6:$M$5005,'Üretim kayıtları'!$E$6:$E$5005,$A224))</f>
        <v/>
      </c>
      <c r="J224" s="40">
        <f>IF($A224="","",MAX(0,N(D224)-H224))</f>
        <v/>
      </c>
      <c r="K224" s="24">
        <f>IF(OR($A224="",N(D224)=0),"",MIN(1,H224/D224))</f>
        <v/>
      </c>
      <c r="L224" s="25">
        <f>IF($A224="","",IF(H224&gt;=N(D224),"Tamamlandı",IF(AND(G224&lt;&gt;"",TODAY()&gt;G224),"Gecikti",IF(H224=0,"Başlamadı","Devam ediyor"))))</f>
        <v/>
      </c>
    </row>
    <row r="225">
      <c r="A225" s="20" t="n"/>
      <c r="B225" s="20" t="n"/>
      <c r="C225" s="20" t="n"/>
      <c r="D225" s="38" t="n"/>
      <c r="E225" s="20" t="n"/>
      <c r="F225" s="39" t="n"/>
      <c r="G225" s="39" t="n"/>
      <c r="H225" s="40">
        <f>IF($A225="","",SUMIFS('Üretim kayıtları'!$L$6:$L$5005,'Üretim kayıtları'!$E$6:$E$5005,$A225))</f>
        <v/>
      </c>
      <c r="I225" s="40">
        <f>IF($A225="","",SUMIFS('Üretim kayıtları'!$M$6:$M$5005,'Üretim kayıtları'!$E$6:$E$5005,$A225))</f>
        <v/>
      </c>
      <c r="J225" s="40">
        <f>IF($A225="","",MAX(0,N(D225)-H225))</f>
        <v/>
      </c>
      <c r="K225" s="24">
        <f>IF(OR($A225="",N(D225)=0),"",MIN(1,H225/D225))</f>
        <v/>
      </c>
      <c r="L225" s="25">
        <f>IF($A225="","",IF(H225&gt;=N(D225),"Tamamlandı",IF(AND(G225&lt;&gt;"",TODAY()&gt;G225),"Gecikti",IF(H225=0,"Başlamadı","Devam ediyor"))))</f>
        <v/>
      </c>
    </row>
    <row r="226">
      <c r="A226" s="20" t="n"/>
      <c r="B226" s="20" t="n"/>
      <c r="C226" s="20" t="n"/>
      <c r="D226" s="38" t="n"/>
      <c r="E226" s="20" t="n"/>
      <c r="F226" s="39" t="n"/>
      <c r="G226" s="39" t="n"/>
      <c r="H226" s="40">
        <f>IF($A226="","",SUMIFS('Üretim kayıtları'!$L$6:$L$5005,'Üretim kayıtları'!$E$6:$E$5005,$A226))</f>
        <v/>
      </c>
      <c r="I226" s="40">
        <f>IF($A226="","",SUMIFS('Üretim kayıtları'!$M$6:$M$5005,'Üretim kayıtları'!$E$6:$E$5005,$A226))</f>
        <v/>
      </c>
      <c r="J226" s="40">
        <f>IF($A226="","",MAX(0,N(D226)-H226))</f>
        <v/>
      </c>
      <c r="K226" s="24">
        <f>IF(OR($A226="",N(D226)=0),"",MIN(1,H226/D226))</f>
        <v/>
      </c>
      <c r="L226" s="25">
        <f>IF($A226="","",IF(H226&gt;=N(D226),"Tamamlandı",IF(AND(G226&lt;&gt;"",TODAY()&gt;G226),"Gecikti",IF(H226=0,"Başlamadı","Devam ediyor"))))</f>
        <v/>
      </c>
    </row>
    <row r="227">
      <c r="A227" s="20" t="n"/>
      <c r="B227" s="20" t="n"/>
      <c r="C227" s="20" t="n"/>
      <c r="D227" s="38" t="n"/>
      <c r="E227" s="20" t="n"/>
      <c r="F227" s="39" t="n"/>
      <c r="G227" s="39" t="n"/>
      <c r="H227" s="40">
        <f>IF($A227="","",SUMIFS('Üretim kayıtları'!$L$6:$L$5005,'Üretim kayıtları'!$E$6:$E$5005,$A227))</f>
        <v/>
      </c>
      <c r="I227" s="40">
        <f>IF($A227="","",SUMIFS('Üretim kayıtları'!$M$6:$M$5005,'Üretim kayıtları'!$E$6:$E$5005,$A227))</f>
        <v/>
      </c>
      <c r="J227" s="40">
        <f>IF($A227="","",MAX(0,N(D227)-H227))</f>
        <v/>
      </c>
      <c r="K227" s="24">
        <f>IF(OR($A227="",N(D227)=0),"",MIN(1,H227/D227))</f>
        <v/>
      </c>
      <c r="L227" s="25">
        <f>IF($A227="","",IF(H227&gt;=N(D227),"Tamamlandı",IF(AND(G227&lt;&gt;"",TODAY()&gt;G227),"Gecikti",IF(H227=0,"Başlamadı","Devam ediyor"))))</f>
        <v/>
      </c>
    </row>
    <row r="228">
      <c r="A228" s="20" t="n"/>
      <c r="B228" s="20" t="n"/>
      <c r="C228" s="20" t="n"/>
      <c r="D228" s="38" t="n"/>
      <c r="E228" s="20" t="n"/>
      <c r="F228" s="39" t="n"/>
      <c r="G228" s="39" t="n"/>
      <c r="H228" s="40">
        <f>IF($A228="","",SUMIFS('Üretim kayıtları'!$L$6:$L$5005,'Üretim kayıtları'!$E$6:$E$5005,$A228))</f>
        <v/>
      </c>
      <c r="I228" s="40">
        <f>IF($A228="","",SUMIFS('Üretim kayıtları'!$M$6:$M$5005,'Üretim kayıtları'!$E$6:$E$5005,$A228))</f>
        <v/>
      </c>
      <c r="J228" s="40">
        <f>IF($A228="","",MAX(0,N(D228)-H228))</f>
        <v/>
      </c>
      <c r="K228" s="24">
        <f>IF(OR($A228="",N(D228)=0),"",MIN(1,H228/D228))</f>
        <v/>
      </c>
      <c r="L228" s="25">
        <f>IF($A228="","",IF(H228&gt;=N(D228),"Tamamlandı",IF(AND(G228&lt;&gt;"",TODAY()&gt;G228),"Gecikti",IF(H228=0,"Başlamadı","Devam ediyor"))))</f>
        <v/>
      </c>
    </row>
    <row r="229">
      <c r="A229" s="20" t="n"/>
      <c r="B229" s="20" t="n"/>
      <c r="C229" s="20" t="n"/>
      <c r="D229" s="38" t="n"/>
      <c r="E229" s="20" t="n"/>
      <c r="F229" s="39" t="n"/>
      <c r="G229" s="39" t="n"/>
      <c r="H229" s="40">
        <f>IF($A229="","",SUMIFS('Üretim kayıtları'!$L$6:$L$5005,'Üretim kayıtları'!$E$6:$E$5005,$A229))</f>
        <v/>
      </c>
      <c r="I229" s="40">
        <f>IF($A229="","",SUMIFS('Üretim kayıtları'!$M$6:$M$5005,'Üretim kayıtları'!$E$6:$E$5005,$A229))</f>
        <v/>
      </c>
      <c r="J229" s="40">
        <f>IF($A229="","",MAX(0,N(D229)-H229))</f>
        <v/>
      </c>
      <c r="K229" s="24">
        <f>IF(OR($A229="",N(D229)=0),"",MIN(1,H229/D229))</f>
        <v/>
      </c>
      <c r="L229" s="25">
        <f>IF($A229="","",IF(H229&gt;=N(D229),"Tamamlandı",IF(AND(G229&lt;&gt;"",TODAY()&gt;G229),"Gecikti",IF(H229=0,"Başlamadı","Devam ediyor"))))</f>
        <v/>
      </c>
    </row>
    <row r="230">
      <c r="A230" s="20" t="n"/>
      <c r="B230" s="20" t="n"/>
      <c r="C230" s="20" t="n"/>
      <c r="D230" s="38" t="n"/>
      <c r="E230" s="20" t="n"/>
      <c r="F230" s="39" t="n"/>
      <c r="G230" s="39" t="n"/>
      <c r="H230" s="40">
        <f>IF($A230="","",SUMIFS('Üretim kayıtları'!$L$6:$L$5005,'Üretim kayıtları'!$E$6:$E$5005,$A230))</f>
        <v/>
      </c>
      <c r="I230" s="40">
        <f>IF($A230="","",SUMIFS('Üretim kayıtları'!$M$6:$M$5005,'Üretim kayıtları'!$E$6:$E$5005,$A230))</f>
        <v/>
      </c>
      <c r="J230" s="40">
        <f>IF($A230="","",MAX(0,N(D230)-H230))</f>
        <v/>
      </c>
      <c r="K230" s="24">
        <f>IF(OR($A230="",N(D230)=0),"",MIN(1,H230/D230))</f>
        <v/>
      </c>
      <c r="L230" s="25">
        <f>IF($A230="","",IF(H230&gt;=N(D230),"Tamamlandı",IF(AND(G230&lt;&gt;"",TODAY()&gt;G230),"Gecikti",IF(H230=0,"Başlamadı","Devam ediyor"))))</f>
        <v/>
      </c>
    </row>
    <row r="231">
      <c r="A231" s="20" t="n"/>
      <c r="B231" s="20" t="n"/>
      <c r="C231" s="20" t="n"/>
      <c r="D231" s="38" t="n"/>
      <c r="E231" s="20" t="n"/>
      <c r="F231" s="39" t="n"/>
      <c r="G231" s="39" t="n"/>
      <c r="H231" s="40">
        <f>IF($A231="","",SUMIFS('Üretim kayıtları'!$L$6:$L$5005,'Üretim kayıtları'!$E$6:$E$5005,$A231))</f>
        <v/>
      </c>
      <c r="I231" s="40">
        <f>IF($A231="","",SUMIFS('Üretim kayıtları'!$M$6:$M$5005,'Üretim kayıtları'!$E$6:$E$5005,$A231))</f>
        <v/>
      </c>
      <c r="J231" s="40">
        <f>IF($A231="","",MAX(0,N(D231)-H231))</f>
        <v/>
      </c>
      <c r="K231" s="24">
        <f>IF(OR($A231="",N(D231)=0),"",MIN(1,H231/D231))</f>
        <v/>
      </c>
      <c r="L231" s="25">
        <f>IF($A231="","",IF(H231&gt;=N(D231),"Tamamlandı",IF(AND(G231&lt;&gt;"",TODAY()&gt;G231),"Gecikti",IF(H231=0,"Başlamadı","Devam ediyor"))))</f>
        <v/>
      </c>
    </row>
    <row r="232">
      <c r="A232" s="20" t="n"/>
      <c r="B232" s="20" t="n"/>
      <c r="C232" s="20" t="n"/>
      <c r="D232" s="38" t="n"/>
      <c r="E232" s="20" t="n"/>
      <c r="F232" s="39" t="n"/>
      <c r="G232" s="39" t="n"/>
      <c r="H232" s="40">
        <f>IF($A232="","",SUMIFS('Üretim kayıtları'!$L$6:$L$5005,'Üretim kayıtları'!$E$6:$E$5005,$A232))</f>
        <v/>
      </c>
      <c r="I232" s="40">
        <f>IF($A232="","",SUMIFS('Üretim kayıtları'!$M$6:$M$5005,'Üretim kayıtları'!$E$6:$E$5005,$A232))</f>
        <v/>
      </c>
      <c r="J232" s="40">
        <f>IF($A232="","",MAX(0,N(D232)-H232))</f>
        <v/>
      </c>
      <c r="K232" s="24">
        <f>IF(OR($A232="",N(D232)=0),"",MIN(1,H232/D232))</f>
        <v/>
      </c>
      <c r="L232" s="25">
        <f>IF($A232="","",IF(H232&gt;=N(D232),"Tamamlandı",IF(AND(G232&lt;&gt;"",TODAY()&gt;G232),"Gecikti",IF(H232=0,"Başlamadı","Devam ediyor"))))</f>
        <v/>
      </c>
    </row>
    <row r="233">
      <c r="A233" s="20" t="n"/>
      <c r="B233" s="20" t="n"/>
      <c r="C233" s="20" t="n"/>
      <c r="D233" s="38" t="n"/>
      <c r="E233" s="20" t="n"/>
      <c r="F233" s="39" t="n"/>
      <c r="G233" s="39" t="n"/>
      <c r="H233" s="40">
        <f>IF($A233="","",SUMIFS('Üretim kayıtları'!$L$6:$L$5005,'Üretim kayıtları'!$E$6:$E$5005,$A233))</f>
        <v/>
      </c>
      <c r="I233" s="40">
        <f>IF($A233="","",SUMIFS('Üretim kayıtları'!$M$6:$M$5005,'Üretim kayıtları'!$E$6:$E$5005,$A233))</f>
        <v/>
      </c>
      <c r="J233" s="40">
        <f>IF($A233="","",MAX(0,N(D233)-H233))</f>
        <v/>
      </c>
      <c r="K233" s="24">
        <f>IF(OR($A233="",N(D233)=0),"",MIN(1,H233/D233))</f>
        <v/>
      </c>
      <c r="L233" s="25">
        <f>IF($A233="","",IF(H233&gt;=N(D233),"Tamamlandı",IF(AND(G233&lt;&gt;"",TODAY()&gt;G233),"Gecikti",IF(H233=0,"Başlamadı","Devam ediyor"))))</f>
        <v/>
      </c>
    </row>
    <row r="234">
      <c r="A234" s="20" t="n"/>
      <c r="B234" s="20" t="n"/>
      <c r="C234" s="20" t="n"/>
      <c r="D234" s="38" t="n"/>
      <c r="E234" s="20" t="n"/>
      <c r="F234" s="39" t="n"/>
      <c r="G234" s="39" t="n"/>
      <c r="H234" s="40">
        <f>IF($A234="","",SUMIFS('Üretim kayıtları'!$L$6:$L$5005,'Üretim kayıtları'!$E$6:$E$5005,$A234))</f>
        <v/>
      </c>
      <c r="I234" s="40">
        <f>IF($A234="","",SUMIFS('Üretim kayıtları'!$M$6:$M$5005,'Üretim kayıtları'!$E$6:$E$5005,$A234))</f>
        <v/>
      </c>
      <c r="J234" s="40">
        <f>IF($A234="","",MAX(0,N(D234)-H234))</f>
        <v/>
      </c>
      <c r="K234" s="24">
        <f>IF(OR($A234="",N(D234)=0),"",MIN(1,H234/D234))</f>
        <v/>
      </c>
      <c r="L234" s="25">
        <f>IF($A234="","",IF(H234&gt;=N(D234),"Tamamlandı",IF(AND(G234&lt;&gt;"",TODAY()&gt;G234),"Gecikti",IF(H234=0,"Başlamadı","Devam ediyor"))))</f>
        <v/>
      </c>
    </row>
    <row r="235">
      <c r="A235" s="20" t="n"/>
      <c r="B235" s="20" t="n"/>
      <c r="C235" s="20" t="n"/>
      <c r="D235" s="38" t="n"/>
      <c r="E235" s="20" t="n"/>
      <c r="F235" s="39" t="n"/>
      <c r="G235" s="39" t="n"/>
      <c r="H235" s="40">
        <f>IF($A235="","",SUMIFS('Üretim kayıtları'!$L$6:$L$5005,'Üretim kayıtları'!$E$6:$E$5005,$A235))</f>
        <v/>
      </c>
      <c r="I235" s="40">
        <f>IF($A235="","",SUMIFS('Üretim kayıtları'!$M$6:$M$5005,'Üretim kayıtları'!$E$6:$E$5005,$A235))</f>
        <v/>
      </c>
      <c r="J235" s="40">
        <f>IF($A235="","",MAX(0,N(D235)-H235))</f>
        <v/>
      </c>
      <c r="K235" s="24">
        <f>IF(OR($A235="",N(D235)=0),"",MIN(1,H235/D235))</f>
        <v/>
      </c>
      <c r="L235" s="25">
        <f>IF($A235="","",IF(H235&gt;=N(D235),"Tamamlandı",IF(AND(G235&lt;&gt;"",TODAY()&gt;G235),"Gecikti",IF(H235=0,"Başlamadı","Devam ediyor"))))</f>
        <v/>
      </c>
    </row>
    <row r="236">
      <c r="A236" s="20" t="n"/>
      <c r="B236" s="20" t="n"/>
      <c r="C236" s="20" t="n"/>
      <c r="D236" s="38" t="n"/>
      <c r="E236" s="20" t="n"/>
      <c r="F236" s="39" t="n"/>
      <c r="G236" s="39" t="n"/>
      <c r="H236" s="40">
        <f>IF($A236="","",SUMIFS('Üretim kayıtları'!$L$6:$L$5005,'Üretim kayıtları'!$E$6:$E$5005,$A236))</f>
        <v/>
      </c>
      <c r="I236" s="40">
        <f>IF($A236="","",SUMIFS('Üretim kayıtları'!$M$6:$M$5005,'Üretim kayıtları'!$E$6:$E$5005,$A236))</f>
        <v/>
      </c>
      <c r="J236" s="40">
        <f>IF($A236="","",MAX(0,N(D236)-H236))</f>
        <v/>
      </c>
      <c r="K236" s="24">
        <f>IF(OR($A236="",N(D236)=0),"",MIN(1,H236/D236))</f>
        <v/>
      </c>
      <c r="L236" s="25">
        <f>IF($A236="","",IF(H236&gt;=N(D236),"Tamamlandı",IF(AND(G236&lt;&gt;"",TODAY()&gt;G236),"Gecikti",IF(H236=0,"Başlamadı","Devam ediyor"))))</f>
        <v/>
      </c>
    </row>
    <row r="237">
      <c r="A237" s="20" t="n"/>
      <c r="B237" s="20" t="n"/>
      <c r="C237" s="20" t="n"/>
      <c r="D237" s="38" t="n"/>
      <c r="E237" s="20" t="n"/>
      <c r="F237" s="39" t="n"/>
      <c r="G237" s="39" t="n"/>
      <c r="H237" s="40">
        <f>IF($A237="","",SUMIFS('Üretim kayıtları'!$L$6:$L$5005,'Üretim kayıtları'!$E$6:$E$5005,$A237))</f>
        <v/>
      </c>
      <c r="I237" s="40">
        <f>IF($A237="","",SUMIFS('Üretim kayıtları'!$M$6:$M$5005,'Üretim kayıtları'!$E$6:$E$5005,$A237))</f>
        <v/>
      </c>
      <c r="J237" s="40">
        <f>IF($A237="","",MAX(0,N(D237)-H237))</f>
        <v/>
      </c>
      <c r="K237" s="24">
        <f>IF(OR($A237="",N(D237)=0),"",MIN(1,H237/D237))</f>
        <v/>
      </c>
      <c r="L237" s="25">
        <f>IF($A237="","",IF(H237&gt;=N(D237),"Tamamlandı",IF(AND(G237&lt;&gt;"",TODAY()&gt;G237),"Gecikti",IF(H237=0,"Başlamadı","Devam ediyor"))))</f>
        <v/>
      </c>
    </row>
    <row r="238">
      <c r="A238" s="20" t="n"/>
      <c r="B238" s="20" t="n"/>
      <c r="C238" s="20" t="n"/>
      <c r="D238" s="38" t="n"/>
      <c r="E238" s="20" t="n"/>
      <c r="F238" s="39" t="n"/>
      <c r="G238" s="39" t="n"/>
      <c r="H238" s="40">
        <f>IF($A238="","",SUMIFS('Üretim kayıtları'!$L$6:$L$5005,'Üretim kayıtları'!$E$6:$E$5005,$A238))</f>
        <v/>
      </c>
      <c r="I238" s="40">
        <f>IF($A238="","",SUMIFS('Üretim kayıtları'!$M$6:$M$5005,'Üretim kayıtları'!$E$6:$E$5005,$A238))</f>
        <v/>
      </c>
      <c r="J238" s="40">
        <f>IF($A238="","",MAX(0,N(D238)-H238))</f>
        <v/>
      </c>
      <c r="K238" s="24">
        <f>IF(OR($A238="",N(D238)=0),"",MIN(1,H238/D238))</f>
        <v/>
      </c>
      <c r="L238" s="25">
        <f>IF($A238="","",IF(H238&gt;=N(D238),"Tamamlandı",IF(AND(G238&lt;&gt;"",TODAY()&gt;G238),"Gecikti",IF(H238=0,"Başlamadı","Devam ediyor"))))</f>
        <v/>
      </c>
    </row>
    <row r="239">
      <c r="A239" s="20" t="n"/>
      <c r="B239" s="20" t="n"/>
      <c r="C239" s="20" t="n"/>
      <c r="D239" s="38" t="n"/>
      <c r="E239" s="20" t="n"/>
      <c r="F239" s="39" t="n"/>
      <c r="G239" s="39" t="n"/>
      <c r="H239" s="40">
        <f>IF($A239="","",SUMIFS('Üretim kayıtları'!$L$6:$L$5005,'Üretim kayıtları'!$E$6:$E$5005,$A239))</f>
        <v/>
      </c>
      <c r="I239" s="40">
        <f>IF($A239="","",SUMIFS('Üretim kayıtları'!$M$6:$M$5005,'Üretim kayıtları'!$E$6:$E$5005,$A239))</f>
        <v/>
      </c>
      <c r="J239" s="40">
        <f>IF($A239="","",MAX(0,N(D239)-H239))</f>
        <v/>
      </c>
      <c r="K239" s="24">
        <f>IF(OR($A239="",N(D239)=0),"",MIN(1,H239/D239))</f>
        <v/>
      </c>
      <c r="L239" s="25">
        <f>IF($A239="","",IF(H239&gt;=N(D239),"Tamamlandı",IF(AND(G239&lt;&gt;"",TODAY()&gt;G239),"Gecikti",IF(H239=0,"Başlamadı","Devam ediyor"))))</f>
        <v/>
      </c>
    </row>
    <row r="240">
      <c r="A240" s="20" t="n"/>
      <c r="B240" s="20" t="n"/>
      <c r="C240" s="20" t="n"/>
      <c r="D240" s="38" t="n"/>
      <c r="E240" s="20" t="n"/>
      <c r="F240" s="39" t="n"/>
      <c r="G240" s="39" t="n"/>
      <c r="H240" s="40">
        <f>IF($A240="","",SUMIFS('Üretim kayıtları'!$L$6:$L$5005,'Üretim kayıtları'!$E$6:$E$5005,$A240))</f>
        <v/>
      </c>
      <c r="I240" s="40">
        <f>IF($A240="","",SUMIFS('Üretim kayıtları'!$M$6:$M$5005,'Üretim kayıtları'!$E$6:$E$5005,$A240))</f>
        <v/>
      </c>
      <c r="J240" s="40">
        <f>IF($A240="","",MAX(0,N(D240)-H240))</f>
        <v/>
      </c>
      <c r="K240" s="24">
        <f>IF(OR($A240="",N(D240)=0),"",MIN(1,H240/D240))</f>
        <v/>
      </c>
      <c r="L240" s="25">
        <f>IF($A240="","",IF(H240&gt;=N(D240),"Tamamlandı",IF(AND(G240&lt;&gt;"",TODAY()&gt;G240),"Gecikti",IF(H240=0,"Başlamadı","Devam ediyor"))))</f>
        <v/>
      </c>
    </row>
    <row r="241">
      <c r="A241" s="20" t="n"/>
      <c r="B241" s="20" t="n"/>
      <c r="C241" s="20" t="n"/>
      <c r="D241" s="38" t="n"/>
      <c r="E241" s="20" t="n"/>
      <c r="F241" s="39" t="n"/>
      <c r="G241" s="39" t="n"/>
      <c r="H241" s="40">
        <f>IF($A241="","",SUMIFS('Üretim kayıtları'!$L$6:$L$5005,'Üretim kayıtları'!$E$6:$E$5005,$A241))</f>
        <v/>
      </c>
      <c r="I241" s="40">
        <f>IF($A241="","",SUMIFS('Üretim kayıtları'!$M$6:$M$5005,'Üretim kayıtları'!$E$6:$E$5005,$A241))</f>
        <v/>
      </c>
      <c r="J241" s="40">
        <f>IF($A241="","",MAX(0,N(D241)-H241))</f>
        <v/>
      </c>
      <c r="K241" s="24">
        <f>IF(OR($A241="",N(D241)=0),"",MIN(1,H241/D241))</f>
        <v/>
      </c>
      <c r="L241" s="25">
        <f>IF($A241="","",IF(H241&gt;=N(D241),"Tamamlandı",IF(AND(G241&lt;&gt;"",TODAY()&gt;G241),"Gecikti",IF(H241=0,"Başlamadı","Devam ediyor"))))</f>
        <v/>
      </c>
    </row>
    <row r="242">
      <c r="A242" s="20" t="n"/>
      <c r="B242" s="20" t="n"/>
      <c r="C242" s="20" t="n"/>
      <c r="D242" s="38" t="n"/>
      <c r="E242" s="20" t="n"/>
      <c r="F242" s="39" t="n"/>
      <c r="G242" s="39" t="n"/>
      <c r="H242" s="40">
        <f>IF($A242="","",SUMIFS('Üretim kayıtları'!$L$6:$L$5005,'Üretim kayıtları'!$E$6:$E$5005,$A242))</f>
        <v/>
      </c>
      <c r="I242" s="40">
        <f>IF($A242="","",SUMIFS('Üretim kayıtları'!$M$6:$M$5005,'Üretim kayıtları'!$E$6:$E$5005,$A242))</f>
        <v/>
      </c>
      <c r="J242" s="40">
        <f>IF($A242="","",MAX(0,N(D242)-H242))</f>
        <v/>
      </c>
      <c r="K242" s="24">
        <f>IF(OR($A242="",N(D242)=0),"",MIN(1,H242/D242))</f>
        <v/>
      </c>
      <c r="L242" s="25">
        <f>IF($A242="","",IF(H242&gt;=N(D242),"Tamamlandı",IF(AND(G242&lt;&gt;"",TODAY()&gt;G242),"Gecikti",IF(H242=0,"Başlamadı","Devam ediyor"))))</f>
        <v/>
      </c>
    </row>
    <row r="243">
      <c r="A243" s="20" t="n"/>
      <c r="B243" s="20" t="n"/>
      <c r="C243" s="20" t="n"/>
      <c r="D243" s="38" t="n"/>
      <c r="E243" s="20" t="n"/>
      <c r="F243" s="39" t="n"/>
      <c r="G243" s="39" t="n"/>
      <c r="H243" s="40">
        <f>IF($A243="","",SUMIFS('Üretim kayıtları'!$L$6:$L$5005,'Üretim kayıtları'!$E$6:$E$5005,$A243))</f>
        <v/>
      </c>
      <c r="I243" s="40">
        <f>IF($A243="","",SUMIFS('Üretim kayıtları'!$M$6:$M$5005,'Üretim kayıtları'!$E$6:$E$5005,$A243))</f>
        <v/>
      </c>
      <c r="J243" s="40">
        <f>IF($A243="","",MAX(0,N(D243)-H243))</f>
        <v/>
      </c>
      <c r="K243" s="24">
        <f>IF(OR($A243="",N(D243)=0),"",MIN(1,H243/D243))</f>
        <v/>
      </c>
      <c r="L243" s="25">
        <f>IF($A243="","",IF(H243&gt;=N(D243),"Tamamlandı",IF(AND(G243&lt;&gt;"",TODAY()&gt;G243),"Gecikti",IF(H243=0,"Başlamadı","Devam ediyor"))))</f>
        <v/>
      </c>
    </row>
    <row r="244">
      <c r="A244" s="20" t="n"/>
      <c r="B244" s="20" t="n"/>
      <c r="C244" s="20" t="n"/>
      <c r="D244" s="38" t="n"/>
      <c r="E244" s="20" t="n"/>
      <c r="F244" s="39" t="n"/>
      <c r="G244" s="39" t="n"/>
      <c r="H244" s="40">
        <f>IF($A244="","",SUMIFS('Üretim kayıtları'!$L$6:$L$5005,'Üretim kayıtları'!$E$6:$E$5005,$A244))</f>
        <v/>
      </c>
      <c r="I244" s="40">
        <f>IF($A244="","",SUMIFS('Üretim kayıtları'!$M$6:$M$5005,'Üretim kayıtları'!$E$6:$E$5005,$A244))</f>
        <v/>
      </c>
      <c r="J244" s="40">
        <f>IF($A244="","",MAX(0,N(D244)-H244))</f>
        <v/>
      </c>
      <c r="K244" s="24">
        <f>IF(OR($A244="",N(D244)=0),"",MIN(1,H244/D244))</f>
        <v/>
      </c>
      <c r="L244" s="25">
        <f>IF($A244="","",IF(H244&gt;=N(D244),"Tamamlandı",IF(AND(G244&lt;&gt;"",TODAY()&gt;G244),"Gecikti",IF(H244=0,"Başlamadı","Devam ediyor"))))</f>
        <v/>
      </c>
    </row>
    <row r="245">
      <c r="A245" s="20" t="n"/>
      <c r="B245" s="20" t="n"/>
      <c r="C245" s="20" t="n"/>
      <c r="D245" s="38" t="n"/>
      <c r="E245" s="20" t="n"/>
      <c r="F245" s="39" t="n"/>
      <c r="G245" s="39" t="n"/>
      <c r="H245" s="40">
        <f>IF($A245="","",SUMIFS('Üretim kayıtları'!$L$6:$L$5005,'Üretim kayıtları'!$E$6:$E$5005,$A245))</f>
        <v/>
      </c>
      <c r="I245" s="40">
        <f>IF($A245="","",SUMIFS('Üretim kayıtları'!$M$6:$M$5005,'Üretim kayıtları'!$E$6:$E$5005,$A245))</f>
        <v/>
      </c>
      <c r="J245" s="40">
        <f>IF($A245="","",MAX(0,N(D245)-H245))</f>
        <v/>
      </c>
      <c r="K245" s="24">
        <f>IF(OR($A245="",N(D245)=0),"",MIN(1,H245/D245))</f>
        <v/>
      </c>
      <c r="L245" s="25">
        <f>IF($A245="","",IF(H245&gt;=N(D245),"Tamamlandı",IF(AND(G245&lt;&gt;"",TODAY()&gt;G245),"Gecikti",IF(H245=0,"Başlamadı","Devam ediyor"))))</f>
        <v/>
      </c>
    </row>
    <row r="246">
      <c r="A246" s="20" t="n"/>
      <c r="B246" s="20" t="n"/>
      <c r="C246" s="20" t="n"/>
      <c r="D246" s="38" t="n"/>
      <c r="E246" s="20" t="n"/>
      <c r="F246" s="39" t="n"/>
      <c r="G246" s="39" t="n"/>
      <c r="H246" s="40">
        <f>IF($A246="","",SUMIFS('Üretim kayıtları'!$L$6:$L$5005,'Üretim kayıtları'!$E$6:$E$5005,$A246))</f>
        <v/>
      </c>
      <c r="I246" s="40">
        <f>IF($A246="","",SUMIFS('Üretim kayıtları'!$M$6:$M$5005,'Üretim kayıtları'!$E$6:$E$5005,$A246))</f>
        <v/>
      </c>
      <c r="J246" s="40">
        <f>IF($A246="","",MAX(0,N(D246)-H246))</f>
        <v/>
      </c>
      <c r="K246" s="24">
        <f>IF(OR($A246="",N(D246)=0),"",MIN(1,H246/D246))</f>
        <v/>
      </c>
      <c r="L246" s="25">
        <f>IF($A246="","",IF(H246&gt;=N(D246),"Tamamlandı",IF(AND(G246&lt;&gt;"",TODAY()&gt;G246),"Gecikti",IF(H246=0,"Başlamadı","Devam ediyor"))))</f>
        <v/>
      </c>
    </row>
    <row r="247">
      <c r="A247" s="20" t="n"/>
      <c r="B247" s="20" t="n"/>
      <c r="C247" s="20" t="n"/>
      <c r="D247" s="38" t="n"/>
      <c r="E247" s="20" t="n"/>
      <c r="F247" s="39" t="n"/>
      <c r="G247" s="39" t="n"/>
      <c r="H247" s="40">
        <f>IF($A247="","",SUMIFS('Üretim kayıtları'!$L$6:$L$5005,'Üretim kayıtları'!$E$6:$E$5005,$A247))</f>
        <v/>
      </c>
      <c r="I247" s="40">
        <f>IF($A247="","",SUMIFS('Üretim kayıtları'!$M$6:$M$5005,'Üretim kayıtları'!$E$6:$E$5005,$A247))</f>
        <v/>
      </c>
      <c r="J247" s="40">
        <f>IF($A247="","",MAX(0,N(D247)-H247))</f>
        <v/>
      </c>
      <c r="K247" s="24">
        <f>IF(OR($A247="",N(D247)=0),"",MIN(1,H247/D247))</f>
        <v/>
      </c>
      <c r="L247" s="25">
        <f>IF($A247="","",IF(H247&gt;=N(D247),"Tamamlandı",IF(AND(G247&lt;&gt;"",TODAY()&gt;G247),"Gecikti",IF(H247=0,"Başlamadı","Devam ediyor"))))</f>
        <v/>
      </c>
    </row>
    <row r="248">
      <c r="A248" s="20" t="n"/>
      <c r="B248" s="20" t="n"/>
      <c r="C248" s="20" t="n"/>
      <c r="D248" s="38" t="n"/>
      <c r="E248" s="20" t="n"/>
      <c r="F248" s="39" t="n"/>
      <c r="G248" s="39" t="n"/>
      <c r="H248" s="40">
        <f>IF($A248="","",SUMIFS('Üretim kayıtları'!$L$6:$L$5005,'Üretim kayıtları'!$E$6:$E$5005,$A248))</f>
        <v/>
      </c>
      <c r="I248" s="40">
        <f>IF($A248="","",SUMIFS('Üretim kayıtları'!$M$6:$M$5005,'Üretim kayıtları'!$E$6:$E$5005,$A248))</f>
        <v/>
      </c>
      <c r="J248" s="40">
        <f>IF($A248="","",MAX(0,N(D248)-H248))</f>
        <v/>
      </c>
      <c r="K248" s="24">
        <f>IF(OR($A248="",N(D248)=0),"",MIN(1,H248/D248))</f>
        <v/>
      </c>
      <c r="L248" s="25">
        <f>IF($A248="","",IF(H248&gt;=N(D248),"Tamamlandı",IF(AND(G248&lt;&gt;"",TODAY()&gt;G248),"Gecikti",IF(H248=0,"Başlamadı","Devam ediyor"))))</f>
        <v/>
      </c>
    </row>
    <row r="249">
      <c r="A249" s="20" t="n"/>
      <c r="B249" s="20" t="n"/>
      <c r="C249" s="20" t="n"/>
      <c r="D249" s="38" t="n"/>
      <c r="E249" s="20" t="n"/>
      <c r="F249" s="39" t="n"/>
      <c r="G249" s="39" t="n"/>
      <c r="H249" s="40">
        <f>IF($A249="","",SUMIFS('Üretim kayıtları'!$L$6:$L$5005,'Üretim kayıtları'!$E$6:$E$5005,$A249))</f>
        <v/>
      </c>
      <c r="I249" s="40">
        <f>IF($A249="","",SUMIFS('Üretim kayıtları'!$M$6:$M$5005,'Üretim kayıtları'!$E$6:$E$5005,$A249))</f>
        <v/>
      </c>
      <c r="J249" s="40">
        <f>IF($A249="","",MAX(0,N(D249)-H249))</f>
        <v/>
      </c>
      <c r="K249" s="24">
        <f>IF(OR($A249="",N(D249)=0),"",MIN(1,H249/D249))</f>
        <v/>
      </c>
      <c r="L249" s="25">
        <f>IF($A249="","",IF(H249&gt;=N(D249),"Tamamlandı",IF(AND(G249&lt;&gt;"",TODAY()&gt;G249),"Gecikti",IF(H249=0,"Başlamadı","Devam ediyor"))))</f>
        <v/>
      </c>
    </row>
    <row r="250">
      <c r="A250" s="20" t="n"/>
      <c r="B250" s="20" t="n"/>
      <c r="C250" s="20" t="n"/>
      <c r="D250" s="38" t="n"/>
      <c r="E250" s="20" t="n"/>
      <c r="F250" s="39" t="n"/>
      <c r="G250" s="39" t="n"/>
      <c r="H250" s="40">
        <f>IF($A250="","",SUMIFS('Üretim kayıtları'!$L$6:$L$5005,'Üretim kayıtları'!$E$6:$E$5005,$A250))</f>
        <v/>
      </c>
      <c r="I250" s="40">
        <f>IF($A250="","",SUMIFS('Üretim kayıtları'!$M$6:$M$5005,'Üretim kayıtları'!$E$6:$E$5005,$A250))</f>
        <v/>
      </c>
      <c r="J250" s="40">
        <f>IF($A250="","",MAX(0,N(D250)-H250))</f>
        <v/>
      </c>
      <c r="K250" s="24">
        <f>IF(OR($A250="",N(D250)=0),"",MIN(1,H250/D250))</f>
        <v/>
      </c>
      <c r="L250" s="25">
        <f>IF($A250="","",IF(H250&gt;=N(D250),"Tamamlandı",IF(AND(G250&lt;&gt;"",TODAY()&gt;G250),"Gecikti",IF(H250=0,"Başlamadı","Devam ediyor"))))</f>
        <v/>
      </c>
    </row>
    <row r="251">
      <c r="A251" s="20" t="n"/>
      <c r="B251" s="20" t="n"/>
      <c r="C251" s="20" t="n"/>
      <c r="D251" s="38" t="n"/>
      <c r="E251" s="20" t="n"/>
      <c r="F251" s="39" t="n"/>
      <c r="G251" s="39" t="n"/>
      <c r="H251" s="40">
        <f>IF($A251="","",SUMIFS('Üretim kayıtları'!$L$6:$L$5005,'Üretim kayıtları'!$E$6:$E$5005,$A251))</f>
        <v/>
      </c>
      <c r="I251" s="40">
        <f>IF($A251="","",SUMIFS('Üretim kayıtları'!$M$6:$M$5005,'Üretim kayıtları'!$E$6:$E$5005,$A251))</f>
        <v/>
      </c>
      <c r="J251" s="40">
        <f>IF($A251="","",MAX(0,N(D251)-H251))</f>
        <v/>
      </c>
      <c r="K251" s="24">
        <f>IF(OR($A251="",N(D251)=0),"",MIN(1,H251/D251))</f>
        <v/>
      </c>
      <c r="L251" s="25">
        <f>IF($A251="","",IF(H251&gt;=N(D251),"Tamamlandı",IF(AND(G251&lt;&gt;"",TODAY()&gt;G251),"Gecikti",IF(H251=0,"Başlamadı","Devam ediyor"))))</f>
        <v/>
      </c>
    </row>
    <row r="252">
      <c r="A252" s="20" t="n"/>
      <c r="B252" s="20" t="n"/>
      <c r="C252" s="20" t="n"/>
      <c r="D252" s="38" t="n"/>
      <c r="E252" s="20" t="n"/>
      <c r="F252" s="39" t="n"/>
      <c r="G252" s="39" t="n"/>
      <c r="H252" s="40">
        <f>IF($A252="","",SUMIFS('Üretim kayıtları'!$L$6:$L$5005,'Üretim kayıtları'!$E$6:$E$5005,$A252))</f>
        <v/>
      </c>
      <c r="I252" s="40">
        <f>IF($A252="","",SUMIFS('Üretim kayıtları'!$M$6:$M$5005,'Üretim kayıtları'!$E$6:$E$5005,$A252))</f>
        <v/>
      </c>
      <c r="J252" s="40">
        <f>IF($A252="","",MAX(0,N(D252)-H252))</f>
        <v/>
      </c>
      <c r="K252" s="24">
        <f>IF(OR($A252="",N(D252)=0),"",MIN(1,H252/D252))</f>
        <v/>
      </c>
      <c r="L252" s="25">
        <f>IF($A252="","",IF(H252&gt;=N(D252),"Tamamlandı",IF(AND(G252&lt;&gt;"",TODAY()&gt;G252),"Gecikti",IF(H252=0,"Başlamadı","Devam ediyor"))))</f>
        <v/>
      </c>
    </row>
    <row r="253">
      <c r="A253" s="20" t="n"/>
      <c r="B253" s="20" t="n"/>
      <c r="C253" s="20" t="n"/>
      <c r="D253" s="38" t="n"/>
      <c r="E253" s="20" t="n"/>
      <c r="F253" s="39" t="n"/>
      <c r="G253" s="39" t="n"/>
      <c r="H253" s="40">
        <f>IF($A253="","",SUMIFS('Üretim kayıtları'!$L$6:$L$5005,'Üretim kayıtları'!$E$6:$E$5005,$A253))</f>
        <v/>
      </c>
      <c r="I253" s="40">
        <f>IF($A253="","",SUMIFS('Üretim kayıtları'!$M$6:$M$5005,'Üretim kayıtları'!$E$6:$E$5005,$A253))</f>
        <v/>
      </c>
      <c r="J253" s="40">
        <f>IF($A253="","",MAX(0,N(D253)-H253))</f>
        <v/>
      </c>
      <c r="K253" s="24">
        <f>IF(OR($A253="",N(D253)=0),"",MIN(1,H253/D253))</f>
        <v/>
      </c>
      <c r="L253" s="25">
        <f>IF($A253="","",IF(H253&gt;=N(D253),"Tamamlandı",IF(AND(G253&lt;&gt;"",TODAY()&gt;G253),"Gecikti",IF(H253=0,"Başlamadı","Devam ediyor"))))</f>
        <v/>
      </c>
    </row>
    <row r="254">
      <c r="A254" s="20" t="n"/>
      <c r="B254" s="20" t="n"/>
      <c r="C254" s="20" t="n"/>
      <c r="D254" s="38" t="n"/>
      <c r="E254" s="20" t="n"/>
      <c r="F254" s="39" t="n"/>
      <c r="G254" s="39" t="n"/>
      <c r="H254" s="40">
        <f>IF($A254="","",SUMIFS('Üretim kayıtları'!$L$6:$L$5005,'Üretim kayıtları'!$E$6:$E$5005,$A254))</f>
        <v/>
      </c>
      <c r="I254" s="40">
        <f>IF($A254="","",SUMIFS('Üretim kayıtları'!$M$6:$M$5005,'Üretim kayıtları'!$E$6:$E$5005,$A254))</f>
        <v/>
      </c>
      <c r="J254" s="40">
        <f>IF($A254="","",MAX(0,N(D254)-H254))</f>
        <v/>
      </c>
      <c r="K254" s="24">
        <f>IF(OR($A254="",N(D254)=0),"",MIN(1,H254/D254))</f>
        <v/>
      </c>
      <c r="L254" s="25">
        <f>IF($A254="","",IF(H254&gt;=N(D254),"Tamamlandı",IF(AND(G254&lt;&gt;"",TODAY()&gt;G254),"Gecikti",IF(H254=0,"Başlamadı","Devam ediyor"))))</f>
        <v/>
      </c>
    </row>
    <row r="255">
      <c r="A255" s="20" t="n"/>
      <c r="B255" s="20" t="n"/>
      <c r="C255" s="20" t="n"/>
      <c r="D255" s="38" t="n"/>
      <c r="E255" s="20" t="n"/>
      <c r="F255" s="39" t="n"/>
      <c r="G255" s="39" t="n"/>
      <c r="H255" s="40">
        <f>IF($A255="","",SUMIFS('Üretim kayıtları'!$L$6:$L$5005,'Üretim kayıtları'!$E$6:$E$5005,$A255))</f>
        <v/>
      </c>
      <c r="I255" s="40">
        <f>IF($A255="","",SUMIFS('Üretim kayıtları'!$M$6:$M$5005,'Üretim kayıtları'!$E$6:$E$5005,$A255))</f>
        <v/>
      </c>
      <c r="J255" s="40">
        <f>IF($A255="","",MAX(0,N(D255)-H255))</f>
        <v/>
      </c>
      <c r="K255" s="24">
        <f>IF(OR($A255="",N(D255)=0),"",MIN(1,H255/D255))</f>
        <v/>
      </c>
      <c r="L255" s="25">
        <f>IF($A255="","",IF(H255&gt;=N(D255),"Tamamlandı",IF(AND(G255&lt;&gt;"",TODAY()&gt;G255),"Gecikti",IF(H255=0,"Başlamadı","Devam ediyor"))))</f>
        <v/>
      </c>
    </row>
    <row r="256">
      <c r="A256" s="20" t="n"/>
      <c r="B256" s="20" t="n"/>
      <c r="C256" s="20" t="n"/>
      <c r="D256" s="38" t="n"/>
      <c r="E256" s="20" t="n"/>
      <c r="F256" s="39" t="n"/>
      <c r="G256" s="39" t="n"/>
      <c r="H256" s="40">
        <f>IF($A256="","",SUMIFS('Üretim kayıtları'!$L$6:$L$5005,'Üretim kayıtları'!$E$6:$E$5005,$A256))</f>
        <v/>
      </c>
      <c r="I256" s="40">
        <f>IF($A256="","",SUMIFS('Üretim kayıtları'!$M$6:$M$5005,'Üretim kayıtları'!$E$6:$E$5005,$A256))</f>
        <v/>
      </c>
      <c r="J256" s="40">
        <f>IF($A256="","",MAX(0,N(D256)-H256))</f>
        <v/>
      </c>
      <c r="K256" s="24">
        <f>IF(OR($A256="",N(D256)=0),"",MIN(1,H256/D256))</f>
        <v/>
      </c>
      <c r="L256" s="25">
        <f>IF($A256="","",IF(H256&gt;=N(D256),"Tamamlandı",IF(AND(G256&lt;&gt;"",TODAY()&gt;G256),"Gecikti",IF(H256=0,"Başlamadı","Devam ediyor"))))</f>
        <v/>
      </c>
    </row>
    <row r="257">
      <c r="A257" s="20" t="n"/>
      <c r="B257" s="20" t="n"/>
      <c r="C257" s="20" t="n"/>
      <c r="D257" s="38" t="n"/>
      <c r="E257" s="20" t="n"/>
      <c r="F257" s="39" t="n"/>
      <c r="G257" s="39" t="n"/>
      <c r="H257" s="40">
        <f>IF($A257="","",SUMIFS('Üretim kayıtları'!$L$6:$L$5005,'Üretim kayıtları'!$E$6:$E$5005,$A257))</f>
        <v/>
      </c>
      <c r="I257" s="40">
        <f>IF($A257="","",SUMIFS('Üretim kayıtları'!$M$6:$M$5005,'Üretim kayıtları'!$E$6:$E$5005,$A257))</f>
        <v/>
      </c>
      <c r="J257" s="40">
        <f>IF($A257="","",MAX(0,N(D257)-H257))</f>
        <v/>
      </c>
      <c r="K257" s="24">
        <f>IF(OR($A257="",N(D257)=0),"",MIN(1,H257/D257))</f>
        <v/>
      </c>
      <c r="L257" s="25">
        <f>IF($A257="","",IF(H257&gt;=N(D257),"Tamamlandı",IF(AND(G257&lt;&gt;"",TODAY()&gt;G257),"Gecikti",IF(H257=0,"Başlamadı","Devam ediyor"))))</f>
        <v/>
      </c>
    </row>
    <row r="258">
      <c r="A258" s="20" t="n"/>
      <c r="B258" s="20" t="n"/>
      <c r="C258" s="20" t="n"/>
      <c r="D258" s="38" t="n"/>
      <c r="E258" s="20" t="n"/>
      <c r="F258" s="39" t="n"/>
      <c r="G258" s="39" t="n"/>
      <c r="H258" s="40">
        <f>IF($A258="","",SUMIFS('Üretim kayıtları'!$L$6:$L$5005,'Üretim kayıtları'!$E$6:$E$5005,$A258))</f>
        <v/>
      </c>
      <c r="I258" s="40">
        <f>IF($A258="","",SUMIFS('Üretim kayıtları'!$M$6:$M$5005,'Üretim kayıtları'!$E$6:$E$5005,$A258))</f>
        <v/>
      </c>
      <c r="J258" s="40">
        <f>IF($A258="","",MAX(0,N(D258)-H258))</f>
        <v/>
      </c>
      <c r="K258" s="24">
        <f>IF(OR($A258="",N(D258)=0),"",MIN(1,H258/D258))</f>
        <v/>
      </c>
      <c r="L258" s="25">
        <f>IF($A258="","",IF(H258&gt;=N(D258),"Tamamlandı",IF(AND(G258&lt;&gt;"",TODAY()&gt;G258),"Gecikti",IF(H258=0,"Başlamadı","Devam ediyor"))))</f>
        <v/>
      </c>
    </row>
    <row r="259">
      <c r="A259" s="20" t="n"/>
      <c r="B259" s="20" t="n"/>
      <c r="C259" s="20" t="n"/>
      <c r="D259" s="38" t="n"/>
      <c r="E259" s="20" t="n"/>
      <c r="F259" s="39" t="n"/>
      <c r="G259" s="39" t="n"/>
      <c r="H259" s="40">
        <f>IF($A259="","",SUMIFS('Üretim kayıtları'!$L$6:$L$5005,'Üretim kayıtları'!$E$6:$E$5005,$A259))</f>
        <v/>
      </c>
      <c r="I259" s="40">
        <f>IF($A259="","",SUMIFS('Üretim kayıtları'!$M$6:$M$5005,'Üretim kayıtları'!$E$6:$E$5005,$A259))</f>
        <v/>
      </c>
      <c r="J259" s="40">
        <f>IF($A259="","",MAX(0,N(D259)-H259))</f>
        <v/>
      </c>
      <c r="K259" s="24">
        <f>IF(OR($A259="",N(D259)=0),"",MIN(1,H259/D259))</f>
        <v/>
      </c>
      <c r="L259" s="25">
        <f>IF($A259="","",IF(H259&gt;=N(D259),"Tamamlandı",IF(AND(G259&lt;&gt;"",TODAY()&gt;G259),"Gecikti",IF(H259=0,"Başlamadı","Devam ediyor"))))</f>
        <v/>
      </c>
    </row>
    <row r="260">
      <c r="A260" s="20" t="n"/>
      <c r="B260" s="20" t="n"/>
      <c r="C260" s="20" t="n"/>
      <c r="D260" s="38" t="n"/>
      <c r="E260" s="20" t="n"/>
      <c r="F260" s="39" t="n"/>
      <c r="G260" s="39" t="n"/>
      <c r="H260" s="40">
        <f>IF($A260="","",SUMIFS('Üretim kayıtları'!$L$6:$L$5005,'Üretim kayıtları'!$E$6:$E$5005,$A260))</f>
        <v/>
      </c>
      <c r="I260" s="40">
        <f>IF($A260="","",SUMIFS('Üretim kayıtları'!$M$6:$M$5005,'Üretim kayıtları'!$E$6:$E$5005,$A260))</f>
        <v/>
      </c>
      <c r="J260" s="40">
        <f>IF($A260="","",MAX(0,N(D260)-H260))</f>
        <v/>
      </c>
      <c r="K260" s="24">
        <f>IF(OR($A260="",N(D260)=0),"",MIN(1,H260/D260))</f>
        <v/>
      </c>
      <c r="L260" s="25">
        <f>IF($A260="","",IF(H260&gt;=N(D260),"Tamamlandı",IF(AND(G260&lt;&gt;"",TODAY()&gt;G260),"Gecikti",IF(H260=0,"Başlamadı","Devam ediyor"))))</f>
        <v/>
      </c>
    </row>
    <row r="261">
      <c r="A261" s="20" t="n"/>
      <c r="B261" s="20" t="n"/>
      <c r="C261" s="20" t="n"/>
      <c r="D261" s="38" t="n"/>
      <c r="E261" s="20" t="n"/>
      <c r="F261" s="39" t="n"/>
      <c r="G261" s="39" t="n"/>
      <c r="H261" s="40">
        <f>IF($A261="","",SUMIFS('Üretim kayıtları'!$L$6:$L$5005,'Üretim kayıtları'!$E$6:$E$5005,$A261))</f>
        <v/>
      </c>
      <c r="I261" s="40">
        <f>IF($A261="","",SUMIFS('Üretim kayıtları'!$M$6:$M$5005,'Üretim kayıtları'!$E$6:$E$5005,$A261))</f>
        <v/>
      </c>
      <c r="J261" s="40">
        <f>IF($A261="","",MAX(0,N(D261)-H261))</f>
        <v/>
      </c>
      <c r="K261" s="24">
        <f>IF(OR($A261="",N(D261)=0),"",MIN(1,H261/D261))</f>
        <v/>
      </c>
      <c r="L261" s="25">
        <f>IF($A261="","",IF(H261&gt;=N(D261),"Tamamlandı",IF(AND(G261&lt;&gt;"",TODAY()&gt;G261),"Gecikti",IF(H261=0,"Başlamadı","Devam ediyor"))))</f>
        <v/>
      </c>
    </row>
    <row r="262">
      <c r="A262" s="20" t="n"/>
      <c r="B262" s="20" t="n"/>
      <c r="C262" s="20" t="n"/>
      <c r="D262" s="38" t="n"/>
      <c r="E262" s="20" t="n"/>
      <c r="F262" s="39" t="n"/>
      <c r="G262" s="39" t="n"/>
      <c r="H262" s="40">
        <f>IF($A262="","",SUMIFS('Üretim kayıtları'!$L$6:$L$5005,'Üretim kayıtları'!$E$6:$E$5005,$A262))</f>
        <v/>
      </c>
      <c r="I262" s="40">
        <f>IF($A262="","",SUMIFS('Üretim kayıtları'!$M$6:$M$5005,'Üretim kayıtları'!$E$6:$E$5005,$A262))</f>
        <v/>
      </c>
      <c r="J262" s="40">
        <f>IF($A262="","",MAX(0,N(D262)-H262))</f>
        <v/>
      </c>
      <c r="K262" s="24">
        <f>IF(OR($A262="",N(D262)=0),"",MIN(1,H262/D262))</f>
        <v/>
      </c>
      <c r="L262" s="25">
        <f>IF($A262="","",IF(H262&gt;=N(D262),"Tamamlandı",IF(AND(G262&lt;&gt;"",TODAY()&gt;G262),"Gecikti",IF(H262=0,"Başlamadı","Devam ediyor"))))</f>
        <v/>
      </c>
    </row>
    <row r="263">
      <c r="A263" s="20" t="n"/>
      <c r="B263" s="20" t="n"/>
      <c r="C263" s="20" t="n"/>
      <c r="D263" s="38" t="n"/>
      <c r="E263" s="20" t="n"/>
      <c r="F263" s="39" t="n"/>
      <c r="G263" s="39" t="n"/>
      <c r="H263" s="40">
        <f>IF($A263="","",SUMIFS('Üretim kayıtları'!$L$6:$L$5005,'Üretim kayıtları'!$E$6:$E$5005,$A263))</f>
        <v/>
      </c>
      <c r="I263" s="40">
        <f>IF($A263="","",SUMIFS('Üretim kayıtları'!$M$6:$M$5005,'Üretim kayıtları'!$E$6:$E$5005,$A263))</f>
        <v/>
      </c>
      <c r="J263" s="40">
        <f>IF($A263="","",MAX(0,N(D263)-H263))</f>
        <v/>
      </c>
      <c r="K263" s="24">
        <f>IF(OR($A263="",N(D263)=0),"",MIN(1,H263/D263))</f>
        <v/>
      </c>
      <c r="L263" s="25">
        <f>IF($A263="","",IF(H263&gt;=N(D263),"Tamamlandı",IF(AND(G263&lt;&gt;"",TODAY()&gt;G263),"Gecikti",IF(H263=0,"Başlamadı","Devam ediyor"))))</f>
        <v/>
      </c>
    </row>
    <row r="264">
      <c r="A264" s="20" t="n"/>
      <c r="B264" s="20" t="n"/>
      <c r="C264" s="20" t="n"/>
      <c r="D264" s="38" t="n"/>
      <c r="E264" s="20" t="n"/>
      <c r="F264" s="39" t="n"/>
      <c r="G264" s="39" t="n"/>
      <c r="H264" s="40">
        <f>IF($A264="","",SUMIFS('Üretim kayıtları'!$L$6:$L$5005,'Üretim kayıtları'!$E$6:$E$5005,$A264))</f>
        <v/>
      </c>
      <c r="I264" s="40">
        <f>IF($A264="","",SUMIFS('Üretim kayıtları'!$M$6:$M$5005,'Üretim kayıtları'!$E$6:$E$5005,$A264))</f>
        <v/>
      </c>
      <c r="J264" s="40">
        <f>IF($A264="","",MAX(0,N(D264)-H264))</f>
        <v/>
      </c>
      <c r="K264" s="24">
        <f>IF(OR($A264="",N(D264)=0),"",MIN(1,H264/D264))</f>
        <v/>
      </c>
      <c r="L264" s="25">
        <f>IF($A264="","",IF(H264&gt;=N(D264),"Tamamlandı",IF(AND(G264&lt;&gt;"",TODAY()&gt;G264),"Gecikti",IF(H264=0,"Başlamadı","Devam ediyor"))))</f>
        <v/>
      </c>
    </row>
    <row r="265">
      <c r="A265" s="20" t="n"/>
      <c r="B265" s="20" t="n"/>
      <c r="C265" s="20" t="n"/>
      <c r="D265" s="38" t="n"/>
      <c r="E265" s="20" t="n"/>
      <c r="F265" s="39" t="n"/>
      <c r="G265" s="39" t="n"/>
      <c r="H265" s="40">
        <f>IF($A265="","",SUMIFS('Üretim kayıtları'!$L$6:$L$5005,'Üretim kayıtları'!$E$6:$E$5005,$A265))</f>
        <v/>
      </c>
      <c r="I265" s="40">
        <f>IF($A265="","",SUMIFS('Üretim kayıtları'!$M$6:$M$5005,'Üretim kayıtları'!$E$6:$E$5005,$A265))</f>
        <v/>
      </c>
      <c r="J265" s="40">
        <f>IF($A265="","",MAX(0,N(D265)-H265))</f>
        <v/>
      </c>
      <c r="K265" s="24">
        <f>IF(OR($A265="",N(D265)=0),"",MIN(1,H265/D265))</f>
        <v/>
      </c>
      <c r="L265" s="25">
        <f>IF($A265="","",IF(H265&gt;=N(D265),"Tamamlandı",IF(AND(G265&lt;&gt;"",TODAY()&gt;G265),"Gecikti",IF(H265=0,"Başlamadı","Devam ediyor"))))</f>
        <v/>
      </c>
    </row>
    <row r="266">
      <c r="A266" s="20" t="n"/>
      <c r="B266" s="20" t="n"/>
      <c r="C266" s="20" t="n"/>
      <c r="D266" s="38" t="n"/>
      <c r="E266" s="20" t="n"/>
      <c r="F266" s="39" t="n"/>
      <c r="G266" s="39" t="n"/>
      <c r="H266" s="40">
        <f>IF($A266="","",SUMIFS('Üretim kayıtları'!$L$6:$L$5005,'Üretim kayıtları'!$E$6:$E$5005,$A266))</f>
        <v/>
      </c>
      <c r="I266" s="40">
        <f>IF($A266="","",SUMIFS('Üretim kayıtları'!$M$6:$M$5005,'Üretim kayıtları'!$E$6:$E$5005,$A266))</f>
        <v/>
      </c>
      <c r="J266" s="40">
        <f>IF($A266="","",MAX(0,N(D266)-H266))</f>
        <v/>
      </c>
      <c r="K266" s="24">
        <f>IF(OR($A266="",N(D266)=0),"",MIN(1,H266/D266))</f>
        <v/>
      </c>
      <c r="L266" s="25">
        <f>IF($A266="","",IF(H266&gt;=N(D266),"Tamamlandı",IF(AND(G266&lt;&gt;"",TODAY()&gt;G266),"Gecikti",IF(H266=0,"Başlamadı","Devam ediyor"))))</f>
        <v/>
      </c>
    </row>
    <row r="267">
      <c r="A267" s="20" t="n"/>
      <c r="B267" s="20" t="n"/>
      <c r="C267" s="20" t="n"/>
      <c r="D267" s="38" t="n"/>
      <c r="E267" s="20" t="n"/>
      <c r="F267" s="39" t="n"/>
      <c r="G267" s="39" t="n"/>
      <c r="H267" s="40">
        <f>IF($A267="","",SUMIFS('Üretim kayıtları'!$L$6:$L$5005,'Üretim kayıtları'!$E$6:$E$5005,$A267))</f>
        <v/>
      </c>
      <c r="I267" s="40">
        <f>IF($A267="","",SUMIFS('Üretim kayıtları'!$M$6:$M$5005,'Üretim kayıtları'!$E$6:$E$5005,$A267))</f>
        <v/>
      </c>
      <c r="J267" s="40">
        <f>IF($A267="","",MAX(0,N(D267)-H267))</f>
        <v/>
      </c>
      <c r="K267" s="24">
        <f>IF(OR($A267="",N(D267)=0),"",MIN(1,H267/D267))</f>
        <v/>
      </c>
      <c r="L267" s="25">
        <f>IF($A267="","",IF(H267&gt;=N(D267),"Tamamlandı",IF(AND(G267&lt;&gt;"",TODAY()&gt;G267),"Gecikti",IF(H267=0,"Başlamadı","Devam ediyor"))))</f>
        <v/>
      </c>
    </row>
    <row r="268">
      <c r="A268" s="20" t="n"/>
      <c r="B268" s="20" t="n"/>
      <c r="C268" s="20" t="n"/>
      <c r="D268" s="38" t="n"/>
      <c r="E268" s="20" t="n"/>
      <c r="F268" s="39" t="n"/>
      <c r="G268" s="39" t="n"/>
      <c r="H268" s="40">
        <f>IF($A268="","",SUMIFS('Üretim kayıtları'!$L$6:$L$5005,'Üretim kayıtları'!$E$6:$E$5005,$A268))</f>
        <v/>
      </c>
      <c r="I268" s="40">
        <f>IF($A268="","",SUMIFS('Üretim kayıtları'!$M$6:$M$5005,'Üretim kayıtları'!$E$6:$E$5005,$A268))</f>
        <v/>
      </c>
      <c r="J268" s="40">
        <f>IF($A268="","",MAX(0,N(D268)-H268))</f>
        <v/>
      </c>
      <c r="K268" s="24">
        <f>IF(OR($A268="",N(D268)=0),"",MIN(1,H268/D268))</f>
        <v/>
      </c>
      <c r="L268" s="25">
        <f>IF($A268="","",IF(H268&gt;=N(D268),"Tamamlandı",IF(AND(G268&lt;&gt;"",TODAY()&gt;G268),"Gecikti",IF(H268=0,"Başlamadı","Devam ediyor"))))</f>
        <v/>
      </c>
    </row>
    <row r="269">
      <c r="A269" s="20" t="n"/>
      <c r="B269" s="20" t="n"/>
      <c r="C269" s="20" t="n"/>
      <c r="D269" s="38" t="n"/>
      <c r="E269" s="20" t="n"/>
      <c r="F269" s="39" t="n"/>
      <c r="G269" s="39" t="n"/>
      <c r="H269" s="40">
        <f>IF($A269="","",SUMIFS('Üretim kayıtları'!$L$6:$L$5005,'Üretim kayıtları'!$E$6:$E$5005,$A269))</f>
        <v/>
      </c>
      <c r="I269" s="40">
        <f>IF($A269="","",SUMIFS('Üretim kayıtları'!$M$6:$M$5005,'Üretim kayıtları'!$E$6:$E$5005,$A269))</f>
        <v/>
      </c>
      <c r="J269" s="40">
        <f>IF($A269="","",MAX(0,N(D269)-H269))</f>
        <v/>
      </c>
      <c r="K269" s="24">
        <f>IF(OR($A269="",N(D269)=0),"",MIN(1,H269/D269))</f>
        <v/>
      </c>
      <c r="L269" s="25">
        <f>IF($A269="","",IF(H269&gt;=N(D269),"Tamamlandı",IF(AND(G269&lt;&gt;"",TODAY()&gt;G269),"Gecikti",IF(H269=0,"Başlamadı","Devam ediyor"))))</f>
        <v/>
      </c>
    </row>
    <row r="270">
      <c r="A270" s="20" t="n"/>
      <c r="B270" s="20" t="n"/>
      <c r="C270" s="20" t="n"/>
      <c r="D270" s="38" t="n"/>
      <c r="E270" s="20" t="n"/>
      <c r="F270" s="39" t="n"/>
      <c r="G270" s="39" t="n"/>
      <c r="H270" s="40">
        <f>IF($A270="","",SUMIFS('Üretim kayıtları'!$L$6:$L$5005,'Üretim kayıtları'!$E$6:$E$5005,$A270))</f>
        <v/>
      </c>
      <c r="I270" s="40">
        <f>IF($A270="","",SUMIFS('Üretim kayıtları'!$M$6:$M$5005,'Üretim kayıtları'!$E$6:$E$5005,$A270))</f>
        <v/>
      </c>
      <c r="J270" s="40">
        <f>IF($A270="","",MAX(0,N(D270)-H270))</f>
        <v/>
      </c>
      <c r="K270" s="24">
        <f>IF(OR($A270="",N(D270)=0),"",MIN(1,H270/D270))</f>
        <v/>
      </c>
      <c r="L270" s="25">
        <f>IF($A270="","",IF(H270&gt;=N(D270),"Tamamlandı",IF(AND(G270&lt;&gt;"",TODAY()&gt;G270),"Gecikti",IF(H270=0,"Başlamadı","Devam ediyor"))))</f>
        <v/>
      </c>
    </row>
    <row r="271">
      <c r="A271" s="20" t="n"/>
      <c r="B271" s="20" t="n"/>
      <c r="C271" s="20" t="n"/>
      <c r="D271" s="38" t="n"/>
      <c r="E271" s="20" t="n"/>
      <c r="F271" s="39" t="n"/>
      <c r="G271" s="39" t="n"/>
      <c r="H271" s="40">
        <f>IF($A271="","",SUMIFS('Üretim kayıtları'!$L$6:$L$5005,'Üretim kayıtları'!$E$6:$E$5005,$A271))</f>
        <v/>
      </c>
      <c r="I271" s="40">
        <f>IF($A271="","",SUMIFS('Üretim kayıtları'!$M$6:$M$5005,'Üretim kayıtları'!$E$6:$E$5005,$A271))</f>
        <v/>
      </c>
      <c r="J271" s="40">
        <f>IF($A271="","",MAX(0,N(D271)-H271))</f>
        <v/>
      </c>
      <c r="K271" s="24">
        <f>IF(OR($A271="",N(D271)=0),"",MIN(1,H271/D271))</f>
        <v/>
      </c>
      <c r="L271" s="25">
        <f>IF($A271="","",IF(H271&gt;=N(D271),"Tamamlandı",IF(AND(G271&lt;&gt;"",TODAY()&gt;G271),"Gecikti",IF(H271=0,"Başlamadı","Devam ediyor"))))</f>
        <v/>
      </c>
    </row>
    <row r="272">
      <c r="A272" s="20" t="n"/>
      <c r="B272" s="20" t="n"/>
      <c r="C272" s="20" t="n"/>
      <c r="D272" s="38" t="n"/>
      <c r="E272" s="20" t="n"/>
      <c r="F272" s="39" t="n"/>
      <c r="G272" s="39" t="n"/>
      <c r="H272" s="40">
        <f>IF($A272="","",SUMIFS('Üretim kayıtları'!$L$6:$L$5005,'Üretim kayıtları'!$E$6:$E$5005,$A272))</f>
        <v/>
      </c>
      <c r="I272" s="40">
        <f>IF($A272="","",SUMIFS('Üretim kayıtları'!$M$6:$M$5005,'Üretim kayıtları'!$E$6:$E$5005,$A272))</f>
        <v/>
      </c>
      <c r="J272" s="40">
        <f>IF($A272="","",MAX(0,N(D272)-H272))</f>
        <v/>
      </c>
      <c r="K272" s="24">
        <f>IF(OR($A272="",N(D272)=0),"",MIN(1,H272/D272))</f>
        <v/>
      </c>
      <c r="L272" s="25">
        <f>IF($A272="","",IF(H272&gt;=N(D272),"Tamamlandı",IF(AND(G272&lt;&gt;"",TODAY()&gt;G272),"Gecikti",IF(H272=0,"Başlamadı","Devam ediyor"))))</f>
        <v/>
      </c>
    </row>
    <row r="273">
      <c r="A273" s="20" t="n"/>
      <c r="B273" s="20" t="n"/>
      <c r="C273" s="20" t="n"/>
      <c r="D273" s="38" t="n"/>
      <c r="E273" s="20" t="n"/>
      <c r="F273" s="39" t="n"/>
      <c r="G273" s="39" t="n"/>
      <c r="H273" s="40">
        <f>IF($A273="","",SUMIFS('Üretim kayıtları'!$L$6:$L$5005,'Üretim kayıtları'!$E$6:$E$5005,$A273))</f>
        <v/>
      </c>
      <c r="I273" s="40">
        <f>IF($A273="","",SUMIFS('Üretim kayıtları'!$M$6:$M$5005,'Üretim kayıtları'!$E$6:$E$5005,$A273))</f>
        <v/>
      </c>
      <c r="J273" s="40">
        <f>IF($A273="","",MAX(0,N(D273)-H273))</f>
        <v/>
      </c>
      <c r="K273" s="24">
        <f>IF(OR($A273="",N(D273)=0),"",MIN(1,H273/D273))</f>
        <v/>
      </c>
      <c r="L273" s="25">
        <f>IF($A273="","",IF(H273&gt;=N(D273),"Tamamlandı",IF(AND(G273&lt;&gt;"",TODAY()&gt;G273),"Gecikti",IF(H273=0,"Başlamadı","Devam ediyor"))))</f>
        <v/>
      </c>
    </row>
    <row r="274">
      <c r="A274" s="20" t="n"/>
      <c r="B274" s="20" t="n"/>
      <c r="C274" s="20" t="n"/>
      <c r="D274" s="38" t="n"/>
      <c r="E274" s="20" t="n"/>
      <c r="F274" s="39" t="n"/>
      <c r="G274" s="39" t="n"/>
      <c r="H274" s="40">
        <f>IF($A274="","",SUMIFS('Üretim kayıtları'!$L$6:$L$5005,'Üretim kayıtları'!$E$6:$E$5005,$A274))</f>
        <v/>
      </c>
      <c r="I274" s="40">
        <f>IF($A274="","",SUMIFS('Üretim kayıtları'!$M$6:$M$5005,'Üretim kayıtları'!$E$6:$E$5005,$A274))</f>
        <v/>
      </c>
      <c r="J274" s="40">
        <f>IF($A274="","",MAX(0,N(D274)-H274))</f>
        <v/>
      </c>
      <c r="K274" s="24">
        <f>IF(OR($A274="",N(D274)=0),"",MIN(1,H274/D274))</f>
        <v/>
      </c>
      <c r="L274" s="25">
        <f>IF($A274="","",IF(H274&gt;=N(D274),"Tamamlandı",IF(AND(G274&lt;&gt;"",TODAY()&gt;G274),"Gecikti",IF(H274=0,"Başlamadı","Devam ediyor"))))</f>
        <v/>
      </c>
    </row>
    <row r="275">
      <c r="A275" s="20" t="n"/>
      <c r="B275" s="20" t="n"/>
      <c r="C275" s="20" t="n"/>
      <c r="D275" s="38" t="n"/>
      <c r="E275" s="20" t="n"/>
      <c r="F275" s="39" t="n"/>
      <c r="G275" s="39" t="n"/>
      <c r="H275" s="40">
        <f>IF($A275="","",SUMIFS('Üretim kayıtları'!$L$6:$L$5005,'Üretim kayıtları'!$E$6:$E$5005,$A275))</f>
        <v/>
      </c>
      <c r="I275" s="40">
        <f>IF($A275="","",SUMIFS('Üretim kayıtları'!$M$6:$M$5005,'Üretim kayıtları'!$E$6:$E$5005,$A275))</f>
        <v/>
      </c>
      <c r="J275" s="40">
        <f>IF($A275="","",MAX(0,N(D275)-H275))</f>
        <v/>
      </c>
      <c r="K275" s="24">
        <f>IF(OR($A275="",N(D275)=0),"",MIN(1,H275/D275))</f>
        <v/>
      </c>
      <c r="L275" s="25">
        <f>IF($A275="","",IF(H275&gt;=N(D275),"Tamamlandı",IF(AND(G275&lt;&gt;"",TODAY()&gt;G275),"Gecikti",IF(H275=0,"Başlamadı","Devam ediyor"))))</f>
        <v/>
      </c>
    </row>
    <row r="276">
      <c r="A276" s="20" t="n"/>
      <c r="B276" s="20" t="n"/>
      <c r="C276" s="20" t="n"/>
      <c r="D276" s="38" t="n"/>
      <c r="E276" s="20" t="n"/>
      <c r="F276" s="39" t="n"/>
      <c r="G276" s="39" t="n"/>
      <c r="H276" s="40">
        <f>IF($A276="","",SUMIFS('Üretim kayıtları'!$L$6:$L$5005,'Üretim kayıtları'!$E$6:$E$5005,$A276))</f>
        <v/>
      </c>
      <c r="I276" s="40">
        <f>IF($A276="","",SUMIFS('Üretim kayıtları'!$M$6:$M$5005,'Üretim kayıtları'!$E$6:$E$5005,$A276))</f>
        <v/>
      </c>
      <c r="J276" s="40">
        <f>IF($A276="","",MAX(0,N(D276)-H276))</f>
        <v/>
      </c>
      <c r="K276" s="24">
        <f>IF(OR($A276="",N(D276)=0),"",MIN(1,H276/D276))</f>
        <v/>
      </c>
      <c r="L276" s="25">
        <f>IF($A276="","",IF(H276&gt;=N(D276),"Tamamlandı",IF(AND(G276&lt;&gt;"",TODAY()&gt;G276),"Gecikti",IF(H276=0,"Başlamadı","Devam ediyor"))))</f>
        <v/>
      </c>
    </row>
    <row r="277">
      <c r="A277" s="20" t="n"/>
      <c r="B277" s="20" t="n"/>
      <c r="C277" s="20" t="n"/>
      <c r="D277" s="38" t="n"/>
      <c r="E277" s="20" t="n"/>
      <c r="F277" s="39" t="n"/>
      <c r="G277" s="39" t="n"/>
      <c r="H277" s="40">
        <f>IF($A277="","",SUMIFS('Üretim kayıtları'!$L$6:$L$5005,'Üretim kayıtları'!$E$6:$E$5005,$A277))</f>
        <v/>
      </c>
      <c r="I277" s="40">
        <f>IF($A277="","",SUMIFS('Üretim kayıtları'!$M$6:$M$5005,'Üretim kayıtları'!$E$6:$E$5005,$A277))</f>
        <v/>
      </c>
      <c r="J277" s="40">
        <f>IF($A277="","",MAX(0,N(D277)-H277))</f>
        <v/>
      </c>
      <c r="K277" s="24">
        <f>IF(OR($A277="",N(D277)=0),"",MIN(1,H277/D277))</f>
        <v/>
      </c>
      <c r="L277" s="25">
        <f>IF($A277="","",IF(H277&gt;=N(D277),"Tamamlandı",IF(AND(G277&lt;&gt;"",TODAY()&gt;G277),"Gecikti",IF(H277=0,"Başlamadı","Devam ediyor"))))</f>
        <v/>
      </c>
    </row>
    <row r="278">
      <c r="A278" s="20" t="n"/>
      <c r="B278" s="20" t="n"/>
      <c r="C278" s="20" t="n"/>
      <c r="D278" s="38" t="n"/>
      <c r="E278" s="20" t="n"/>
      <c r="F278" s="39" t="n"/>
      <c r="G278" s="39" t="n"/>
      <c r="H278" s="40">
        <f>IF($A278="","",SUMIFS('Üretim kayıtları'!$L$6:$L$5005,'Üretim kayıtları'!$E$6:$E$5005,$A278))</f>
        <v/>
      </c>
      <c r="I278" s="40">
        <f>IF($A278="","",SUMIFS('Üretim kayıtları'!$M$6:$M$5005,'Üretim kayıtları'!$E$6:$E$5005,$A278))</f>
        <v/>
      </c>
      <c r="J278" s="40">
        <f>IF($A278="","",MAX(0,N(D278)-H278))</f>
        <v/>
      </c>
      <c r="K278" s="24">
        <f>IF(OR($A278="",N(D278)=0),"",MIN(1,H278/D278))</f>
        <v/>
      </c>
      <c r="L278" s="25">
        <f>IF($A278="","",IF(H278&gt;=N(D278),"Tamamlandı",IF(AND(G278&lt;&gt;"",TODAY()&gt;G278),"Gecikti",IF(H278=0,"Başlamadı","Devam ediyor"))))</f>
        <v/>
      </c>
    </row>
    <row r="279">
      <c r="A279" s="20" t="n"/>
      <c r="B279" s="20" t="n"/>
      <c r="C279" s="20" t="n"/>
      <c r="D279" s="38" t="n"/>
      <c r="E279" s="20" t="n"/>
      <c r="F279" s="39" t="n"/>
      <c r="G279" s="39" t="n"/>
      <c r="H279" s="40">
        <f>IF($A279="","",SUMIFS('Üretim kayıtları'!$L$6:$L$5005,'Üretim kayıtları'!$E$6:$E$5005,$A279))</f>
        <v/>
      </c>
      <c r="I279" s="40">
        <f>IF($A279="","",SUMIFS('Üretim kayıtları'!$M$6:$M$5005,'Üretim kayıtları'!$E$6:$E$5005,$A279))</f>
        <v/>
      </c>
      <c r="J279" s="40">
        <f>IF($A279="","",MAX(0,N(D279)-H279))</f>
        <v/>
      </c>
      <c r="K279" s="24">
        <f>IF(OR($A279="",N(D279)=0),"",MIN(1,H279/D279))</f>
        <v/>
      </c>
      <c r="L279" s="25">
        <f>IF($A279="","",IF(H279&gt;=N(D279),"Tamamlandı",IF(AND(G279&lt;&gt;"",TODAY()&gt;G279),"Gecikti",IF(H279=0,"Başlamadı","Devam ediyor"))))</f>
        <v/>
      </c>
    </row>
    <row r="280">
      <c r="A280" s="20" t="n"/>
      <c r="B280" s="20" t="n"/>
      <c r="C280" s="20" t="n"/>
      <c r="D280" s="38" t="n"/>
      <c r="E280" s="20" t="n"/>
      <c r="F280" s="39" t="n"/>
      <c r="G280" s="39" t="n"/>
      <c r="H280" s="40">
        <f>IF($A280="","",SUMIFS('Üretim kayıtları'!$L$6:$L$5005,'Üretim kayıtları'!$E$6:$E$5005,$A280))</f>
        <v/>
      </c>
      <c r="I280" s="40">
        <f>IF($A280="","",SUMIFS('Üretim kayıtları'!$M$6:$M$5005,'Üretim kayıtları'!$E$6:$E$5005,$A280))</f>
        <v/>
      </c>
      <c r="J280" s="40">
        <f>IF($A280="","",MAX(0,N(D280)-H280))</f>
        <v/>
      </c>
      <c r="K280" s="24">
        <f>IF(OR($A280="",N(D280)=0),"",MIN(1,H280/D280))</f>
        <v/>
      </c>
      <c r="L280" s="25">
        <f>IF($A280="","",IF(H280&gt;=N(D280),"Tamamlandı",IF(AND(G280&lt;&gt;"",TODAY()&gt;G280),"Gecikti",IF(H280=0,"Başlamadı","Devam ediyor"))))</f>
        <v/>
      </c>
    </row>
    <row r="281">
      <c r="A281" s="20" t="n"/>
      <c r="B281" s="20" t="n"/>
      <c r="C281" s="20" t="n"/>
      <c r="D281" s="38" t="n"/>
      <c r="E281" s="20" t="n"/>
      <c r="F281" s="39" t="n"/>
      <c r="G281" s="39" t="n"/>
      <c r="H281" s="40">
        <f>IF($A281="","",SUMIFS('Üretim kayıtları'!$L$6:$L$5005,'Üretim kayıtları'!$E$6:$E$5005,$A281))</f>
        <v/>
      </c>
      <c r="I281" s="40">
        <f>IF($A281="","",SUMIFS('Üretim kayıtları'!$M$6:$M$5005,'Üretim kayıtları'!$E$6:$E$5005,$A281))</f>
        <v/>
      </c>
      <c r="J281" s="40">
        <f>IF($A281="","",MAX(0,N(D281)-H281))</f>
        <v/>
      </c>
      <c r="K281" s="24">
        <f>IF(OR($A281="",N(D281)=0),"",MIN(1,H281/D281))</f>
        <v/>
      </c>
      <c r="L281" s="25">
        <f>IF($A281="","",IF(H281&gt;=N(D281),"Tamamlandı",IF(AND(G281&lt;&gt;"",TODAY()&gt;G281),"Gecikti",IF(H281=0,"Başlamadı","Devam ediyor"))))</f>
        <v/>
      </c>
    </row>
    <row r="282">
      <c r="A282" s="20" t="n"/>
      <c r="B282" s="20" t="n"/>
      <c r="C282" s="20" t="n"/>
      <c r="D282" s="38" t="n"/>
      <c r="E282" s="20" t="n"/>
      <c r="F282" s="39" t="n"/>
      <c r="G282" s="39" t="n"/>
      <c r="H282" s="40">
        <f>IF($A282="","",SUMIFS('Üretim kayıtları'!$L$6:$L$5005,'Üretim kayıtları'!$E$6:$E$5005,$A282))</f>
        <v/>
      </c>
      <c r="I282" s="40">
        <f>IF($A282="","",SUMIFS('Üretim kayıtları'!$M$6:$M$5005,'Üretim kayıtları'!$E$6:$E$5005,$A282))</f>
        <v/>
      </c>
      <c r="J282" s="40">
        <f>IF($A282="","",MAX(0,N(D282)-H282))</f>
        <v/>
      </c>
      <c r="K282" s="24">
        <f>IF(OR($A282="",N(D282)=0),"",MIN(1,H282/D282))</f>
        <v/>
      </c>
      <c r="L282" s="25">
        <f>IF($A282="","",IF(H282&gt;=N(D282),"Tamamlandı",IF(AND(G282&lt;&gt;"",TODAY()&gt;G282),"Gecikti",IF(H282=0,"Başlamadı","Devam ediyor"))))</f>
        <v/>
      </c>
    </row>
    <row r="283">
      <c r="A283" s="20" t="n"/>
      <c r="B283" s="20" t="n"/>
      <c r="C283" s="20" t="n"/>
      <c r="D283" s="38" t="n"/>
      <c r="E283" s="20" t="n"/>
      <c r="F283" s="39" t="n"/>
      <c r="G283" s="39" t="n"/>
      <c r="H283" s="40">
        <f>IF($A283="","",SUMIFS('Üretim kayıtları'!$L$6:$L$5005,'Üretim kayıtları'!$E$6:$E$5005,$A283))</f>
        <v/>
      </c>
      <c r="I283" s="40">
        <f>IF($A283="","",SUMIFS('Üretim kayıtları'!$M$6:$M$5005,'Üretim kayıtları'!$E$6:$E$5005,$A283))</f>
        <v/>
      </c>
      <c r="J283" s="40">
        <f>IF($A283="","",MAX(0,N(D283)-H283))</f>
        <v/>
      </c>
      <c r="K283" s="24">
        <f>IF(OR($A283="",N(D283)=0),"",MIN(1,H283/D283))</f>
        <v/>
      </c>
      <c r="L283" s="25">
        <f>IF($A283="","",IF(H283&gt;=N(D283),"Tamamlandı",IF(AND(G283&lt;&gt;"",TODAY()&gt;G283),"Gecikti",IF(H283=0,"Başlamadı","Devam ediyor"))))</f>
        <v/>
      </c>
    </row>
    <row r="284">
      <c r="A284" s="20" t="n"/>
      <c r="B284" s="20" t="n"/>
      <c r="C284" s="20" t="n"/>
      <c r="D284" s="38" t="n"/>
      <c r="E284" s="20" t="n"/>
      <c r="F284" s="39" t="n"/>
      <c r="G284" s="39" t="n"/>
      <c r="H284" s="40">
        <f>IF($A284="","",SUMIFS('Üretim kayıtları'!$L$6:$L$5005,'Üretim kayıtları'!$E$6:$E$5005,$A284))</f>
        <v/>
      </c>
      <c r="I284" s="40">
        <f>IF($A284="","",SUMIFS('Üretim kayıtları'!$M$6:$M$5005,'Üretim kayıtları'!$E$6:$E$5005,$A284))</f>
        <v/>
      </c>
      <c r="J284" s="40">
        <f>IF($A284="","",MAX(0,N(D284)-H284))</f>
        <v/>
      </c>
      <c r="K284" s="24">
        <f>IF(OR($A284="",N(D284)=0),"",MIN(1,H284/D284))</f>
        <v/>
      </c>
      <c r="L284" s="25">
        <f>IF($A284="","",IF(H284&gt;=N(D284),"Tamamlandı",IF(AND(G284&lt;&gt;"",TODAY()&gt;G284),"Gecikti",IF(H284=0,"Başlamadı","Devam ediyor"))))</f>
        <v/>
      </c>
    </row>
    <row r="285">
      <c r="A285" s="20" t="n"/>
      <c r="B285" s="20" t="n"/>
      <c r="C285" s="20" t="n"/>
      <c r="D285" s="38" t="n"/>
      <c r="E285" s="20" t="n"/>
      <c r="F285" s="39" t="n"/>
      <c r="G285" s="39" t="n"/>
      <c r="H285" s="40">
        <f>IF($A285="","",SUMIFS('Üretim kayıtları'!$L$6:$L$5005,'Üretim kayıtları'!$E$6:$E$5005,$A285))</f>
        <v/>
      </c>
      <c r="I285" s="40">
        <f>IF($A285="","",SUMIFS('Üretim kayıtları'!$M$6:$M$5005,'Üretim kayıtları'!$E$6:$E$5005,$A285))</f>
        <v/>
      </c>
      <c r="J285" s="40">
        <f>IF($A285="","",MAX(0,N(D285)-H285))</f>
        <v/>
      </c>
      <c r="K285" s="24">
        <f>IF(OR($A285="",N(D285)=0),"",MIN(1,H285/D285))</f>
        <v/>
      </c>
      <c r="L285" s="25">
        <f>IF($A285="","",IF(H285&gt;=N(D285),"Tamamlandı",IF(AND(G285&lt;&gt;"",TODAY()&gt;G285),"Gecikti",IF(H285=0,"Başlamadı","Devam ediyor"))))</f>
        <v/>
      </c>
    </row>
    <row r="286">
      <c r="A286" s="20" t="n"/>
      <c r="B286" s="20" t="n"/>
      <c r="C286" s="20" t="n"/>
      <c r="D286" s="38" t="n"/>
      <c r="E286" s="20" t="n"/>
      <c r="F286" s="39" t="n"/>
      <c r="G286" s="39" t="n"/>
      <c r="H286" s="40">
        <f>IF($A286="","",SUMIFS('Üretim kayıtları'!$L$6:$L$5005,'Üretim kayıtları'!$E$6:$E$5005,$A286))</f>
        <v/>
      </c>
      <c r="I286" s="40">
        <f>IF($A286="","",SUMIFS('Üretim kayıtları'!$M$6:$M$5005,'Üretim kayıtları'!$E$6:$E$5005,$A286))</f>
        <v/>
      </c>
      <c r="J286" s="40">
        <f>IF($A286="","",MAX(0,N(D286)-H286))</f>
        <v/>
      </c>
      <c r="K286" s="24">
        <f>IF(OR($A286="",N(D286)=0),"",MIN(1,H286/D286))</f>
        <v/>
      </c>
      <c r="L286" s="25">
        <f>IF($A286="","",IF(H286&gt;=N(D286),"Tamamlandı",IF(AND(G286&lt;&gt;"",TODAY()&gt;G286),"Gecikti",IF(H286=0,"Başlamadı","Devam ediyor"))))</f>
        <v/>
      </c>
    </row>
    <row r="287">
      <c r="A287" s="20" t="n"/>
      <c r="B287" s="20" t="n"/>
      <c r="C287" s="20" t="n"/>
      <c r="D287" s="38" t="n"/>
      <c r="E287" s="20" t="n"/>
      <c r="F287" s="39" t="n"/>
      <c r="G287" s="39" t="n"/>
      <c r="H287" s="40">
        <f>IF($A287="","",SUMIFS('Üretim kayıtları'!$L$6:$L$5005,'Üretim kayıtları'!$E$6:$E$5005,$A287))</f>
        <v/>
      </c>
      <c r="I287" s="40">
        <f>IF($A287="","",SUMIFS('Üretim kayıtları'!$M$6:$M$5005,'Üretim kayıtları'!$E$6:$E$5005,$A287))</f>
        <v/>
      </c>
      <c r="J287" s="40">
        <f>IF($A287="","",MAX(0,N(D287)-H287))</f>
        <v/>
      </c>
      <c r="K287" s="24">
        <f>IF(OR($A287="",N(D287)=0),"",MIN(1,H287/D287))</f>
        <v/>
      </c>
      <c r="L287" s="25">
        <f>IF($A287="","",IF(H287&gt;=N(D287),"Tamamlandı",IF(AND(G287&lt;&gt;"",TODAY()&gt;G287),"Gecikti",IF(H287=0,"Başlamadı","Devam ediyor"))))</f>
        <v/>
      </c>
    </row>
    <row r="288">
      <c r="A288" s="20" t="n"/>
      <c r="B288" s="20" t="n"/>
      <c r="C288" s="20" t="n"/>
      <c r="D288" s="38" t="n"/>
      <c r="E288" s="20" t="n"/>
      <c r="F288" s="39" t="n"/>
      <c r="G288" s="39" t="n"/>
      <c r="H288" s="40">
        <f>IF($A288="","",SUMIFS('Üretim kayıtları'!$L$6:$L$5005,'Üretim kayıtları'!$E$6:$E$5005,$A288))</f>
        <v/>
      </c>
      <c r="I288" s="40">
        <f>IF($A288="","",SUMIFS('Üretim kayıtları'!$M$6:$M$5005,'Üretim kayıtları'!$E$6:$E$5005,$A288))</f>
        <v/>
      </c>
      <c r="J288" s="40">
        <f>IF($A288="","",MAX(0,N(D288)-H288))</f>
        <v/>
      </c>
      <c r="K288" s="24">
        <f>IF(OR($A288="",N(D288)=0),"",MIN(1,H288/D288))</f>
        <v/>
      </c>
      <c r="L288" s="25">
        <f>IF($A288="","",IF(H288&gt;=N(D288),"Tamamlandı",IF(AND(G288&lt;&gt;"",TODAY()&gt;G288),"Gecikti",IF(H288=0,"Başlamadı","Devam ediyor"))))</f>
        <v/>
      </c>
    </row>
    <row r="289">
      <c r="A289" s="20" t="n"/>
      <c r="B289" s="20" t="n"/>
      <c r="C289" s="20" t="n"/>
      <c r="D289" s="38" t="n"/>
      <c r="E289" s="20" t="n"/>
      <c r="F289" s="39" t="n"/>
      <c r="G289" s="39" t="n"/>
      <c r="H289" s="40">
        <f>IF($A289="","",SUMIFS('Üretim kayıtları'!$L$6:$L$5005,'Üretim kayıtları'!$E$6:$E$5005,$A289))</f>
        <v/>
      </c>
      <c r="I289" s="40">
        <f>IF($A289="","",SUMIFS('Üretim kayıtları'!$M$6:$M$5005,'Üretim kayıtları'!$E$6:$E$5005,$A289))</f>
        <v/>
      </c>
      <c r="J289" s="40">
        <f>IF($A289="","",MAX(0,N(D289)-H289))</f>
        <v/>
      </c>
      <c r="K289" s="24">
        <f>IF(OR($A289="",N(D289)=0),"",MIN(1,H289/D289))</f>
        <v/>
      </c>
      <c r="L289" s="25">
        <f>IF($A289="","",IF(H289&gt;=N(D289),"Tamamlandı",IF(AND(G289&lt;&gt;"",TODAY()&gt;G289),"Gecikti",IF(H289=0,"Başlamadı","Devam ediyor"))))</f>
        <v/>
      </c>
    </row>
    <row r="290">
      <c r="A290" s="20" t="n"/>
      <c r="B290" s="20" t="n"/>
      <c r="C290" s="20" t="n"/>
      <c r="D290" s="38" t="n"/>
      <c r="E290" s="20" t="n"/>
      <c r="F290" s="39" t="n"/>
      <c r="G290" s="39" t="n"/>
      <c r="H290" s="40">
        <f>IF($A290="","",SUMIFS('Üretim kayıtları'!$L$6:$L$5005,'Üretim kayıtları'!$E$6:$E$5005,$A290))</f>
        <v/>
      </c>
      <c r="I290" s="40">
        <f>IF($A290="","",SUMIFS('Üretim kayıtları'!$M$6:$M$5005,'Üretim kayıtları'!$E$6:$E$5005,$A290))</f>
        <v/>
      </c>
      <c r="J290" s="40">
        <f>IF($A290="","",MAX(0,N(D290)-H290))</f>
        <v/>
      </c>
      <c r="K290" s="24">
        <f>IF(OR($A290="",N(D290)=0),"",MIN(1,H290/D290))</f>
        <v/>
      </c>
      <c r="L290" s="25">
        <f>IF($A290="","",IF(H290&gt;=N(D290),"Tamamlandı",IF(AND(G290&lt;&gt;"",TODAY()&gt;G290),"Gecikti",IF(H290=0,"Başlamadı","Devam ediyor"))))</f>
        <v/>
      </c>
    </row>
    <row r="291">
      <c r="A291" s="20" t="n"/>
      <c r="B291" s="20" t="n"/>
      <c r="C291" s="20" t="n"/>
      <c r="D291" s="38" t="n"/>
      <c r="E291" s="20" t="n"/>
      <c r="F291" s="39" t="n"/>
      <c r="G291" s="39" t="n"/>
      <c r="H291" s="40">
        <f>IF($A291="","",SUMIFS('Üretim kayıtları'!$L$6:$L$5005,'Üretim kayıtları'!$E$6:$E$5005,$A291))</f>
        <v/>
      </c>
      <c r="I291" s="40">
        <f>IF($A291="","",SUMIFS('Üretim kayıtları'!$M$6:$M$5005,'Üretim kayıtları'!$E$6:$E$5005,$A291))</f>
        <v/>
      </c>
      <c r="J291" s="40">
        <f>IF($A291="","",MAX(0,N(D291)-H291))</f>
        <v/>
      </c>
      <c r="K291" s="24">
        <f>IF(OR($A291="",N(D291)=0),"",MIN(1,H291/D291))</f>
        <v/>
      </c>
      <c r="L291" s="25">
        <f>IF($A291="","",IF(H291&gt;=N(D291),"Tamamlandı",IF(AND(G291&lt;&gt;"",TODAY()&gt;G291),"Gecikti",IF(H291=0,"Başlamadı","Devam ediyor"))))</f>
        <v/>
      </c>
    </row>
    <row r="292">
      <c r="A292" s="20" t="n"/>
      <c r="B292" s="20" t="n"/>
      <c r="C292" s="20" t="n"/>
      <c r="D292" s="38" t="n"/>
      <c r="E292" s="20" t="n"/>
      <c r="F292" s="39" t="n"/>
      <c r="G292" s="39" t="n"/>
      <c r="H292" s="40">
        <f>IF($A292="","",SUMIFS('Üretim kayıtları'!$L$6:$L$5005,'Üretim kayıtları'!$E$6:$E$5005,$A292))</f>
        <v/>
      </c>
      <c r="I292" s="40">
        <f>IF($A292="","",SUMIFS('Üretim kayıtları'!$M$6:$M$5005,'Üretim kayıtları'!$E$6:$E$5005,$A292))</f>
        <v/>
      </c>
      <c r="J292" s="40">
        <f>IF($A292="","",MAX(0,N(D292)-H292))</f>
        <v/>
      </c>
      <c r="K292" s="24">
        <f>IF(OR($A292="",N(D292)=0),"",MIN(1,H292/D292))</f>
        <v/>
      </c>
      <c r="L292" s="25">
        <f>IF($A292="","",IF(H292&gt;=N(D292),"Tamamlandı",IF(AND(G292&lt;&gt;"",TODAY()&gt;G292),"Gecikti",IF(H292=0,"Başlamadı","Devam ediyor"))))</f>
        <v/>
      </c>
    </row>
    <row r="293">
      <c r="A293" s="20" t="n"/>
      <c r="B293" s="20" t="n"/>
      <c r="C293" s="20" t="n"/>
      <c r="D293" s="38" t="n"/>
      <c r="E293" s="20" t="n"/>
      <c r="F293" s="39" t="n"/>
      <c r="G293" s="39" t="n"/>
      <c r="H293" s="40">
        <f>IF($A293="","",SUMIFS('Üretim kayıtları'!$L$6:$L$5005,'Üretim kayıtları'!$E$6:$E$5005,$A293))</f>
        <v/>
      </c>
      <c r="I293" s="40">
        <f>IF($A293="","",SUMIFS('Üretim kayıtları'!$M$6:$M$5005,'Üretim kayıtları'!$E$6:$E$5005,$A293))</f>
        <v/>
      </c>
      <c r="J293" s="40">
        <f>IF($A293="","",MAX(0,N(D293)-H293))</f>
        <v/>
      </c>
      <c r="K293" s="24">
        <f>IF(OR($A293="",N(D293)=0),"",MIN(1,H293/D293))</f>
        <v/>
      </c>
      <c r="L293" s="25">
        <f>IF($A293="","",IF(H293&gt;=N(D293),"Tamamlandı",IF(AND(G293&lt;&gt;"",TODAY()&gt;G293),"Gecikti",IF(H293=0,"Başlamadı","Devam ediyor"))))</f>
        <v/>
      </c>
    </row>
    <row r="294">
      <c r="A294" s="20" t="n"/>
      <c r="B294" s="20" t="n"/>
      <c r="C294" s="20" t="n"/>
      <c r="D294" s="38" t="n"/>
      <c r="E294" s="20" t="n"/>
      <c r="F294" s="39" t="n"/>
      <c r="G294" s="39" t="n"/>
      <c r="H294" s="40">
        <f>IF($A294="","",SUMIFS('Üretim kayıtları'!$L$6:$L$5005,'Üretim kayıtları'!$E$6:$E$5005,$A294))</f>
        <v/>
      </c>
      <c r="I294" s="40">
        <f>IF($A294="","",SUMIFS('Üretim kayıtları'!$M$6:$M$5005,'Üretim kayıtları'!$E$6:$E$5005,$A294))</f>
        <v/>
      </c>
      <c r="J294" s="40">
        <f>IF($A294="","",MAX(0,N(D294)-H294))</f>
        <v/>
      </c>
      <c r="K294" s="24">
        <f>IF(OR($A294="",N(D294)=0),"",MIN(1,H294/D294))</f>
        <v/>
      </c>
      <c r="L294" s="25">
        <f>IF($A294="","",IF(H294&gt;=N(D294),"Tamamlandı",IF(AND(G294&lt;&gt;"",TODAY()&gt;G294),"Gecikti",IF(H294=0,"Başlamadı","Devam ediyor"))))</f>
        <v/>
      </c>
    </row>
    <row r="295">
      <c r="A295" s="20" t="n"/>
      <c r="B295" s="20" t="n"/>
      <c r="C295" s="20" t="n"/>
      <c r="D295" s="38" t="n"/>
      <c r="E295" s="20" t="n"/>
      <c r="F295" s="39" t="n"/>
      <c r="G295" s="39" t="n"/>
      <c r="H295" s="40">
        <f>IF($A295="","",SUMIFS('Üretim kayıtları'!$L$6:$L$5005,'Üretim kayıtları'!$E$6:$E$5005,$A295))</f>
        <v/>
      </c>
      <c r="I295" s="40">
        <f>IF($A295="","",SUMIFS('Üretim kayıtları'!$M$6:$M$5005,'Üretim kayıtları'!$E$6:$E$5005,$A295))</f>
        <v/>
      </c>
      <c r="J295" s="40">
        <f>IF($A295="","",MAX(0,N(D295)-H295))</f>
        <v/>
      </c>
      <c r="K295" s="24">
        <f>IF(OR($A295="",N(D295)=0),"",MIN(1,H295/D295))</f>
        <v/>
      </c>
      <c r="L295" s="25">
        <f>IF($A295="","",IF(H295&gt;=N(D295),"Tamamlandı",IF(AND(G295&lt;&gt;"",TODAY()&gt;G295),"Gecikti",IF(H295=0,"Başlamadı","Devam ediyor"))))</f>
        <v/>
      </c>
    </row>
    <row r="296">
      <c r="A296" s="20" t="n"/>
      <c r="B296" s="20" t="n"/>
      <c r="C296" s="20" t="n"/>
      <c r="D296" s="38" t="n"/>
      <c r="E296" s="20" t="n"/>
      <c r="F296" s="39" t="n"/>
      <c r="G296" s="39" t="n"/>
      <c r="H296" s="40">
        <f>IF($A296="","",SUMIFS('Üretim kayıtları'!$L$6:$L$5005,'Üretim kayıtları'!$E$6:$E$5005,$A296))</f>
        <v/>
      </c>
      <c r="I296" s="40">
        <f>IF($A296="","",SUMIFS('Üretim kayıtları'!$M$6:$M$5005,'Üretim kayıtları'!$E$6:$E$5005,$A296))</f>
        <v/>
      </c>
      <c r="J296" s="40">
        <f>IF($A296="","",MAX(0,N(D296)-H296))</f>
        <v/>
      </c>
      <c r="K296" s="24">
        <f>IF(OR($A296="",N(D296)=0),"",MIN(1,H296/D296))</f>
        <v/>
      </c>
      <c r="L296" s="25">
        <f>IF($A296="","",IF(H296&gt;=N(D296),"Tamamlandı",IF(AND(G296&lt;&gt;"",TODAY()&gt;G296),"Gecikti",IF(H296=0,"Başlamadı","Devam ediyor"))))</f>
        <v/>
      </c>
    </row>
    <row r="297">
      <c r="A297" s="20" t="n"/>
      <c r="B297" s="20" t="n"/>
      <c r="C297" s="20" t="n"/>
      <c r="D297" s="38" t="n"/>
      <c r="E297" s="20" t="n"/>
      <c r="F297" s="39" t="n"/>
      <c r="G297" s="39" t="n"/>
      <c r="H297" s="40">
        <f>IF($A297="","",SUMIFS('Üretim kayıtları'!$L$6:$L$5005,'Üretim kayıtları'!$E$6:$E$5005,$A297))</f>
        <v/>
      </c>
      <c r="I297" s="40">
        <f>IF($A297="","",SUMIFS('Üretim kayıtları'!$M$6:$M$5005,'Üretim kayıtları'!$E$6:$E$5005,$A297))</f>
        <v/>
      </c>
      <c r="J297" s="40">
        <f>IF($A297="","",MAX(0,N(D297)-H297))</f>
        <v/>
      </c>
      <c r="K297" s="24">
        <f>IF(OR($A297="",N(D297)=0),"",MIN(1,H297/D297))</f>
        <v/>
      </c>
      <c r="L297" s="25">
        <f>IF($A297="","",IF(H297&gt;=N(D297),"Tamamlandı",IF(AND(G297&lt;&gt;"",TODAY()&gt;G297),"Gecikti",IF(H297=0,"Başlamadı","Devam ediyor"))))</f>
        <v/>
      </c>
    </row>
    <row r="298">
      <c r="A298" s="20" t="n"/>
      <c r="B298" s="20" t="n"/>
      <c r="C298" s="20" t="n"/>
      <c r="D298" s="38" t="n"/>
      <c r="E298" s="20" t="n"/>
      <c r="F298" s="39" t="n"/>
      <c r="G298" s="39" t="n"/>
      <c r="H298" s="40">
        <f>IF($A298="","",SUMIFS('Üretim kayıtları'!$L$6:$L$5005,'Üretim kayıtları'!$E$6:$E$5005,$A298))</f>
        <v/>
      </c>
      <c r="I298" s="40">
        <f>IF($A298="","",SUMIFS('Üretim kayıtları'!$M$6:$M$5005,'Üretim kayıtları'!$E$6:$E$5005,$A298))</f>
        <v/>
      </c>
      <c r="J298" s="40">
        <f>IF($A298="","",MAX(0,N(D298)-H298))</f>
        <v/>
      </c>
      <c r="K298" s="24">
        <f>IF(OR($A298="",N(D298)=0),"",MIN(1,H298/D298))</f>
        <v/>
      </c>
      <c r="L298" s="25">
        <f>IF($A298="","",IF(H298&gt;=N(D298),"Tamamlandı",IF(AND(G298&lt;&gt;"",TODAY()&gt;G298),"Gecikti",IF(H298=0,"Başlamadı","Devam ediyor"))))</f>
        <v/>
      </c>
    </row>
    <row r="299">
      <c r="A299" s="20" t="n"/>
      <c r="B299" s="20" t="n"/>
      <c r="C299" s="20" t="n"/>
      <c r="D299" s="38" t="n"/>
      <c r="E299" s="20" t="n"/>
      <c r="F299" s="39" t="n"/>
      <c r="G299" s="39" t="n"/>
      <c r="H299" s="40">
        <f>IF($A299="","",SUMIFS('Üretim kayıtları'!$L$6:$L$5005,'Üretim kayıtları'!$E$6:$E$5005,$A299))</f>
        <v/>
      </c>
      <c r="I299" s="40">
        <f>IF($A299="","",SUMIFS('Üretim kayıtları'!$M$6:$M$5005,'Üretim kayıtları'!$E$6:$E$5005,$A299))</f>
        <v/>
      </c>
      <c r="J299" s="40">
        <f>IF($A299="","",MAX(0,N(D299)-H299))</f>
        <v/>
      </c>
      <c r="K299" s="24">
        <f>IF(OR($A299="",N(D299)=0),"",MIN(1,H299/D299))</f>
        <v/>
      </c>
      <c r="L299" s="25">
        <f>IF($A299="","",IF(H299&gt;=N(D299),"Tamamlandı",IF(AND(G299&lt;&gt;"",TODAY()&gt;G299),"Gecikti",IF(H299=0,"Başlamadı","Devam ediyor"))))</f>
        <v/>
      </c>
    </row>
    <row r="300">
      <c r="A300" s="20" t="n"/>
      <c r="B300" s="20" t="n"/>
      <c r="C300" s="20" t="n"/>
      <c r="D300" s="38" t="n"/>
      <c r="E300" s="20" t="n"/>
      <c r="F300" s="39" t="n"/>
      <c r="G300" s="39" t="n"/>
      <c r="H300" s="40">
        <f>IF($A300="","",SUMIFS('Üretim kayıtları'!$L$6:$L$5005,'Üretim kayıtları'!$E$6:$E$5005,$A300))</f>
        <v/>
      </c>
      <c r="I300" s="40">
        <f>IF($A300="","",SUMIFS('Üretim kayıtları'!$M$6:$M$5005,'Üretim kayıtları'!$E$6:$E$5005,$A300))</f>
        <v/>
      </c>
      <c r="J300" s="40">
        <f>IF($A300="","",MAX(0,N(D300)-H300))</f>
        <v/>
      </c>
      <c r="K300" s="24">
        <f>IF(OR($A300="",N(D300)=0),"",MIN(1,H300/D300))</f>
        <v/>
      </c>
      <c r="L300" s="25">
        <f>IF($A300="","",IF(H300&gt;=N(D300),"Tamamlandı",IF(AND(G300&lt;&gt;"",TODAY()&gt;G300),"Gecikti",IF(H300=0,"Başlamadı","Devam ediyor"))))</f>
        <v/>
      </c>
    </row>
    <row r="301">
      <c r="A301" s="20" t="n"/>
      <c r="B301" s="20" t="n"/>
      <c r="C301" s="20" t="n"/>
      <c r="D301" s="38" t="n"/>
      <c r="E301" s="20" t="n"/>
      <c r="F301" s="39" t="n"/>
      <c r="G301" s="39" t="n"/>
      <c r="H301" s="40">
        <f>IF($A301="","",SUMIFS('Üretim kayıtları'!$L$6:$L$5005,'Üretim kayıtları'!$E$6:$E$5005,$A301))</f>
        <v/>
      </c>
      <c r="I301" s="40">
        <f>IF($A301="","",SUMIFS('Üretim kayıtları'!$M$6:$M$5005,'Üretim kayıtları'!$E$6:$E$5005,$A301))</f>
        <v/>
      </c>
      <c r="J301" s="40">
        <f>IF($A301="","",MAX(0,N(D301)-H301))</f>
        <v/>
      </c>
      <c r="K301" s="24">
        <f>IF(OR($A301="",N(D301)=0),"",MIN(1,H301/D301))</f>
        <v/>
      </c>
      <c r="L301" s="25">
        <f>IF($A301="","",IF(H301&gt;=N(D301),"Tamamlandı",IF(AND(G301&lt;&gt;"",TODAY()&gt;G301),"Gecikti",IF(H301=0,"Başlamadı","Devam ediyor"))))</f>
        <v/>
      </c>
    </row>
    <row r="302">
      <c r="A302" s="20" t="n"/>
      <c r="B302" s="20" t="n"/>
      <c r="C302" s="20" t="n"/>
      <c r="D302" s="38" t="n"/>
      <c r="E302" s="20" t="n"/>
      <c r="F302" s="39" t="n"/>
      <c r="G302" s="39" t="n"/>
      <c r="H302" s="40">
        <f>IF($A302="","",SUMIFS('Üretim kayıtları'!$L$6:$L$5005,'Üretim kayıtları'!$E$6:$E$5005,$A302))</f>
        <v/>
      </c>
      <c r="I302" s="40">
        <f>IF($A302="","",SUMIFS('Üretim kayıtları'!$M$6:$M$5005,'Üretim kayıtları'!$E$6:$E$5005,$A302))</f>
        <v/>
      </c>
      <c r="J302" s="40">
        <f>IF($A302="","",MAX(0,N(D302)-H302))</f>
        <v/>
      </c>
      <c r="K302" s="24">
        <f>IF(OR($A302="",N(D302)=0),"",MIN(1,H302/D302))</f>
        <v/>
      </c>
      <c r="L302" s="25">
        <f>IF($A302="","",IF(H302&gt;=N(D302),"Tamamlandı",IF(AND(G302&lt;&gt;"",TODAY()&gt;G302),"Gecikti",IF(H302=0,"Başlamadı","Devam ediyor"))))</f>
        <v/>
      </c>
    </row>
    <row r="303">
      <c r="A303" s="20" t="n"/>
      <c r="B303" s="20" t="n"/>
      <c r="C303" s="20" t="n"/>
      <c r="D303" s="38" t="n"/>
      <c r="E303" s="20" t="n"/>
      <c r="F303" s="39" t="n"/>
      <c r="G303" s="39" t="n"/>
      <c r="H303" s="40">
        <f>IF($A303="","",SUMIFS('Üretim kayıtları'!$L$6:$L$5005,'Üretim kayıtları'!$E$6:$E$5005,$A303))</f>
        <v/>
      </c>
      <c r="I303" s="40">
        <f>IF($A303="","",SUMIFS('Üretim kayıtları'!$M$6:$M$5005,'Üretim kayıtları'!$E$6:$E$5005,$A303))</f>
        <v/>
      </c>
      <c r="J303" s="40">
        <f>IF($A303="","",MAX(0,N(D303)-H303))</f>
        <v/>
      </c>
      <c r="K303" s="24">
        <f>IF(OR($A303="",N(D303)=0),"",MIN(1,H303/D303))</f>
        <v/>
      </c>
      <c r="L303" s="25">
        <f>IF($A303="","",IF(H303&gt;=N(D303),"Tamamlandı",IF(AND(G303&lt;&gt;"",TODAY()&gt;G303),"Gecikti",IF(H303=0,"Başlamadı","Devam ediyor"))))</f>
        <v/>
      </c>
    </row>
    <row r="304">
      <c r="A304" s="20" t="n"/>
      <c r="B304" s="20" t="n"/>
      <c r="C304" s="20" t="n"/>
      <c r="D304" s="38" t="n"/>
      <c r="E304" s="20" t="n"/>
      <c r="F304" s="39" t="n"/>
      <c r="G304" s="39" t="n"/>
      <c r="H304" s="40">
        <f>IF($A304="","",SUMIFS('Üretim kayıtları'!$L$6:$L$5005,'Üretim kayıtları'!$E$6:$E$5005,$A304))</f>
        <v/>
      </c>
      <c r="I304" s="40">
        <f>IF($A304="","",SUMIFS('Üretim kayıtları'!$M$6:$M$5005,'Üretim kayıtları'!$E$6:$E$5005,$A304))</f>
        <v/>
      </c>
      <c r="J304" s="40">
        <f>IF($A304="","",MAX(0,N(D304)-H304))</f>
        <v/>
      </c>
      <c r="K304" s="24">
        <f>IF(OR($A304="",N(D304)=0),"",MIN(1,H304/D304))</f>
        <v/>
      </c>
      <c r="L304" s="25">
        <f>IF($A304="","",IF(H304&gt;=N(D304),"Tamamlandı",IF(AND(G304&lt;&gt;"",TODAY()&gt;G304),"Gecikti",IF(H304=0,"Başlamadı","Devam ediyor"))))</f>
        <v/>
      </c>
    </row>
    <row r="305">
      <c r="A305" s="20" t="n"/>
      <c r="B305" s="20" t="n"/>
      <c r="C305" s="20" t="n"/>
      <c r="D305" s="38" t="n"/>
      <c r="E305" s="20" t="n"/>
      <c r="F305" s="39" t="n"/>
      <c r="G305" s="39" t="n"/>
      <c r="H305" s="40">
        <f>IF($A305="","",SUMIFS('Üretim kayıtları'!$L$6:$L$5005,'Üretim kayıtları'!$E$6:$E$5005,$A305))</f>
        <v/>
      </c>
      <c r="I305" s="40">
        <f>IF($A305="","",SUMIFS('Üretim kayıtları'!$M$6:$M$5005,'Üretim kayıtları'!$E$6:$E$5005,$A305))</f>
        <v/>
      </c>
      <c r="J305" s="40">
        <f>IF($A305="","",MAX(0,N(D305)-H305))</f>
        <v/>
      </c>
      <c r="K305" s="24">
        <f>IF(OR($A305="",N(D305)=0),"",MIN(1,H305/D305))</f>
        <v/>
      </c>
      <c r="L305" s="25">
        <f>IF($A305="","",IF(H305&gt;=N(D305),"Tamamlandı",IF(AND(G305&lt;&gt;"",TODAY()&gt;G305),"Gecikti",IF(H305=0,"Başlamadı","Devam ediyor"))))</f>
        <v/>
      </c>
    </row>
  </sheetData>
  <autoFilter ref="A5:L305"/>
  <conditionalFormatting sqref="A6:L305">
    <cfRule type="expression" priority="1" dxfId="0">
      <formula>$L6="Gecikti"</formula>
    </cfRule>
  </conditionalFormatting>
  <conditionalFormatting sqref="L6:L305">
    <cfRule type="expression" priority="2" dxfId="1">
      <formula>$L6="Tamamlandı"</formula>
    </cfRule>
  </conditionalFormatting>
  <dataValidations count="4">
    <dataValidation sqref="A6:A305" showDropDown="0" showInputMessage="0" showErrorMessage="1" allowBlank="0" errorTitle="Tekrarlanan numara" error="Bu iş emri numarası zaten kullanılıyor." type="custom">
      <formula1>COUNTIF($A$6:$A$305,A6)=1</formula1>
    </dataValidation>
    <dataValidation sqref="E6:E305" showDropDown="0" showInputMessage="0" showErrorMessage="1" allowBlank="1" errorTitle="Geçersiz değer" error="Listeden bir değer seçin." type="list">
      <formula1>"Adet,Kg,Metre,Ton,Litre,Koli,M²"</formula1>
    </dataValidation>
    <dataValidation sqref="D6:D305" showDropDown="0" showInputMessage="0" showErrorMessage="1" allowBlank="1" errorTitle="Geçersiz sayı" error="0 veya daha büyük bir sayı girin." type="decimal" operator="greaterThanOrEqual">
      <formula1>0</formula1>
    </dataValidation>
    <dataValidation sqref="F6:G305" showDropDown="0" showInputMessage="0" showErrorMessage="1" allowBlank="1" errorTitle="Geçersiz tarih" error="Tarihi GG.AA.YYYY biçiminde girin." type="date" operator="greaterThan">
      <formula1>36526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5005"/>
  <sheetViews>
    <sheetView showGridLines="0" workbookViewId="0">
      <pane xSplit="5" ySplit="5" topLeftCell="F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6" customWidth="1" min="4" max="4"/>
    <col width="14" customWidth="1" min="5" max="5"/>
    <col width="22" customWidth="1" min="6" max="6"/>
    <col width="12" customWidth="1" min="7" max="7"/>
    <col width="10" customWidth="1" min="8" max="8"/>
    <col width="20" customWidth="1" min="9" max="9"/>
    <col width="12" customWidth="1" min="10" max="10"/>
    <col width="13" customWidth="1" min="11" max="11"/>
    <col width="12" customWidth="1" min="12" max="12"/>
    <col width="11" customWidth="1" min="13" max="13"/>
    <col width="17" customWidth="1" min="14" max="14"/>
    <col width="12" customWidth="1" min="15" max="15"/>
    <col width="11" customWidth="1" min="16" max="16"/>
    <col width="12" customWidth="1" min="17" max="17"/>
    <col width="26" customWidth="1" min="18" max="18"/>
  </cols>
  <sheetData>
    <row r="1" ht="30" customHeight="1">
      <c r="A1" s="16" t="inlineStr">
        <is>
          <t>Üretim kayıtları</t>
        </is>
      </c>
    </row>
    <row r="2">
      <c r="A2" s="17" t="inlineStr">
        <is>
          <t>Her vardiya sonunda makine başına bir satır yazın. Süreler dakika cinsindendir.</t>
        </is>
      </c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</row>
    <row r="5" ht="34" customHeight="1">
      <c r="A5" s="18" t="inlineStr">
        <is>
          <t>Tarih</t>
        </is>
      </c>
      <c r="B5" s="18" t="inlineStr">
        <is>
          <t>Vardiya</t>
        </is>
      </c>
      <c r="C5" s="18" t="inlineStr">
        <is>
          <t>Makine / hat</t>
        </is>
      </c>
      <c r="D5" s="18" t="inlineStr">
        <is>
          <t>Operatör</t>
        </is>
      </c>
      <c r="E5" s="18" t="inlineStr">
        <is>
          <t>İş emri no</t>
        </is>
      </c>
      <c r="F5" s="19" t="inlineStr">
        <is>
          <t>Ürün</t>
        </is>
      </c>
      <c r="G5" s="18" t="inlineStr">
        <is>
          <t>Planlanan süre (dk)</t>
        </is>
      </c>
      <c r="H5" s="18" t="inlineStr">
        <is>
          <t>Duruş (dk)</t>
        </is>
      </c>
      <c r="I5" s="18" t="inlineStr">
        <is>
          <t>Duruş nedeni</t>
        </is>
      </c>
      <c r="J5" s="19" t="inlineStr">
        <is>
          <t>Çalışma süresi (dk)</t>
        </is>
      </c>
      <c r="K5" s="19" t="inlineStr">
        <is>
          <t>Kullanılabilirlik</t>
        </is>
      </c>
      <c r="L5" s="18" t="inlineStr">
        <is>
          <t>Sağlam miktar</t>
        </is>
      </c>
      <c r="M5" s="18" t="inlineStr">
        <is>
          <t>Fire miktarı</t>
        </is>
      </c>
      <c r="N5" s="18" t="inlineStr">
        <is>
          <t>Fire nedeni</t>
        </is>
      </c>
      <c r="O5" s="19" t="inlineStr">
        <is>
          <t>Toplam üretim</t>
        </is>
      </c>
      <c r="P5" s="19" t="inlineStr">
        <is>
          <t>Fire oranı</t>
        </is>
      </c>
      <c r="Q5" s="19" t="inlineStr">
        <is>
          <t>Saatlik üretim</t>
        </is>
      </c>
      <c r="R5" s="18" t="inlineStr">
        <is>
          <t>Not</t>
        </is>
      </c>
    </row>
    <row r="6">
      <c r="A6" s="39" t="n">
        <v>46266</v>
      </c>
      <c r="B6" s="20" t="inlineStr">
        <is>
          <t>1. vardiya</t>
        </is>
      </c>
      <c r="C6" s="20" t="inlineStr">
        <is>
          <t>Makine 1</t>
        </is>
      </c>
      <c r="D6" s="20" t="inlineStr">
        <is>
          <t>Operatör 1</t>
        </is>
      </c>
      <c r="E6" s="20" t="inlineStr">
        <is>
          <t>IE-2026-001</t>
        </is>
      </c>
      <c r="F6" s="26">
        <f>IF(E6="","",IFERROR(INDEX('İş emirleri'!$B$6:$B$305,MATCH(E6,'İş emirleri'!$A$6:$A$305,0)),"İş emri yok"))</f>
        <v/>
      </c>
      <c r="G6" s="38" t="n">
        <v>480</v>
      </c>
      <c r="H6" s="38" t="n">
        <v>30</v>
      </c>
      <c r="I6" s="20" t="inlineStr">
        <is>
          <t>Ayar / kalıp değişimi</t>
        </is>
      </c>
      <c r="J6" s="40">
        <f>IF(G6="","",MAX(0,G6-N(H6)))</f>
        <v/>
      </c>
      <c r="K6" s="24">
        <f>IF(OR(G6="",N(G6)=0),"",J6/G6)</f>
        <v/>
      </c>
      <c r="L6" s="38" t="n">
        <v>310</v>
      </c>
      <c r="M6" s="38" t="n">
        <v>12</v>
      </c>
      <c r="N6" s="20" t="inlineStr">
        <is>
          <t>Ayar firesi</t>
        </is>
      </c>
      <c r="O6" s="40">
        <f>IF(AND(L6="",M6=""),"",N(L6)+N(M6))</f>
        <v/>
      </c>
      <c r="P6" s="24">
        <f>IF(OR(O6="",N(O6)=0),"",N(M6)/O6)</f>
        <v/>
      </c>
      <c r="Q6" s="40">
        <f>IF(OR(J6="",N(J6)=0,O6=""),"",N(L6)/(J6/60))</f>
        <v/>
      </c>
      <c r="R6" s="20" t="n"/>
    </row>
    <row r="7">
      <c r="A7" s="39" t="n">
        <v>46267</v>
      </c>
      <c r="B7" s="20" t="inlineStr">
        <is>
          <t>1. vardiya</t>
        </is>
      </c>
      <c r="C7" s="20" t="inlineStr">
        <is>
          <t>Makine 1</t>
        </is>
      </c>
      <c r="D7" s="20" t="inlineStr">
        <is>
          <t>Operatör 1</t>
        </is>
      </c>
      <c r="E7" s="20" t="inlineStr">
        <is>
          <t>IE-2026-001</t>
        </is>
      </c>
      <c r="F7" s="26">
        <f>IF(E7="","",IFERROR(INDEX('İş emirleri'!$B$6:$B$305,MATCH(E7,'İş emirleri'!$A$6:$A$305,0)),"İş emri yok"))</f>
        <v/>
      </c>
      <c r="G7" s="38" t="n">
        <v>480</v>
      </c>
      <c r="H7" s="38" t="n">
        <v>0</v>
      </c>
      <c r="I7" s="20" t="n"/>
      <c r="J7" s="40">
        <f>IF(G7="","",MAX(0,G7-N(H7)))</f>
        <v/>
      </c>
      <c r="K7" s="24">
        <f>IF(OR(G7="",N(G7)=0),"",J7/G7)</f>
        <v/>
      </c>
      <c r="L7" s="38" t="n">
        <v>355</v>
      </c>
      <c r="M7" s="38" t="n">
        <v>6</v>
      </c>
      <c r="N7" s="20" t="inlineStr">
        <is>
          <t>Ölçü hatası</t>
        </is>
      </c>
      <c r="O7" s="40">
        <f>IF(AND(L7="",M7=""),"",N(L7)+N(M7))</f>
        <v/>
      </c>
      <c r="P7" s="24">
        <f>IF(OR(O7="",N(O7)=0),"",N(M7)/O7)</f>
        <v/>
      </c>
      <c r="Q7" s="40">
        <f>IF(OR(J7="",N(J7)=0,O7=""),"",N(L7)/(J7/60))</f>
        <v/>
      </c>
      <c r="R7" s="20" t="n"/>
    </row>
    <row r="8">
      <c r="A8" s="39" t="n">
        <v>46268</v>
      </c>
      <c r="B8" s="20" t="inlineStr">
        <is>
          <t>2. vardiya</t>
        </is>
      </c>
      <c r="C8" s="20" t="inlineStr">
        <is>
          <t>Makine 2</t>
        </is>
      </c>
      <c r="D8" s="20" t="inlineStr">
        <is>
          <t>Operatör 2</t>
        </is>
      </c>
      <c r="E8" s="20" t="inlineStr">
        <is>
          <t>IE-2026-002</t>
        </is>
      </c>
      <c r="F8" s="26">
        <f>IF(E8="","",IFERROR(INDEX('İş emirleri'!$B$6:$B$305,MATCH(E8,'İş emirleri'!$A$6:$A$305,0)),"İş emri yok"))</f>
        <v/>
      </c>
      <c r="G8" s="38" t="n">
        <v>480</v>
      </c>
      <c r="H8" s="38" t="n">
        <v>45</v>
      </c>
      <c r="I8" s="20" t="inlineStr">
        <is>
          <t>Arıza</t>
        </is>
      </c>
      <c r="J8" s="40">
        <f>IF(G8="","",MAX(0,G8-N(H8)))</f>
        <v/>
      </c>
      <c r="K8" s="24">
        <f>IF(OR(G8="",N(G8)=0),"",J8/G8)</f>
        <v/>
      </c>
      <c r="L8" s="38" t="n">
        <v>240</v>
      </c>
      <c r="M8" s="38" t="n">
        <v>9</v>
      </c>
      <c r="N8" s="20" t="inlineStr">
        <is>
          <t>Yüzey hatası</t>
        </is>
      </c>
      <c r="O8" s="40">
        <f>IF(AND(L8="",M8=""),"",N(L8)+N(M8))</f>
        <v/>
      </c>
      <c r="P8" s="24">
        <f>IF(OR(O8="",N(O8)=0),"",N(M8)/O8)</f>
        <v/>
      </c>
      <c r="Q8" s="40">
        <f>IF(OR(J8="",N(J8)=0,O8=""),"",N(L8)/(J8/60))</f>
        <v/>
      </c>
      <c r="R8" s="20" t="n"/>
    </row>
    <row r="9">
      <c r="A9" s="39" t="n">
        <v>46270</v>
      </c>
      <c r="B9" s="20" t="inlineStr">
        <is>
          <t>1. vardiya</t>
        </is>
      </c>
      <c r="C9" s="20" t="inlineStr">
        <is>
          <t>Hat A</t>
        </is>
      </c>
      <c r="D9" s="20" t="inlineStr">
        <is>
          <t>Operatör 3</t>
        </is>
      </c>
      <c r="E9" s="20" t="inlineStr">
        <is>
          <t>IE-2026-003</t>
        </is>
      </c>
      <c r="F9" s="26">
        <f>IF(E9="","",IFERROR(INDEX('İş emirleri'!$B$6:$B$305,MATCH(E9,'İş emirleri'!$A$6:$A$305,0)),"İş emri yok"))</f>
        <v/>
      </c>
      <c r="G9" s="38" t="n">
        <v>480</v>
      </c>
      <c r="H9" s="38" t="n">
        <v>20</v>
      </c>
      <c r="I9" s="20" t="inlineStr">
        <is>
          <t>Malzeme bekleme</t>
        </is>
      </c>
      <c r="J9" s="40">
        <f>IF(G9="","",MAX(0,G9-N(H9)))</f>
        <v/>
      </c>
      <c r="K9" s="24">
        <f>IF(OR(G9="",N(G9)=0),"",J9/G9)</f>
        <v/>
      </c>
      <c r="L9" s="38" t="n">
        <v>1650</v>
      </c>
      <c r="M9" s="38" t="n">
        <v>40</v>
      </c>
      <c r="N9" s="20" t="inlineStr">
        <is>
          <t>Malzeme hatası</t>
        </is>
      </c>
      <c r="O9" s="40">
        <f>IF(AND(L9="",M9=""),"",N(L9)+N(M9))</f>
        <v/>
      </c>
      <c r="P9" s="24">
        <f>IF(OR(O9="",N(O9)=0),"",N(M9)/O9)</f>
        <v/>
      </c>
      <c r="Q9" s="40">
        <f>IF(OR(J9="",N(J9)=0,O9=""),"",N(L9)/(J9/60))</f>
        <v/>
      </c>
      <c r="R9" s="20" t="n"/>
    </row>
    <row r="10">
      <c r="A10" s="39" t="n"/>
      <c r="B10" s="20" t="n"/>
      <c r="C10" s="20" t="n"/>
      <c r="D10" s="20" t="n"/>
      <c r="E10" s="20" t="n"/>
      <c r="F10" s="26">
        <f>IF(E10="","",IFERROR(INDEX('İş emirleri'!$B$6:$B$305,MATCH(E10,'İş emirleri'!$A$6:$A$305,0)),"İş emri yok"))</f>
        <v/>
      </c>
      <c r="G10" s="38" t="n"/>
      <c r="H10" s="38" t="n"/>
      <c r="I10" s="20" t="n"/>
      <c r="J10" s="40">
        <f>IF(G10="","",MAX(0,G10-N(H10)))</f>
        <v/>
      </c>
      <c r="K10" s="24">
        <f>IF(OR(G10="",N(G10)=0),"",J10/G10)</f>
        <v/>
      </c>
      <c r="L10" s="38" t="n"/>
      <c r="M10" s="38" t="n"/>
      <c r="N10" s="20" t="n"/>
      <c r="O10" s="40">
        <f>IF(AND(L10="",M10=""),"",N(L10)+N(M10))</f>
        <v/>
      </c>
      <c r="P10" s="24">
        <f>IF(OR(O10="",N(O10)=0),"",N(M10)/O10)</f>
        <v/>
      </c>
      <c r="Q10" s="40">
        <f>IF(OR(J10="",N(J10)=0,O10=""),"",N(L10)/(J10/60))</f>
        <v/>
      </c>
      <c r="R10" s="20" t="n"/>
    </row>
    <row r="11">
      <c r="A11" s="39" t="n"/>
      <c r="B11" s="20" t="n"/>
      <c r="C11" s="20" t="n"/>
      <c r="D11" s="20" t="n"/>
      <c r="E11" s="20" t="n"/>
      <c r="F11" s="26">
        <f>IF(E11="","",IFERROR(INDEX('İş emirleri'!$B$6:$B$305,MATCH(E11,'İş emirleri'!$A$6:$A$305,0)),"İş emri yok"))</f>
        <v/>
      </c>
      <c r="G11" s="38" t="n"/>
      <c r="H11" s="38" t="n"/>
      <c r="I11" s="20" t="n"/>
      <c r="J11" s="40">
        <f>IF(G11="","",MAX(0,G11-N(H11)))</f>
        <v/>
      </c>
      <c r="K11" s="24">
        <f>IF(OR(G11="",N(G11)=0),"",J11/G11)</f>
        <v/>
      </c>
      <c r="L11" s="38" t="n"/>
      <c r="M11" s="38" t="n"/>
      <c r="N11" s="20" t="n"/>
      <c r="O11" s="40">
        <f>IF(AND(L11="",M11=""),"",N(L11)+N(M11))</f>
        <v/>
      </c>
      <c r="P11" s="24">
        <f>IF(OR(O11="",N(O11)=0),"",N(M11)/O11)</f>
        <v/>
      </c>
      <c r="Q11" s="40">
        <f>IF(OR(J11="",N(J11)=0,O11=""),"",N(L11)/(J11/60))</f>
        <v/>
      </c>
      <c r="R11" s="20" t="n"/>
    </row>
    <row r="12">
      <c r="A12" s="39" t="n"/>
      <c r="B12" s="20" t="n"/>
      <c r="C12" s="20" t="n"/>
      <c r="D12" s="20" t="n"/>
      <c r="E12" s="20" t="n"/>
      <c r="F12" s="26">
        <f>IF(E12="","",IFERROR(INDEX('İş emirleri'!$B$6:$B$305,MATCH(E12,'İş emirleri'!$A$6:$A$305,0)),"İş emri yok"))</f>
        <v/>
      </c>
      <c r="G12" s="38" t="n"/>
      <c r="H12" s="38" t="n"/>
      <c r="I12" s="20" t="n"/>
      <c r="J12" s="40">
        <f>IF(G12="","",MAX(0,G12-N(H12)))</f>
        <v/>
      </c>
      <c r="K12" s="24">
        <f>IF(OR(G12="",N(G12)=0),"",J12/G12)</f>
        <v/>
      </c>
      <c r="L12" s="38" t="n"/>
      <c r="M12" s="38" t="n"/>
      <c r="N12" s="20" t="n"/>
      <c r="O12" s="40">
        <f>IF(AND(L12="",M12=""),"",N(L12)+N(M12))</f>
        <v/>
      </c>
      <c r="P12" s="24">
        <f>IF(OR(O12="",N(O12)=0),"",N(M12)/O12)</f>
        <v/>
      </c>
      <c r="Q12" s="40">
        <f>IF(OR(J12="",N(J12)=0,O12=""),"",N(L12)/(J12/60))</f>
        <v/>
      </c>
      <c r="R12" s="20" t="n"/>
    </row>
    <row r="13">
      <c r="A13" s="39" t="n"/>
      <c r="B13" s="20" t="n"/>
      <c r="C13" s="20" t="n"/>
      <c r="D13" s="20" t="n"/>
      <c r="E13" s="20" t="n"/>
      <c r="F13" s="26">
        <f>IF(E13="","",IFERROR(INDEX('İş emirleri'!$B$6:$B$305,MATCH(E13,'İş emirleri'!$A$6:$A$305,0)),"İş emri yok"))</f>
        <v/>
      </c>
      <c r="G13" s="38" t="n"/>
      <c r="H13" s="38" t="n"/>
      <c r="I13" s="20" t="n"/>
      <c r="J13" s="40">
        <f>IF(G13="","",MAX(0,G13-N(H13)))</f>
        <v/>
      </c>
      <c r="K13" s="24">
        <f>IF(OR(G13="",N(G13)=0),"",J13/G13)</f>
        <v/>
      </c>
      <c r="L13" s="38" t="n"/>
      <c r="M13" s="38" t="n"/>
      <c r="N13" s="20" t="n"/>
      <c r="O13" s="40">
        <f>IF(AND(L13="",M13=""),"",N(L13)+N(M13))</f>
        <v/>
      </c>
      <c r="P13" s="24">
        <f>IF(OR(O13="",N(O13)=0),"",N(M13)/O13)</f>
        <v/>
      </c>
      <c r="Q13" s="40">
        <f>IF(OR(J13="",N(J13)=0,O13=""),"",N(L13)/(J13/60))</f>
        <v/>
      </c>
      <c r="R13" s="20" t="n"/>
    </row>
    <row r="14">
      <c r="A14" s="39" t="n"/>
      <c r="B14" s="20" t="n"/>
      <c r="C14" s="20" t="n"/>
      <c r="D14" s="20" t="n"/>
      <c r="E14" s="20" t="n"/>
      <c r="F14" s="26">
        <f>IF(E14="","",IFERROR(INDEX('İş emirleri'!$B$6:$B$305,MATCH(E14,'İş emirleri'!$A$6:$A$305,0)),"İş emri yok"))</f>
        <v/>
      </c>
      <c r="G14" s="38" t="n"/>
      <c r="H14" s="38" t="n"/>
      <c r="I14" s="20" t="n"/>
      <c r="J14" s="40">
        <f>IF(G14="","",MAX(0,G14-N(H14)))</f>
        <v/>
      </c>
      <c r="K14" s="24">
        <f>IF(OR(G14="",N(G14)=0),"",J14/G14)</f>
        <v/>
      </c>
      <c r="L14" s="38" t="n"/>
      <c r="M14" s="38" t="n"/>
      <c r="N14" s="20" t="n"/>
      <c r="O14" s="40">
        <f>IF(AND(L14="",M14=""),"",N(L14)+N(M14))</f>
        <v/>
      </c>
      <c r="P14" s="24">
        <f>IF(OR(O14="",N(O14)=0),"",N(M14)/O14)</f>
        <v/>
      </c>
      <c r="Q14" s="40">
        <f>IF(OR(J14="",N(J14)=0,O14=""),"",N(L14)/(J14/60))</f>
        <v/>
      </c>
      <c r="R14" s="20" t="n"/>
    </row>
    <row r="15">
      <c r="A15" s="39" t="n"/>
      <c r="B15" s="20" t="n"/>
      <c r="C15" s="20" t="n"/>
      <c r="D15" s="20" t="n"/>
      <c r="E15" s="20" t="n"/>
      <c r="F15" s="26">
        <f>IF(E15="","",IFERROR(INDEX('İş emirleri'!$B$6:$B$305,MATCH(E15,'İş emirleri'!$A$6:$A$305,0)),"İş emri yok"))</f>
        <v/>
      </c>
      <c r="G15" s="38" t="n"/>
      <c r="H15" s="38" t="n"/>
      <c r="I15" s="20" t="n"/>
      <c r="J15" s="40">
        <f>IF(G15="","",MAX(0,G15-N(H15)))</f>
        <v/>
      </c>
      <c r="K15" s="24">
        <f>IF(OR(G15="",N(G15)=0),"",J15/G15)</f>
        <v/>
      </c>
      <c r="L15" s="38" t="n"/>
      <c r="M15" s="38" t="n"/>
      <c r="N15" s="20" t="n"/>
      <c r="O15" s="40">
        <f>IF(AND(L15="",M15=""),"",N(L15)+N(M15))</f>
        <v/>
      </c>
      <c r="P15" s="24">
        <f>IF(OR(O15="",N(O15)=0),"",N(M15)/O15)</f>
        <v/>
      </c>
      <c r="Q15" s="40">
        <f>IF(OR(J15="",N(J15)=0,O15=""),"",N(L15)/(J15/60))</f>
        <v/>
      </c>
      <c r="R15" s="20" t="n"/>
    </row>
    <row r="16">
      <c r="A16" s="39" t="n"/>
      <c r="B16" s="20" t="n"/>
      <c r="C16" s="20" t="n"/>
      <c r="D16" s="20" t="n"/>
      <c r="E16" s="20" t="n"/>
      <c r="F16" s="26">
        <f>IF(E16="","",IFERROR(INDEX('İş emirleri'!$B$6:$B$305,MATCH(E16,'İş emirleri'!$A$6:$A$305,0)),"İş emri yok"))</f>
        <v/>
      </c>
      <c r="G16" s="38" t="n"/>
      <c r="H16" s="38" t="n"/>
      <c r="I16" s="20" t="n"/>
      <c r="J16" s="40">
        <f>IF(G16="","",MAX(0,G16-N(H16)))</f>
        <v/>
      </c>
      <c r="K16" s="24">
        <f>IF(OR(G16="",N(G16)=0),"",J16/G16)</f>
        <v/>
      </c>
      <c r="L16" s="38" t="n"/>
      <c r="M16" s="38" t="n"/>
      <c r="N16" s="20" t="n"/>
      <c r="O16" s="40">
        <f>IF(AND(L16="",M16=""),"",N(L16)+N(M16))</f>
        <v/>
      </c>
      <c r="P16" s="24">
        <f>IF(OR(O16="",N(O16)=0),"",N(M16)/O16)</f>
        <v/>
      </c>
      <c r="Q16" s="40">
        <f>IF(OR(J16="",N(J16)=0,O16=""),"",N(L16)/(J16/60))</f>
        <v/>
      </c>
      <c r="R16" s="20" t="n"/>
    </row>
    <row r="17">
      <c r="A17" s="39" t="n"/>
      <c r="B17" s="20" t="n"/>
      <c r="C17" s="20" t="n"/>
      <c r="D17" s="20" t="n"/>
      <c r="E17" s="20" t="n"/>
      <c r="F17" s="26">
        <f>IF(E17="","",IFERROR(INDEX('İş emirleri'!$B$6:$B$305,MATCH(E17,'İş emirleri'!$A$6:$A$305,0)),"İş emri yok"))</f>
        <v/>
      </c>
      <c r="G17" s="38" t="n"/>
      <c r="H17" s="38" t="n"/>
      <c r="I17" s="20" t="n"/>
      <c r="J17" s="40">
        <f>IF(G17="","",MAX(0,G17-N(H17)))</f>
        <v/>
      </c>
      <c r="K17" s="24">
        <f>IF(OR(G17="",N(G17)=0),"",J17/G17)</f>
        <v/>
      </c>
      <c r="L17" s="38" t="n"/>
      <c r="M17" s="38" t="n"/>
      <c r="N17" s="20" t="n"/>
      <c r="O17" s="40">
        <f>IF(AND(L17="",M17=""),"",N(L17)+N(M17))</f>
        <v/>
      </c>
      <c r="P17" s="24">
        <f>IF(OR(O17="",N(O17)=0),"",N(M17)/O17)</f>
        <v/>
      </c>
      <c r="Q17" s="40">
        <f>IF(OR(J17="",N(J17)=0,O17=""),"",N(L17)/(J17/60))</f>
        <v/>
      </c>
      <c r="R17" s="20" t="n"/>
    </row>
    <row r="18">
      <c r="A18" s="39" t="n"/>
      <c r="B18" s="20" t="n"/>
      <c r="C18" s="20" t="n"/>
      <c r="D18" s="20" t="n"/>
      <c r="E18" s="20" t="n"/>
      <c r="F18" s="26">
        <f>IF(E18="","",IFERROR(INDEX('İş emirleri'!$B$6:$B$305,MATCH(E18,'İş emirleri'!$A$6:$A$305,0)),"İş emri yok"))</f>
        <v/>
      </c>
      <c r="G18" s="38" t="n"/>
      <c r="H18" s="38" t="n"/>
      <c r="I18" s="20" t="n"/>
      <c r="J18" s="40">
        <f>IF(G18="","",MAX(0,G18-N(H18)))</f>
        <v/>
      </c>
      <c r="K18" s="24">
        <f>IF(OR(G18="",N(G18)=0),"",J18/G18)</f>
        <v/>
      </c>
      <c r="L18" s="38" t="n"/>
      <c r="M18" s="38" t="n"/>
      <c r="N18" s="20" t="n"/>
      <c r="O18" s="40">
        <f>IF(AND(L18="",M18=""),"",N(L18)+N(M18))</f>
        <v/>
      </c>
      <c r="P18" s="24">
        <f>IF(OR(O18="",N(O18)=0),"",N(M18)/O18)</f>
        <v/>
      </c>
      <c r="Q18" s="40">
        <f>IF(OR(J18="",N(J18)=0,O18=""),"",N(L18)/(J18/60))</f>
        <v/>
      </c>
      <c r="R18" s="20" t="n"/>
    </row>
    <row r="19">
      <c r="A19" s="39" t="n"/>
      <c r="B19" s="20" t="n"/>
      <c r="C19" s="20" t="n"/>
      <c r="D19" s="20" t="n"/>
      <c r="E19" s="20" t="n"/>
      <c r="F19" s="26">
        <f>IF(E19="","",IFERROR(INDEX('İş emirleri'!$B$6:$B$305,MATCH(E19,'İş emirleri'!$A$6:$A$305,0)),"İş emri yok"))</f>
        <v/>
      </c>
      <c r="G19" s="38" t="n"/>
      <c r="H19" s="38" t="n"/>
      <c r="I19" s="20" t="n"/>
      <c r="J19" s="40">
        <f>IF(G19="","",MAX(0,G19-N(H19)))</f>
        <v/>
      </c>
      <c r="K19" s="24">
        <f>IF(OR(G19="",N(G19)=0),"",J19/G19)</f>
        <v/>
      </c>
      <c r="L19" s="38" t="n"/>
      <c r="M19" s="38" t="n"/>
      <c r="N19" s="20" t="n"/>
      <c r="O19" s="40">
        <f>IF(AND(L19="",M19=""),"",N(L19)+N(M19))</f>
        <v/>
      </c>
      <c r="P19" s="24">
        <f>IF(OR(O19="",N(O19)=0),"",N(M19)/O19)</f>
        <v/>
      </c>
      <c r="Q19" s="40">
        <f>IF(OR(J19="",N(J19)=0,O19=""),"",N(L19)/(J19/60))</f>
        <v/>
      </c>
      <c r="R19" s="20" t="n"/>
    </row>
    <row r="20">
      <c r="A20" s="39" t="n"/>
      <c r="B20" s="20" t="n"/>
      <c r="C20" s="20" t="n"/>
      <c r="D20" s="20" t="n"/>
      <c r="E20" s="20" t="n"/>
      <c r="F20" s="26">
        <f>IF(E20="","",IFERROR(INDEX('İş emirleri'!$B$6:$B$305,MATCH(E20,'İş emirleri'!$A$6:$A$305,0)),"İş emri yok"))</f>
        <v/>
      </c>
      <c r="G20" s="38" t="n"/>
      <c r="H20" s="38" t="n"/>
      <c r="I20" s="20" t="n"/>
      <c r="J20" s="40">
        <f>IF(G20="","",MAX(0,G20-N(H20)))</f>
        <v/>
      </c>
      <c r="K20" s="24">
        <f>IF(OR(G20="",N(G20)=0),"",J20/G20)</f>
        <v/>
      </c>
      <c r="L20" s="38" t="n"/>
      <c r="M20" s="38" t="n"/>
      <c r="N20" s="20" t="n"/>
      <c r="O20" s="40">
        <f>IF(AND(L20="",M20=""),"",N(L20)+N(M20))</f>
        <v/>
      </c>
      <c r="P20" s="24">
        <f>IF(OR(O20="",N(O20)=0),"",N(M20)/O20)</f>
        <v/>
      </c>
      <c r="Q20" s="40">
        <f>IF(OR(J20="",N(J20)=0,O20=""),"",N(L20)/(J20/60))</f>
        <v/>
      </c>
      <c r="R20" s="20" t="n"/>
    </row>
    <row r="21">
      <c r="A21" s="39" t="n"/>
      <c r="B21" s="20" t="n"/>
      <c r="C21" s="20" t="n"/>
      <c r="D21" s="20" t="n"/>
      <c r="E21" s="20" t="n"/>
      <c r="F21" s="26">
        <f>IF(E21="","",IFERROR(INDEX('İş emirleri'!$B$6:$B$305,MATCH(E21,'İş emirleri'!$A$6:$A$305,0)),"İş emri yok"))</f>
        <v/>
      </c>
      <c r="G21" s="38" t="n"/>
      <c r="H21" s="38" t="n"/>
      <c r="I21" s="20" t="n"/>
      <c r="J21" s="40">
        <f>IF(G21="","",MAX(0,G21-N(H21)))</f>
        <v/>
      </c>
      <c r="K21" s="24">
        <f>IF(OR(G21="",N(G21)=0),"",J21/G21)</f>
        <v/>
      </c>
      <c r="L21" s="38" t="n"/>
      <c r="M21" s="38" t="n"/>
      <c r="N21" s="20" t="n"/>
      <c r="O21" s="40">
        <f>IF(AND(L21="",M21=""),"",N(L21)+N(M21))</f>
        <v/>
      </c>
      <c r="P21" s="24">
        <f>IF(OR(O21="",N(O21)=0),"",N(M21)/O21)</f>
        <v/>
      </c>
      <c r="Q21" s="40">
        <f>IF(OR(J21="",N(J21)=0,O21=""),"",N(L21)/(J21/60))</f>
        <v/>
      </c>
      <c r="R21" s="20" t="n"/>
    </row>
    <row r="22">
      <c r="A22" s="39" t="n"/>
      <c r="B22" s="20" t="n"/>
      <c r="C22" s="20" t="n"/>
      <c r="D22" s="20" t="n"/>
      <c r="E22" s="20" t="n"/>
      <c r="F22" s="26">
        <f>IF(E22="","",IFERROR(INDEX('İş emirleri'!$B$6:$B$305,MATCH(E22,'İş emirleri'!$A$6:$A$305,0)),"İş emri yok"))</f>
        <v/>
      </c>
      <c r="G22" s="38" t="n"/>
      <c r="H22" s="38" t="n"/>
      <c r="I22" s="20" t="n"/>
      <c r="J22" s="40">
        <f>IF(G22="","",MAX(0,G22-N(H22)))</f>
        <v/>
      </c>
      <c r="K22" s="24">
        <f>IF(OR(G22="",N(G22)=0),"",J22/G22)</f>
        <v/>
      </c>
      <c r="L22" s="38" t="n"/>
      <c r="M22" s="38" t="n"/>
      <c r="N22" s="20" t="n"/>
      <c r="O22" s="40">
        <f>IF(AND(L22="",M22=""),"",N(L22)+N(M22))</f>
        <v/>
      </c>
      <c r="P22" s="24">
        <f>IF(OR(O22="",N(O22)=0),"",N(M22)/O22)</f>
        <v/>
      </c>
      <c r="Q22" s="40">
        <f>IF(OR(J22="",N(J22)=0,O22=""),"",N(L22)/(J22/60))</f>
        <v/>
      </c>
      <c r="R22" s="20" t="n"/>
    </row>
    <row r="23">
      <c r="A23" s="39" t="n"/>
      <c r="B23" s="20" t="n"/>
      <c r="C23" s="20" t="n"/>
      <c r="D23" s="20" t="n"/>
      <c r="E23" s="20" t="n"/>
      <c r="F23" s="26">
        <f>IF(E23="","",IFERROR(INDEX('İş emirleri'!$B$6:$B$305,MATCH(E23,'İş emirleri'!$A$6:$A$305,0)),"İş emri yok"))</f>
        <v/>
      </c>
      <c r="G23" s="38" t="n"/>
      <c r="H23" s="38" t="n"/>
      <c r="I23" s="20" t="n"/>
      <c r="J23" s="40">
        <f>IF(G23="","",MAX(0,G23-N(H23)))</f>
        <v/>
      </c>
      <c r="K23" s="24">
        <f>IF(OR(G23="",N(G23)=0),"",J23/G23)</f>
        <v/>
      </c>
      <c r="L23" s="38" t="n"/>
      <c r="M23" s="38" t="n"/>
      <c r="N23" s="20" t="n"/>
      <c r="O23" s="40">
        <f>IF(AND(L23="",M23=""),"",N(L23)+N(M23))</f>
        <v/>
      </c>
      <c r="P23" s="24">
        <f>IF(OR(O23="",N(O23)=0),"",N(M23)/O23)</f>
        <v/>
      </c>
      <c r="Q23" s="40">
        <f>IF(OR(J23="",N(J23)=0,O23=""),"",N(L23)/(J23/60))</f>
        <v/>
      </c>
      <c r="R23" s="20" t="n"/>
    </row>
    <row r="24">
      <c r="A24" s="39" t="n"/>
      <c r="B24" s="20" t="n"/>
      <c r="C24" s="20" t="n"/>
      <c r="D24" s="20" t="n"/>
      <c r="E24" s="20" t="n"/>
      <c r="F24" s="26">
        <f>IF(E24="","",IFERROR(INDEX('İş emirleri'!$B$6:$B$305,MATCH(E24,'İş emirleri'!$A$6:$A$305,0)),"İş emri yok"))</f>
        <v/>
      </c>
      <c r="G24" s="38" t="n"/>
      <c r="H24" s="38" t="n"/>
      <c r="I24" s="20" t="n"/>
      <c r="J24" s="40">
        <f>IF(G24="","",MAX(0,G24-N(H24)))</f>
        <v/>
      </c>
      <c r="K24" s="24">
        <f>IF(OR(G24="",N(G24)=0),"",J24/G24)</f>
        <v/>
      </c>
      <c r="L24" s="38" t="n"/>
      <c r="M24" s="38" t="n"/>
      <c r="N24" s="20" t="n"/>
      <c r="O24" s="40">
        <f>IF(AND(L24="",M24=""),"",N(L24)+N(M24))</f>
        <v/>
      </c>
      <c r="P24" s="24">
        <f>IF(OR(O24="",N(O24)=0),"",N(M24)/O24)</f>
        <v/>
      </c>
      <c r="Q24" s="40">
        <f>IF(OR(J24="",N(J24)=0,O24=""),"",N(L24)/(J24/60))</f>
        <v/>
      </c>
      <c r="R24" s="20" t="n"/>
    </row>
    <row r="25">
      <c r="A25" s="39" t="n"/>
      <c r="B25" s="20" t="n"/>
      <c r="C25" s="20" t="n"/>
      <c r="D25" s="20" t="n"/>
      <c r="E25" s="20" t="n"/>
      <c r="F25" s="26">
        <f>IF(E25="","",IFERROR(INDEX('İş emirleri'!$B$6:$B$305,MATCH(E25,'İş emirleri'!$A$6:$A$305,0)),"İş emri yok"))</f>
        <v/>
      </c>
      <c r="G25" s="38" t="n"/>
      <c r="H25" s="38" t="n"/>
      <c r="I25" s="20" t="n"/>
      <c r="J25" s="40">
        <f>IF(G25="","",MAX(0,G25-N(H25)))</f>
        <v/>
      </c>
      <c r="K25" s="24">
        <f>IF(OR(G25="",N(G25)=0),"",J25/G25)</f>
        <v/>
      </c>
      <c r="L25" s="38" t="n"/>
      <c r="M25" s="38" t="n"/>
      <c r="N25" s="20" t="n"/>
      <c r="O25" s="40">
        <f>IF(AND(L25="",M25=""),"",N(L25)+N(M25))</f>
        <v/>
      </c>
      <c r="P25" s="24">
        <f>IF(OR(O25="",N(O25)=0),"",N(M25)/O25)</f>
        <v/>
      </c>
      <c r="Q25" s="40">
        <f>IF(OR(J25="",N(J25)=0,O25=""),"",N(L25)/(J25/60))</f>
        <v/>
      </c>
      <c r="R25" s="20" t="n"/>
    </row>
    <row r="26">
      <c r="A26" s="39" t="n"/>
      <c r="B26" s="20" t="n"/>
      <c r="C26" s="20" t="n"/>
      <c r="D26" s="20" t="n"/>
      <c r="E26" s="20" t="n"/>
      <c r="F26" s="26">
        <f>IF(E26="","",IFERROR(INDEX('İş emirleri'!$B$6:$B$305,MATCH(E26,'İş emirleri'!$A$6:$A$305,0)),"İş emri yok"))</f>
        <v/>
      </c>
      <c r="G26" s="38" t="n"/>
      <c r="H26" s="38" t="n"/>
      <c r="I26" s="20" t="n"/>
      <c r="J26" s="40">
        <f>IF(G26="","",MAX(0,G26-N(H26)))</f>
        <v/>
      </c>
      <c r="K26" s="24">
        <f>IF(OR(G26="",N(G26)=0),"",J26/G26)</f>
        <v/>
      </c>
      <c r="L26" s="38" t="n"/>
      <c r="M26" s="38" t="n"/>
      <c r="N26" s="20" t="n"/>
      <c r="O26" s="40">
        <f>IF(AND(L26="",M26=""),"",N(L26)+N(M26))</f>
        <v/>
      </c>
      <c r="P26" s="24">
        <f>IF(OR(O26="",N(O26)=0),"",N(M26)/O26)</f>
        <v/>
      </c>
      <c r="Q26" s="40">
        <f>IF(OR(J26="",N(J26)=0,O26=""),"",N(L26)/(J26/60))</f>
        <v/>
      </c>
      <c r="R26" s="20" t="n"/>
    </row>
    <row r="27">
      <c r="A27" s="39" t="n"/>
      <c r="B27" s="20" t="n"/>
      <c r="C27" s="20" t="n"/>
      <c r="D27" s="20" t="n"/>
      <c r="E27" s="20" t="n"/>
      <c r="F27" s="26">
        <f>IF(E27="","",IFERROR(INDEX('İş emirleri'!$B$6:$B$305,MATCH(E27,'İş emirleri'!$A$6:$A$305,0)),"İş emri yok"))</f>
        <v/>
      </c>
      <c r="G27" s="38" t="n"/>
      <c r="H27" s="38" t="n"/>
      <c r="I27" s="20" t="n"/>
      <c r="J27" s="40">
        <f>IF(G27="","",MAX(0,G27-N(H27)))</f>
        <v/>
      </c>
      <c r="K27" s="24">
        <f>IF(OR(G27="",N(G27)=0),"",J27/G27)</f>
        <v/>
      </c>
      <c r="L27" s="38" t="n"/>
      <c r="M27" s="38" t="n"/>
      <c r="N27" s="20" t="n"/>
      <c r="O27" s="40">
        <f>IF(AND(L27="",M27=""),"",N(L27)+N(M27))</f>
        <v/>
      </c>
      <c r="P27" s="24">
        <f>IF(OR(O27="",N(O27)=0),"",N(M27)/O27)</f>
        <v/>
      </c>
      <c r="Q27" s="40">
        <f>IF(OR(J27="",N(J27)=0,O27=""),"",N(L27)/(J27/60))</f>
        <v/>
      </c>
      <c r="R27" s="20" t="n"/>
    </row>
    <row r="28">
      <c r="A28" s="39" t="n"/>
      <c r="B28" s="20" t="n"/>
      <c r="C28" s="20" t="n"/>
      <c r="D28" s="20" t="n"/>
      <c r="E28" s="20" t="n"/>
      <c r="F28" s="26">
        <f>IF(E28="","",IFERROR(INDEX('İş emirleri'!$B$6:$B$305,MATCH(E28,'İş emirleri'!$A$6:$A$305,0)),"İş emri yok"))</f>
        <v/>
      </c>
      <c r="G28" s="38" t="n"/>
      <c r="H28" s="38" t="n"/>
      <c r="I28" s="20" t="n"/>
      <c r="J28" s="40">
        <f>IF(G28="","",MAX(0,G28-N(H28)))</f>
        <v/>
      </c>
      <c r="K28" s="24">
        <f>IF(OR(G28="",N(G28)=0),"",J28/G28)</f>
        <v/>
      </c>
      <c r="L28" s="38" t="n"/>
      <c r="M28" s="38" t="n"/>
      <c r="N28" s="20" t="n"/>
      <c r="O28" s="40">
        <f>IF(AND(L28="",M28=""),"",N(L28)+N(M28))</f>
        <v/>
      </c>
      <c r="P28" s="24">
        <f>IF(OR(O28="",N(O28)=0),"",N(M28)/O28)</f>
        <v/>
      </c>
      <c r="Q28" s="40">
        <f>IF(OR(J28="",N(J28)=0,O28=""),"",N(L28)/(J28/60))</f>
        <v/>
      </c>
      <c r="R28" s="20" t="n"/>
    </row>
    <row r="29">
      <c r="A29" s="39" t="n"/>
      <c r="B29" s="20" t="n"/>
      <c r="C29" s="20" t="n"/>
      <c r="D29" s="20" t="n"/>
      <c r="E29" s="20" t="n"/>
      <c r="F29" s="26">
        <f>IF(E29="","",IFERROR(INDEX('İş emirleri'!$B$6:$B$305,MATCH(E29,'İş emirleri'!$A$6:$A$305,0)),"İş emri yok"))</f>
        <v/>
      </c>
      <c r="G29" s="38" t="n"/>
      <c r="H29" s="38" t="n"/>
      <c r="I29" s="20" t="n"/>
      <c r="J29" s="40">
        <f>IF(G29="","",MAX(0,G29-N(H29)))</f>
        <v/>
      </c>
      <c r="K29" s="24">
        <f>IF(OR(G29="",N(G29)=0),"",J29/G29)</f>
        <v/>
      </c>
      <c r="L29" s="38" t="n"/>
      <c r="M29" s="38" t="n"/>
      <c r="N29" s="20" t="n"/>
      <c r="O29" s="40">
        <f>IF(AND(L29="",M29=""),"",N(L29)+N(M29))</f>
        <v/>
      </c>
      <c r="P29" s="24">
        <f>IF(OR(O29="",N(O29)=0),"",N(M29)/O29)</f>
        <v/>
      </c>
      <c r="Q29" s="40">
        <f>IF(OR(J29="",N(J29)=0,O29=""),"",N(L29)/(J29/60))</f>
        <v/>
      </c>
      <c r="R29" s="20" t="n"/>
    </row>
    <row r="30">
      <c r="A30" s="39" t="n"/>
      <c r="B30" s="20" t="n"/>
      <c r="C30" s="20" t="n"/>
      <c r="D30" s="20" t="n"/>
      <c r="E30" s="20" t="n"/>
      <c r="F30" s="26">
        <f>IF(E30="","",IFERROR(INDEX('İş emirleri'!$B$6:$B$305,MATCH(E30,'İş emirleri'!$A$6:$A$305,0)),"İş emri yok"))</f>
        <v/>
      </c>
      <c r="G30" s="38" t="n"/>
      <c r="H30" s="38" t="n"/>
      <c r="I30" s="20" t="n"/>
      <c r="J30" s="40">
        <f>IF(G30="","",MAX(0,G30-N(H30)))</f>
        <v/>
      </c>
      <c r="K30" s="24">
        <f>IF(OR(G30="",N(G30)=0),"",J30/G30)</f>
        <v/>
      </c>
      <c r="L30" s="38" t="n"/>
      <c r="M30" s="38" t="n"/>
      <c r="N30" s="20" t="n"/>
      <c r="O30" s="40">
        <f>IF(AND(L30="",M30=""),"",N(L30)+N(M30))</f>
        <v/>
      </c>
      <c r="P30" s="24">
        <f>IF(OR(O30="",N(O30)=0),"",N(M30)/O30)</f>
        <v/>
      </c>
      <c r="Q30" s="40">
        <f>IF(OR(J30="",N(J30)=0,O30=""),"",N(L30)/(J30/60))</f>
        <v/>
      </c>
      <c r="R30" s="20" t="n"/>
    </row>
    <row r="31">
      <c r="A31" s="39" t="n"/>
      <c r="B31" s="20" t="n"/>
      <c r="C31" s="20" t="n"/>
      <c r="D31" s="20" t="n"/>
      <c r="E31" s="20" t="n"/>
      <c r="F31" s="26">
        <f>IF(E31="","",IFERROR(INDEX('İş emirleri'!$B$6:$B$305,MATCH(E31,'İş emirleri'!$A$6:$A$305,0)),"İş emri yok"))</f>
        <v/>
      </c>
      <c r="G31" s="38" t="n"/>
      <c r="H31" s="38" t="n"/>
      <c r="I31" s="20" t="n"/>
      <c r="J31" s="40">
        <f>IF(G31="","",MAX(0,G31-N(H31)))</f>
        <v/>
      </c>
      <c r="K31" s="24">
        <f>IF(OR(G31="",N(G31)=0),"",J31/G31)</f>
        <v/>
      </c>
      <c r="L31" s="38" t="n"/>
      <c r="M31" s="38" t="n"/>
      <c r="N31" s="20" t="n"/>
      <c r="O31" s="40">
        <f>IF(AND(L31="",M31=""),"",N(L31)+N(M31))</f>
        <v/>
      </c>
      <c r="P31" s="24">
        <f>IF(OR(O31="",N(O31)=0),"",N(M31)/O31)</f>
        <v/>
      </c>
      <c r="Q31" s="40">
        <f>IF(OR(J31="",N(J31)=0,O31=""),"",N(L31)/(J31/60))</f>
        <v/>
      </c>
      <c r="R31" s="20" t="n"/>
    </row>
    <row r="32">
      <c r="A32" s="39" t="n"/>
      <c r="B32" s="20" t="n"/>
      <c r="C32" s="20" t="n"/>
      <c r="D32" s="20" t="n"/>
      <c r="E32" s="20" t="n"/>
      <c r="F32" s="26">
        <f>IF(E32="","",IFERROR(INDEX('İş emirleri'!$B$6:$B$305,MATCH(E32,'İş emirleri'!$A$6:$A$305,0)),"İş emri yok"))</f>
        <v/>
      </c>
      <c r="G32" s="38" t="n"/>
      <c r="H32" s="38" t="n"/>
      <c r="I32" s="20" t="n"/>
      <c r="J32" s="40">
        <f>IF(G32="","",MAX(0,G32-N(H32)))</f>
        <v/>
      </c>
      <c r="K32" s="24">
        <f>IF(OR(G32="",N(G32)=0),"",J32/G32)</f>
        <v/>
      </c>
      <c r="L32" s="38" t="n"/>
      <c r="M32" s="38" t="n"/>
      <c r="N32" s="20" t="n"/>
      <c r="O32" s="40">
        <f>IF(AND(L32="",M32=""),"",N(L32)+N(M32))</f>
        <v/>
      </c>
      <c r="P32" s="24">
        <f>IF(OR(O32="",N(O32)=0),"",N(M32)/O32)</f>
        <v/>
      </c>
      <c r="Q32" s="40">
        <f>IF(OR(J32="",N(J32)=0,O32=""),"",N(L32)/(J32/60))</f>
        <v/>
      </c>
      <c r="R32" s="20" t="n"/>
    </row>
    <row r="33">
      <c r="A33" s="39" t="n"/>
      <c r="B33" s="20" t="n"/>
      <c r="C33" s="20" t="n"/>
      <c r="D33" s="20" t="n"/>
      <c r="E33" s="20" t="n"/>
      <c r="F33" s="26">
        <f>IF(E33="","",IFERROR(INDEX('İş emirleri'!$B$6:$B$305,MATCH(E33,'İş emirleri'!$A$6:$A$305,0)),"İş emri yok"))</f>
        <v/>
      </c>
      <c r="G33" s="38" t="n"/>
      <c r="H33" s="38" t="n"/>
      <c r="I33" s="20" t="n"/>
      <c r="J33" s="40">
        <f>IF(G33="","",MAX(0,G33-N(H33)))</f>
        <v/>
      </c>
      <c r="K33" s="24">
        <f>IF(OR(G33="",N(G33)=0),"",J33/G33)</f>
        <v/>
      </c>
      <c r="L33" s="38" t="n"/>
      <c r="M33" s="38" t="n"/>
      <c r="N33" s="20" t="n"/>
      <c r="O33" s="40">
        <f>IF(AND(L33="",M33=""),"",N(L33)+N(M33))</f>
        <v/>
      </c>
      <c r="P33" s="24">
        <f>IF(OR(O33="",N(O33)=0),"",N(M33)/O33)</f>
        <v/>
      </c>
      <c r="Q33" s="40">
        <f>IF(OR(J33="",N(J33)=0,O33=""),"",N(L33)/(J33/60))</f>
        <v/>
      </c>
      <c r="R33" s="20" t="n"/>
    </row>
    <row r="34">
      <c r="A34" s="39" t="n"/>
      <c r="B34" s="20" t="n"/>
      <c r="C34" s="20" t="n"/>
      <c r="D34" s="20" t="n"/>
      <c r="E34" s="20" t="n"/>
      <c r="F34" s="26">
        <f>IF(E34="","",IFERROR(INDEX('İş emirleri'!$B$6:$B$305,MATCH(E34,'İş emirleri'!$A$6:$A$305,0)),"İş emri yok"))</f>
        <v/>
      </c>
      <c r="G34" s="38" t="n"/>
      <c r="H34" s="38" t="n"/>
      <c r="I34" s="20" t="n"/>
      <c r="J34" s="40">
        <f>IF(G34="","",MAX(0,G34-N(H34)))</f>
        <v/>
      </c>
      <c r="K34" s="24">
        <f>IF(OR(G34="",N(G34)=0),"",J34/G34)</f>
        <v/>
      </c>
      <c r="L34" s="38" t="n"/>
      <c r="M34" s="38" t="n"/>
      <c r="N34" s="20" t="n"/>
      <c r="O34" s="40">
        <f>IF(AND(L34="",M34=""),"",N(L34)+N(M34))</f>
        <v/>
      </c>
      <c r="P34" s="24">
        <f>IF(OR(O34="",N(O34)=0),"",N(M34)/O34)</f>
        <v/>
      </c>
      <c r="Q34" s="40">
        <f>IF(OR(J34="",N(J34)=0,O34=""),"",N(L34)/(J34/60))</f>
        <v/>
      </c>
      <c r="R34" s="20" t="n"/>
    </row>
    <row r="35">
      <c r="A35" s="39" t="n"/>
      <c r="B35" s="20" t="n"/>
      <c r="C35" s="20" t="n"/>
      <c r="D35" s="20" t="n"/>
      <c r="E35" s="20" t="n"/>
      <c r="F35" s="26">
        <f>IF(E35="","",IFERROR(INDEX('İş emirleri'!$B$6:$B$305,MATCH(E35,'İş emirleri'!$A$6:$A$305,0)),"İş emri yok"))</f>
        <v/>
      </c>
      <c r="G35" s="38" t="n"/>
      <c r="H35" s="38" t="n"/>
      <c r="I35" s="20" t="n"/>
      <c r="J35" s="40">
        <f>IF(G35="","",MAX(0,G35-N(H35)))</f>
        <v/>
      </c>
      <c r="K35" s="24">
        <f>IF(OR(G35="",N(G35)=0),"",J35/G35)</f>
        <v/>
      </c>
      <c r="L35" s="38" t="n"/>
      <c r="M35" s="38" t="n"/>
      <c r="N35" s="20" t="n"/>
      <c r="O35" s="40">
        <f>IF(AND(L35="",M35=""),"",N(L35)+N(M35))</f>
        <v/>
      </c>
      <c r="P35" s="24">
        <f>IF(OR(O35="",N(O35)=0),"",N(M35)/O35)</f>
        <v/>
      </c>
      <c r="Q35" s="40">
        <f>IF(OR(J35="",N(J35)=0,O35=""),"",N(L35)/(J35/60))</f>
        <v/>
      </c>
      <c r="R35" s="20" t="n"/>
    </row>
    <row r="36">
      <c r="A36" s="39" t="n"/>
      <c r="B36" s="20" t="n"/>
      <c r="C36" s="20" t="n"/>
      <c r="D36" s="20" t="n"/>
      <c r="E36" s="20" t="n"/>
      <c r="F36" s="26">
        <f>IF(E36="","",IFERROR(INDEX('İş emirleri'!$B$6:$B$305,MATCH(E36,'İş emirleri'!$A$6:$A$305,0)),"İş emri yok"))</f>
        <v/>
      </c>
      <c r="G36" s="38" t="n"/>
      <c r="H36" s="38" t="n"/>
      <c r="I36" s="20" t="n"/>
      <c r="J36" s="40">
        <f>IF(G36="","",MAX(0,G36-N(H36)))</f>
        <v/>
      </c>
      <c r="K36" s="24">
        <f>IF(OR(G36="",N(G36)=0),"",J36/G36)</f>
        <v/>
      </c>
      <c r="L36" s="38" t="n"/>
      <c r="M36" s="38" t="n"/>
      <c r="N36" s="20" t="n"/>
      <c r="O36" s="40">
        <f>IF(AND(L36="",M36=""),"",N(L36)+N(M36))</f>
        <v/>
      </c>
      <c r="P36" s="24">
        <f>IF(OR(O36="",N(O36)=0),"",N(M36)/O36)</f>
        <v/>
      </c>
      <c r="Q36" s="40">
        <f>IF(OR(J36="",N(J36)=0,O36=""),"",N(L36)/(J36/60))</f>
        <v/>
      </c>
      <c r="R36" s="20" t="n"/>
    </row>
    <row r="37">
      <c r="A37" s="39" t="n"/>
      <c r="B37" s="20" t="n"/>
      <c r="C37" s="20" t="n"/>
      <c r="D37" s="20" t="n"/>
      <c r="E37" s="20" t="n"/>
      <c r="F37" s="26">
        <f>IF(E37="","",IFERROR(INDEX('İş emirleri'!$B$6:$B$305,MATCH(E37,'İş emirleri'!$A$6:$A$305,0)),"İş emri yok"))</f>
        <v/>
      </c>
      <c r="G37" s="38" t="n"/>
      <c r="H37" s="38" t="n"/>
      <c r="I37" s="20" t="n"/>
      <c r="J37" s="40">
        <f>IF(G37="","",MAX(0,G37-N(H37)))</f>
        <v/>
      </c>
      <c r="K37" s="24">
        <f>IF(OR(G37="",N(G37)=0),"",J37/G37)</f>
        <v/>
      </c>
      <c r="L37" s="38" t="n"/>
      <c r="M37" s="38" t="n"/>
      <c r="N37" s="20" t="n"/>
      <c r="O37" s="40">
        <f>IF(AND(L37="",M37=""),"",N(L37)+N(M37))</f>
        <v/>
      </c>
      <c r="P37" s="24">
        <f>IF(OR(O37="",N(O37)=0),"",N(M37)/O37)</f>
        <v/>
      </c>
      <c r="Q37" s="40">
        <f>IF(OR(J37="",N(J37)=0,O37=""),"",N(L37)/(J37/60))</f>
        <v/>
      </c>
      <c r="R37" s="20" t="n"/>
    </row>
    <row r="38">
      <c r="A38" s="39" t="n"/>
      <c r="B38" s="20" t="n"/>
      <c r="C38" s="20" t="n"/>
      <c r="D38" s="20" t="n"/>
      <c r="E38" s="20" t="n"/>
      <c r="F38" s="26">
        <f>IF(E38="","",IFERROR(INDEX('İş emirleri'!$B$6:$B$305,MATCH(E38,'İş emirleri'!$A$6:$A$305,0)),"İş emri yok"))</f>
        <v/>
      </c>
      <c r="G38" s="38" t="n"/>
      <c r="H38" s="38" t="n"/>
      <c r="I38" s="20" t="n"/>
      <c r="J38" s="40">
        <f>IF(G38="","",MAX(0,G38-N(H38)))</f>
        <v/>
      </c>
      <c r="K38" s="24">
        <f>IF(OR(G38="",N(G38)=0),"",J38/G38)</f>
        <v/>
      </c>
      <c r="L38" s="38" t="n"/>
      <c r="M38" s="38" t="n"/>
      <c r="N38" s="20" t="n"/>
      <c r="O38" s="40">
        <f>IF(AND(L38="",M38=""),"",N(L38)+N(M38))</f>
        <v/>
      </c>
      <c r="P38" s="24">
        <f>IF(OR(O38="",N(O38)=0),"",N(M38)/O38)</f>
        <v/>
      </c>
      <c r="Q38" s="40">
        <f>IF(OR(J38="",N(J38)=0,O38=""),"",N(L38)/(J38/60))</f>
        <v/>
      </c>
      <c r="R38" s="20" t="n"/>
    </row>
    <row r="39">
      <c r="A39" s="39" t="n"/>
      <c r="B39" s="20" t="n"/>
      <c r="C39" s="20" t="n"/>
      <c r="D39" s="20" t="n"/>
      <c r="E39" s="20" t="n"/>
      <c r="F39" s="26">
        <f>IF(E39="","",IFERROR(INDEX('İş emirleri'!$B$6:$B$305,MATCH(E39,'İş emirleri'!$A$6:$A$305,0)),"İş emri yok"))</f>
        <v/>
      </c>
      <c r="G39" s="38" t="n"/>
      <c r="H39" s="38" t="n"/>
      <c r="I39" s="20" t="n"/>
      <c r="J39" s="40">
        <f>IF(G39="","",MAX(0,G39-N(H39)))</f>
        <v/>
      </c>
      <c r="K39" s="24">
        <f>IF(OR(G39="",N(G39)=0),"",J39/G39)</f>
        <v/>
      </c>
      <c r="L39" s="38" t="n"/>
      <c r="M39" s="38" t="n"/>
      <c r="N39" s="20" t="n"/>
      <c r="O39" s="40">
        <f>IF(AND(L39="",M39=""),"",N(L39)+N(M39))</f>
        <v/>
      </c>
      <c r="P39" s="24">
        <f>IF(OR(O39="",N(O39)=0),"",N(M39)/O39)</f>
        <v/>
      </c>
      <c r="Q39" s="40">
        <f>IF(OR(J39="",N(J39)=0,O39=""),"",N(L39)/(J39/60))</f>
        <v/>
      </c>
      <c r="R39" s="20" t="n"/>
    </row>
    <row r="40">
      <c r="A40" s="39" t="n"/>
      <c r="B40" s="20" t="n"/>
      <c r="C40" s="20" t="n"/>
      <c r="D40" s="20" t="n"/>
      <c r="E40" s="20" t="n"/>
      <c r="F40" s="26">
        <f>IF(E40="","",IFERROR(INDEX('İş emirleri'!$B$6:$B$305,MATCH(E40,'İş emirleri'!$A$6:$A$305,0)),"İş emri yok"))</f>
        <v/>
      </c>
      <c r="G40" s="38" t="n"/>
      <c r="H40" s="38" t="n"/>
      <c r="I40" s="20" t="n"/>
      <c r="J40" s="40">
        <f>IF(G40="","",MAX(0,G40-N(H40)))</f>
        <v/>
      </c>
      <c r="K40" s="24">
        <f>IF(OR(G40="",N(G40)=0),"",J40/G40)</f>
        <v/>
      </c>
      <c r="L40" s="38" t="n"/>
      <c r="M40" s="38" t="n"/>
      <c r="N40" s="20" t="n"/>
      <c r="O40" s="40">
        <f>IF(AND(L40="",M40=""),"",N(L40)+N(M40))</f>
        <v/>
      </c>
      <c r="P40" s="24">
        <f>IF(OR(O40="",N(O40)=0),"",N(M40)/O40)</f>
        <v/>
      </c>
      <c r="Q40" s="40">
        <f>IF(OR(J40="",N(J40)=0,O40=""),"",N(L40)/(J40/60))</f>
        <v/>
      </c>
      <c r="R40" s="20" t="n"/>
    </row>
    <row r="41">
      <c r="A41" s="39" t="n"/>
      <c r="B41" s="20" t="n"/>
      <c r="C41" s="20" t="n"/>
      <c r="D41" s="20" t="n"/>
      <c r="E41" s="20" t="n"/>
      <c r="F41" s="26">
        <f>IF(E41="","",IFERROR(INDEX('İş emirleri'!$B$6:$B$305,MATCH(E41,'İş emirleri'!$A$6:$A$305,0)),"İş emri yok"))</f>
        <v/>
      </c>
      <c r="G41" s="38" t="n"/>
      <c r="H41" s="38" t="n"/>
      <c r="I41" s="20" t="n"/>
      <c r="J41" s="40">
        <f>IF(G41="","",MAX(0,G41-N(H41)))</f>
        <v/>
      </c>
      <c r="K41" s="24">
        <f>IF(OR(G41="",N(G41)=0),"",J41/G41)</f>
        <v/>
      </c>
      <c r="L41" s="38" t="n"/>
      <c r="M41" s="38" t="n"/>
      <c r="N41" s="20" t="n"/>
      <c r="O41" s="40">
        <f>IF(AND(L41="",M41=""),"",N(L41)+N(M41))</f>
        <v/>
      </c>
      <c r="P41" s="24">
        <f>IF(OR(O41="",N(O41)=0),"",N(M41)/O41)</f>
        <v/>
      </c>
      <c r="Q41" s="40">
        <f>IF(OR(J41="",N(J41)=0,O41=""),"",N(L41)/(J41/60))</f>
        <v/>
      </c>
      <c r="R41" s="20" t="n"/>
    </row>
    <row r="42">
      <c r="A42" s="39" t="n"/>
      <c r="B42" s="20" t="n"/>
      <c r="C42" s="20" t="n"/>
      <c r="D42" s="20" t="n"/>
      <c r="E42" s="20" t="n"/>
      <c r="F42" s="26">
        <f>IF(E42="","",IFERROR(INDEX('İş emirleri'!$B$6:$B$305,MATCH(E42,'İş emirleri'!$A$6:$A$305,0)),"İş emri yok"))</f>
        <v/>
      </c>
      <c r="G42" s="38" t="n"/>
      <c r="H42" s="38" t="n"/>
      <c r="I42" s="20" t="n"/>
      <c r="J42" s="40">
        <f>IF(G42="","",MAX(0,G42-N(H42)))</f>
        <v/>
      </c>
      <c r="K42" s="24">
        <f>IF(OR(G42="",N(G42)=0),"",J42/G42)</f>
        <v/>
      </c>
      <c r="L42" s="38" t="n"/>
      <c r="M42" s="38" t="n"/>
      <c r="N42" s="20" t="n"/>
      <c r="O42" s="40">
        <f>IF(AND(L42="",M42=""),"",N(L42)+N(M42))</f>
        <v/>
      </c>
      <c r="P42" s="24">
        <f>IF(OR(O42="",N(O42)=0),"",N(M42)/O42)</f>
        <v/>
      </c>
      <c r="Q42" s="40">
        <f>IF(OR(J42="",N(J42)=0,O42=""),"",N(L42)/(J42/60))</f>
        <v/>
      </c>
      <c r="R42" s="20" t="n"/>
    </row>
    <row r="43">
      <c r="A43" s="39" t="n"/>
      <c r="B43" s="20" t="n"/>
      <c r="C43" s="20" t="n"/>
      <c r="D43" s="20" t="n"/>
      <c r="E43" s="20" t="n"/>
      <c r="F43" s="26">
        <f>IF(E43="","",IFERROR(INDEX('İş emirleri'!$B$6:$B$305,MATCH(E43,'İş emirleri'!$A$6:$A$305,0)),"İş emri yok"))</f>
        <v/>
      </c>
      <c r="G43" s="38" t="n"/>
      <c r="H43" s="38" t="n"/>
      <c r="I43" s="20" t="n"/>
      <c r="J43" s="40">
        <f>IF(G43="","",MAX(0,G43-N(H43)))</f>
        <v/>
      </c>
      <c r="K43" s="24">
        <f>IF(OR(G43="",N(G43)=0),"",J43/G43)</f>
        <v/>
      </c>
      <c r="L43" s="38" t="n"/>
      <c r="M43" s="38" t="n"/>
      <c r="N43" s="20" t="n"/>
      <c r="O43" s="40">
        <f>IF(AND(L43="",M43=""),"",N(L43)+N(M43))</f>
        <v/>
      </c>
      <c r="P43" s="24">
        <f>IF(OR(O43="",N(O43)=0),"",N(M43)/O43)</f>
        <v/>
      </c>
      <c r="Q43" s="40">
        <f>IF(OR(J43="",N(J43)=0,O43=""),"",N(L43)/(J43/60))</f>
        <v/>
      </c>
      <c r="R43" s="20" t="n"/>
    </row>
    <row r="44">
      <c r="A44" s="39" t="n"/>
      <c r="B44" s="20" t="n"/>
      <c r="C44" s="20" t="n"/>
      <c r="D44" s="20" t="n"/>
      <c r="E44" s="20" t="n"/>
      <c r="F44" s="26">
        <f>IF(E44="","",IFERROR(INDEX('İş emirleri'!$B$6:$B$305,MATCH(E44,'İş emirleri'!$A$6:$A$305,0)),"İş emri yok"))</f>
        <v/>
      </c>
      <c r="G44" s="38" t="n"/>
      <c r="H44" s="38" t="n"/>
      <c r="I44" s="20" t="n"/>
      <c r="J44" s="40">
        <f>IF(G44="","",MAX(0,G44-N(H44)))</f>
        <v/>
      </c>
      <c r="K44" s="24">
        <f>IF(OR(G44="",N(G44)=0),"",J44/G44)</f>
        <v/>
      </c>
      <c r="L44" s="38" t="n"/>
      <c r="M44" s="38" t="n"/>
      <c r="N44" s="20" t="n"/>
      <c r="O44" s="40">
        <f>IF(AND(L44="",M44=""),"",N(L44)+N(M44))</f>
        <v/>
      </c>
      <c r="P44" s="24">
        <f>IF(OR(O44="",N(O44)=0),"",N(M44)/O44)</f>
        <v/>
      </c>
      <c r="Q44" s="40">
        <f>IF(OR(J44="",N(J44)=0,O44=""),"",N(L44)/(J44/60))</f>
        <v/>
      </c>
      <c r="R44" s="20" t="n"/>
    </row>
    <row r="45">
      <c r="A45" s="39" t="n"/>
      <c r="B45" s="20" t="n"/>
      <c r="C45" s="20" t="n"/>
      <c r="D45" s="20" t="n"/>
      <c r="E45" s="20" t="n"/>
      <c r="F45" s="26">
        <f>IF(E45="","",IFERROR(INDEX('İş emirleri'!$B$6:$B$305,MATCH(E45,'İş emirleri'!$A$6:$A$305,0)),"İş emri yok"))</f>
        <v/>
      </c>
      <c r="G45" s="38" t="n"/>
      <c r="H45" s="38" t="n"/>
      <c r="I45" s="20" t="n"/>
      <c r="J45" s="40">
        <f>IF(G45="","",MAX(0,G45-N(H45)))</f>
        <v/>
      </c>
      <c r="K45" s="24">
        <f>IF(OR(G45="",N(G45)=0),"",J45/G45)</f>
        <v/>
      </c>
      <c r="L45" s="38" t="n"/>
      <c r="M45" s="38" t="n"/>
      <c r="N45" s="20" t="n"/>
      <c r="O45" s="40">
        <f>IF(AND(L45="",M45=""),"",N(L45)+N(M45))</f>
        <v/>
      </c>
      <c r="P45" s="24">
        <f>IF(OR(O45="",N(O45)=0),"",N(M45)/O45)</f>
        <v/>
      </c>
      <c r="Q45" s="40">
        <f>IF(OR(J45="",N(J45)=0,O45=""),"",N(L45)/(J45/60))</f>
        <v/>
      </c>
      <c r="R45" s="20" t="n"/>
    </row>
    <row r="46">
      <c r="A46" s="39" t="n"/>
      <c r="B46" s="20" t="n"/>
      <c r="C46" s="20" t="n"/>
      <c r="D46" s="20" t="n"/>
      <c r="E46" s="20" t="n"/>
      <c r="F46" s="26">
        <f>IF(E46="","",IFERROR(INDEX('İş emirleri'!$B$6:$B$305,MATCH(E46,'İş emirleri'!$A$6:$A$305,0)),"İş emri yok"))</f>
        <v/>
      </c>
      <c r="G46" s="38" t="n"/>
      <c r="H46" s="38" t="n"/>
      <c r="I46" s="20" t="n"/>
      <c r="J46" s="40">
        <f>IF(G46="","",MAX(0,G46-N(H46)))</f>
        <v/>
      </c>
      <c r="K46" s="24">
        <f>IF(OR(G46="",N(G46)=0),"",J46/G46)</f>
        <v/>
      </c>
      <c r="L46" s="38" t="n"/>
      <c r="M46" s="38" t="n"/>
      <c r="N46" s="20" t="n"/>
      <c r="O46" s="40">
        <f>IF(AND(L46="",M46=""),"",N(L46)+N(M46))</f>
        <v/>
      </c>
      <c r="P46" s="24">
        <f>IF(OR(O46="",N(O46)=0),"",N(M46)/O46)</f>
        <v/>
      </c>
      <c r="Q46" s="40">
        <f>IF(OR(J46="",N(J46)=0,O46=""),"",N(L46)/(J46/60))</f>
        <v/>
      </c>
      <c r="R46" s="20" t="n"/>
    </row>
    <row r="47">
      <c r="A47" s="39" t="n"/>
      <c r="B47" s="20" t="n"/>
      <c r="C47" s="20" t="n"/>
      <c r="D47" s="20" t="n"/>
      <c r="E47" s="20" t="n"/>
      <c r="F47" s="26">
        <f>IF(E47="","",IFERROR(INDEX('İş emirleri'!$B$6:$B$305,MATCH(E47,'İş emirleri'!$A$6:$A$305,0)),"İş emri yok"))</f>
        <v/>
      </c>
      <c r="G47" s="38" t="n"/>
      <c r="H47" s="38" t="n"/>
      <c r="I47" s="20" t="n"/>
      <c r="J47" s="40">
        <f>IF(G47="","",MAX(0,G47-N(H47)))</f>
        <v/>
      </c>
      <c r="K47" s="24">
        <f>IF(OR(G47="",N(G47)=0),"",J47/G47)</f>
        <v/>
      </c>
      <c r="L47" s="38" t="n"/>
      <c r="M47" s="38" t="n"/>
      <c r="N47" s="20" t="n"/>
      <c r="O47" s="40">
        <f>IF(AND(L47="",M47=""),"",N(L47)+N(M47))</f>
        <v/>
      </c>
      <c r="P47" s="24">
        <f>IF(OR(O47="",N(O47)=0),"",N(M47)/O47)</f>
        <v/>
      </c>
      <c r="Q47" s="40">
        <f>IF(OR(J47="",N(J47)=0,O47=""),"",N(L47)/(J47/60))</f>
        <v/>
      </c>
      <c r="R47" s="20" t="n"/>
    </row>
    <row r="48">
      <c r="A48" s="39" t="n"/>
      <c r="B48" s="20" t="n"/>
      <c r="C48" s="20" t="n"/>
      <c r="D48" s="20" t="n"/>
      <c r="E48" s="20" t="n"/>
      <c r="F48" s="26">
        <f>IF(E48="","",IFERROR(INDEX('İş emirleri'!$B$6:$B$305,MATCH(E48,'İş emirleri'!$A$6:$A$305,0)),"İş emri yok"))</f>
        <v/>
      </c>
      <c r="G48" s="38" t="n"/>
      <c r="H48" s="38" t="n"/>
      <c r="I48" s="20" t="n"/>
      <c r="J48" s="40">
        <f>IF(G48="","",MAX(0,G48-N(H48)))</f>
        <v/>
      </c>
      <c r="K48" s="24">
        <f>IF(OR(G48="",N(G48)=0),"",J48/G48)</f>
        <v/>
      </c>
      <c r="L48" s="38" t="n"/>
      <c r="M48" s="38" t="n"/>
      <c r="N48" s="20" t="n"/>
      <c r="O48" s="40">
        <f>IF(AND(L48="",M48=""),"",N(L48)+N(M48))</f>
        <v/>
      </c>
      <c r="P48" s="24">
        <f>IF(OR(O48="",N(O48)=0),"",N(M48)/O48)</f>
        <v/>
      </c>
      <c r="Q48" s="40">
        <f>IF(OR(J48="",N(J48)=0,O48=""),"",N(L48)/(J48/60))</f>
        <v/>
      </c>
      <c r="R48" s="20" t="n"/>
    </row>
    <row r="49">
      <c r="A49" s="39" t="n"/>
      <c r="B49" s="20" t="n"/>
      <c r="C49" s="20" t="n"/>
      <c r="D49" s="20" t="n"/>
      <c r="E49" s="20" t="n"/>
      <c r="F49" s="26">
        <f>IF(E49="","",IFERROR(INDEX('İş emirleri'!$B$6:$B$305,MATCH(E49,'İş emirleri'!$A$6:$A$305,0)),"İş emri yok"))</f>
        <v/>
      </c>
      <c r="G49" s="38" t="n"/>
      <c r="H49" s="38" t="n"/>
      <c r="I49" s="20" t="n"/>
      <c r="J49" s="40">
        <f>IF(G49="","",MAX(0,G49-N(H49)))</f>
        <v/>
      </c>
      <c r="K49" s="24">
        <f>IF(OR(G49="",N(G49)=0),"",J49/G49)</f>
        <v/>
      </c>
      <c r="L49" s="38" t="n"/>
      <c r="M49" s="38" t="n"/>
      <c r="N49" s="20" t="n"/>
      <c r="O49" s="40">
        <f>IF(AND(L49="",M49=""),"",N(L49)+N(M49))</f>
        <v/>
      </c>
      <c r="P49" s="24">
        <f>IF(OR(O49="",N(O49)=0),"",N(M49)/O49)</f>
        <v/>
      </c>
      <c r="Q49" s="40">
        <f>IF(OR(J49="",N(J49)=0,O49=""),"",N(L49)/(J49/60))</f>
        <v/>
      </c>
      <c r="R49" s="20" t="n"/>
    </row>
    <row r="50">
      <c r="A50" s="39" t="n"/>
      <c r="B50" s="20" t="n"/>
      <c r="C50" s="20" t="n"/>
      <c r="D50" s="20" t="n"/>
      <c r="E50" s="20" t="n"/>
      <c r="F50" s="26">
        <f>IF(E50="","",IFERROR(INDEX('İş emirleri'!$B$6:$B$305,MATCH(E50,'İş emirleri'!$A$6:$A$305,0)),"İş emri yok"))</f>
        <v/>
      </c>
      <c r="G50" s="38" t="n"/>
      <c r="H50" s="38" t="n"/>
      <c r="I50" s="20" t="n"/>
      <c r="J50" s="40">
        <f>IF(G50="","",MAX(0,G50-N(H50)))</f>
        <v/>
      </c>
      <c r="K50" s="24">
        <f>IF(OR(G50="",N(G50)=0),"",J50/G50)</f>
        <v/>
      </c>
      <c r="L50" s="38" t="n"/>
      <c r="M50" s="38" t="n"/>
      <c r="N50" s="20" t="n"/>
      <c r="O50" s="40">
        <f>IF(AND(L50="",M50=""),"",N(L50)+N(M50))</f>
        <v/>
      </c>
      <c r="P50" s="24">
        <f>IF(OR(O50="",N(O50)=0),"",N(M50)/O50)</f>
        <v/>
      </c>
      <c r="Q50" s="40">
        <f>IF(OR(J50="",N(J50)=0,O50=""),"",N(L50)/(J50/60))</f>
        <v/>
      </c>
      <c r="R50" s="20" t="n"/>
    </row>
    <row r="51">
      <c r="A51" s="39" t="n"/>
      <c r="B51" s="20" t="n"/>
      <c r="C51" s="20" t="n"/>
      <c r="D51" s="20" t="n"/>
      <c r="E51" s="20" t="n"/>
      <c r="F51" s="26">
        <f>IF(E51="","",IFERROR(INDEX('İş emirleri'!$B$6:$B$305,MATCH(E51,'İş emirleri'!$A$6:$A$305,0)),"İş emri yok"))</f>
        <v/>
      </c>
      <c r="G51" s="38" t="n"/>
      <c r="H51" s="38" t="n"/>
      <c r="I51" s="20" t="n"/>
      <c r="J51" s="40">
        <f>IF(G51="","",MAX(0,G51-N(H51)))</f>
        <v/>
      </c>
      <c r="K51" s="24">
        <f>IF(OR(G51="",N(G51)=0),"",J51/G51)</f>
        <v/>
      </c>
      <c r="L51" s="38" t="n"/>
      <c r="M51" s="38" t="n"/>
      <c r="N51" s="20" t="n"/>
      <c r="O51" s="40">
        <f>IF(AND(L51="",M51=""),"",N(L51)+N(M51))</f>
        <v/>
      </c>
      <c r="P51" s="24">
        <f>IF(OR(O51="",N(O51)=0),"",N(M51)/O51)</f>
        <v/>
      </c>
      <c r="Q51" s="40">
        <f>IF(OR(J51="",N(J51)=0,O51=""),"",N(L51)/(J51/60))</f>
        <v/>
      </c>
      <c r="R51" s="20" t="n"/>
    </row>
    <row r="52">
      <c r="A52" s="39" t="n"/>
      <c r="B52" s="20" t="n"/>
      <c r="C52" s="20" t="n"/>
      <c r="D52" s="20" t="n"/>
      <c r="E52" s="20" t="n"/>
      <c r="F52" s="26">
        <f>IF(E52="","",IFERROR(INDEX('İş emirleri'!$B$6:$B$305,MATCH(E52,'İş emirleri'!$A$6:$A$305,0)),"İş emri yok"))</f>
        <v/>
      </c>
      <c r="G52" s="38" t="n"/>
      <c r="H52" s="38" t="n"/>
      <c r="I52" s="20" t="n"/>
      <c r="J52" s="40">
        <f>IF(G52="","",MAX(0,G52-N(H52)))</f>
        <v/>
      </c>
      <c r="K52" s="24">
        <f>IF(OR(G52="",N(G52)=0),"",J52/G52)</f>
        <v/>
      </c>
      <c r="L52" s="38" t="n"/>
      <c r="M52" s="38" t="n"/>
      <c r="N52" s="20" t="n"/>
      <c r="O52" s="40">
        <f>IF(AND(L52="",M52=""),"",N(L52)+N(M52))</f>
        <v/>
      </c>
      <c r="P52" s="24">
        <f>IF(OR(O52="",N(O52)=0),"",N(M52)/O52)</f>
        <v/>
      </c>
      <c r="Q52" s="40">
        <f>IF(OR(J52="",N(J52)=0,O52=""),"",N(L52)/(J52/60))</f>
        <v/>
      </c>
      <c r="R52" s="20" t="n"/>
    </row>
    <row r="53">
      <c r="A53" s="39" t="n"/>
      <c r="B53" s="20" t="n"/>
      <c r="C53" s="20" t="n"/>
      <c r="D53" s="20" t="n"/>
      <c r="E53" s="20" t="n"/>
      <c r="F53" s="26">
        <f>IF(E53="","",IFERROR(INDEX('İş emirleri'!$B$6:$B$305,MATCH(E53,'İş emirleri'!$A$6:$A$305,0)),"İş emri yok"))</f>
        <v/>
      </c>
      <c r="G53" s="38" t="n"/>
      <c r="H53" s="38" t="n"/>
      <c r="I53" s="20" t="n"/>
      <c r="J53" s="40">
        <f>IF(G53="","",MAX(0,G53-N(H53)))</f>
        <v/>
      </c>
      <c r="K53" s="24">
        <f>IF(OR(G53="",N(G53)=0),"",J53/G53)</f>
        <v/>
      </c>
      <c r="L53" s="38" t="n"/>
      <c r="M53" s="38" t="n"/>
      <c r="N53" s="20" t="n"/>
      <c r="O53" s="40">
        <f>IF(AND(L53="",M53=""),"",N(L53)+N(M53))</f>
        <v/>
      </c>
      <c r="P53" s="24">
        <f>IF(OR(O53="",N(O53)=0),"",N(M53)/O53)</f>
        <v/>
      </c>
      <c r="Q53" s="40">
        <f>IF(OR(J53="",N(J53)=0,O53=""),"",N(L53)/(J53/60))</f>
        <v/>
      </c>
      <c r="R53" s="20" t="n"/>
    </row>
    <row r="54">
      <c r="A54" s="39" t="n"/>
      <c r="B54" s="20" t="n"/>
      <c r="C54" s="20" t="n"/>
      <c r="D54" s="20" t="n"/>
      <c r="E54" s="20" t="n"/>
      <c r="F54" s="26">
        <f>IF(E54="","",IFERROR(INDEX('İş emirleri'!$B$6:$B$305,MATCH(E54,'İş emirleri'!$A$6:$A$305,0)),"İş emri yok"))</f>
        <v/>
      </c>
      <c r="G54" s="38" t="n"/>
      <c r="H54" s="38" t="n"/>
      <c r="I54" s="20" t="n"/>
      <c r="J54" s="40">
        <f>IF(G54="","",MAX(0,G54-N(H54)))</f>
        <v/>
      </c>
      <c r="K54" s="24">
        <f>IF(OR(G54="",N(G54)=0),"",J54/G54)</f>
        <v/>
      </c>
      <c r="L54" s="38" t="n"/>
      <c r="M54" s="38" t="n"/>
      <c r="N54" s="20" t="n"/>
      <c r="O54" s="40">
        <f>IF(AND(L54="",M54=""),"",N(L54)+N(M54))</f>
        <v/>
      </c>
      <c r="P54" s="24">
        <f>IF(OR(O54="",N(O54)=0),"",N(M54)/O54)</f>
        <v/>
      </c>
      <c r="Q54" s="40">
        <f>IF(OR(J54="",N(J54)=0,O54=""),"",N(L54)/(J54/60))</f>
        <v/>
      </c>
      <c r="R54" s="20" t="n"/>
    </row>
    <row r="55">
      <c r="A55" s="39" t="n"/>
      <c r="B55" s="20" t="n"/>
      <c r="C55" s="20" t="n"/>
      <c r="D55" s="20" t="n"/>
      <c r="E55" s="20" t="n"/>
      <c r="F55" s="26">
        <f>IF(E55="","",IFERROR(INDEX('İş emirleri'!$B$6:$B$305,MATCH(E55,'İş emirleri'!$A$6:$A$305,0)),"İş emri yok"))</f>
        <v/>
      </c>
      <c r="G55" s="38" t="n"/>
      <c r="H55" s="38" t="n"/>
      <c r="I55" s="20" t="n"/>
      <c r="J55" s="40">
        <f>IF(G55="","",MAX(0,G55-N(H55)))</f>
        <v/>
      </c>
      <c r="K55" s="24">
        <f>IF(OR(G55="",N(G55)=0),"",J55/G55)</f>
        <v/>
      </c>
      <c r="L55" s="38" t="n"/>
      <c r="M55" s="38" t="n"/>
      <c r="N55" s="20" t="n"/>
      <c r="O55" s="40">
        <f>IF(AND(L55="",M55=""),"",N(L55)+N(M55))</f>
        <v/>
      </c>
      <c r="P55" s="24">
        <f>IF(OR(O55="",N(O55)=0),"",N(M55)/O55)</f>
        <v/>
      </c>
      <c r="Q55" s="40">
        <f>IF(OR(J55="",N(J55)=0,O55=""),"",N(L55)/(J55/60))</f>
        <v/>
      </c>
      <c r="R55" s="20" t="n"/>
    </row>
    <row r="56">
      <c r="A56" s="39" t="n"/>
      <c r="B56" s="20" t="n"/>
      <c r="C56" s="20" t="n"/>
      <c r="D56" s="20" t="n"/>
      <c r="E56" s="20" t="n"/>
      <c r="F56" s="26">
        <f>IF(E56="","",IFERROR(INDEX('İş emirleri'!$B$6:$B$305,MATCH(E56,'İş emirleri'!$A$6:$A$305,0)),"İş emri yok"))</f>
        <v/>
      </c>
      <c r="G56" s="38" t="n"/>
      <c r="H56" s="38" t="n"/>
      <c r="I56" s="20" t="n"/>
      <c r="J56" s="40">
        <f>IF(G56="","",MAX(0,G56-N(H56)))</f>
        <v/>
      </c>
      <c r="K56" s="24">
        <f>IF(OR(G56="",N(G56)=0),"",J56/G56)</f>
        <v/>
      </c>
      <c r="L56" s="38" t="n"/>
      <c r="M56" s="38" t="n"/>
      <c r="N56" s="20" t="n"/>
      <c r="O56" s="40">
        <f>IF(AND(L56="",M56=""),"",N(L56)+N(M56))</f>
        <v/>
      </c>
      <c r="P56" s="24">
        <f>IF(OR(O56="",N(O56)=0),"",N(M56)/O56)</f>
        <v/>
      </c>
      <c r="Q56" s="40">
        <f>IF(OR(J56="",N(J56)=0,O56=""),"",N(L56)/(J56/60))</f>
        <v/>
      </c>
      <c r="R56" s="20" t="n"/>
    </row>
    <row r="57">
      <c r="A57" s="39" t="n"/>
      <c r="B57" s="20" t="n"/>
      <c r="C57" s="20" t="n"/>
      <c r="D57" s="20" t="n"/>
      <c r="E57" s="20" t="n"/>
      <c r="F57" s="26">
        <f>IF(E57="","",IFERROR(INDEX('İş emirleri'!$B$6:$B$305,MATCH(E57,'İş emirleri'!$A$6:$A$305,0)),"İş emri yok"))</f>
        <v/>
      </c>
      <c r="G57" s="38" t="n"/>
      <c r="H57" s="38" t="n"/>
      <c r="I57" s="20" t="n"/>
      <c r="J57" s="40">
        <f>IF(G57="","",MAX(0,G57-N(H57)))</f>
        <v/>
      </c>
      <c r="K57" s="24">
        <f>IF(OR(G57="",N(G57)=0),"",J57/G57)</f>
        <v/>
      </c>
      <c r="L57" s="38" t="n"/>
      <c r="M57" s="38" t="n"/>
      <c r="N57" s="20" t="n"/>
      <c r="O57" s="40">
        <f>IF(AND(L57="",M57=""),"",N(L57)+N(M57))</f>
        <v/>
      </c>
      <c r="P57" s="24">
        <f>IF(OR(O57="",N(O57)=0),"",N(M57)/O57)</f>
        <v/>
      </c>
      <c r="Q57" s="40">
        <f>IF(OR(J57="",N(J57)=0,O57=""),"",N(L57)/(J57/60))</f>
        <v/>
      </c>
      <c r="R57" s="20" t="n"/>
    </row>
    <row r="58">
      <c r="A58" s="39" t="n"/>
      <c r="B58" s="20" t="n"/>
      <c r="C58" s="20" t="n"/>
      <c r="D58" s="20" t="n"/>
      <c r="E58" s="20" t="n"/>
      <c r="F58" s="26">
        <f>IF(E58="","",IFERROR(INDEX('İş emirleri'!$B$6:$B$305,MATCH(E58,'İş emirleri'!$A$6:$A$305,0)),"İş emri yok"))</f>
        <v/>
      </c>
      <c r="G58" s="38" t="n"/>
      <c r="H58" s="38" t="n"/>
      <c r="I58" s="20" t="n"/>
      <c r="J58" s="40">
        <f>IF(G58="","",MAX(0,G58-N(H58)))</f>
        <v/>
      </c>
      <c r="K58" s="24">
        <f>IF(OR(G58="",N(G58)=0),"",J58/G58)</f>
        <v/>
      </c>
      <c r="L58" s="38" t="n"/>
      <c r="M58" s="38" t="n"/>
      <c r="N58" s="20" t="n"/>
      <c r="O58" s="40">
        <f>IF(AND(L58="",M58=""),"",N(L58)+N(M58))</f>
        <v/>
      </c>
      <c r="P58" s="24">
        <f>IF(OR(O58="",N(O58)=0),"",N(M58)/O58)</f>
        <v/>
      </c>
      <c r="Q58" s="40">
        <f>IF(OR(J58="",N(J58)=0,O58=""),"",N(L58)/(J58/60))</f>
        <v/>
      </c>
      <c r="R58" s="20" t="n"/>
    </row>
    <row r="59">
      <c r="A59" s="39" t="n"/>
      <c r="B59" s="20" t="n"/>
      <c r="C59" s="20" t="n"/>
      <c r="D59" s="20" t="n"/>
      <c r="E59" s="20" t="n"/>
      <c r="F59" s="26">
        <f>IF(E59="","",IFERROR(INDEX('İş emirleri'!$B$6:$B$305,MATCH(E59,'İş emirleri'!$A$6:$A$305,0)),"İş emri yok"))</f>
        <v/>
      </c>
      <c r="G59" s="38" t="n"/>
      <c r="H59" s="38" t="n"/>
      <c r="I59" s="20" t="n"/>
      <c r="J59" s="40">
        <f>IF(G59="","",MAX(0,G59-N(H59)))</f>
        <v/>
      </c>
      <c r="K59" s="24">
        <f>IF(OR(G59="",N(G59)=0),"",J59/G59)</f>
        <v/>
      </c>
      <c r="L59" s="38" t="n"/>
      <c r="M59" s="38" t="n"/>
      <c r="N59" s="20" t="n"/>
      <c r="O59" s="40">
        <f>IF(AND(L59="",M59=""),"",N(L59)+N(M59))</f>
        <v/>
      </c>
      <c r="P59" s="24">
        <f>IF(OR(O59="",N(O59)=0),"",N(M59)/O59)</f>
        <v/>
      </c>
      <c r="Q59" s="40">
        <f>IF(OR(J59="",N(J59)=0,O59=""),"",N(L59)/(J59/60))</f>
        <v/>
      </c>
      <c r="R59" s="20" t="n"/>
    </row>
    <row r="60">
      <c r="A60" s="39" t="n"/>
      <c r="B60" s="20" t="n"/>
      <c r="C60" s="20" t="n"/>
      <c r="D60" s="20" t="n"/>
      <c r="E60" s="20" t="n"/>
      <c r="F60" s="26">
        <f>IF(E60="","",IFERROR(INDEX('İş emirleri'!$B$6:$B$305,MATCH(E60,'İş emirleri'!$A$6:$A$305,0)),"İş emri yok"))</f>
        <v/>
      </c>
      <c r="G60" s="38" t="n"/>
      <c r="H60" s="38" t="n"/>
      <c r="I60" s="20" t="n"/>
      <c r="J60" s="40">
        <f>IF(G60="","",MAX(0,G60-N(H60)))</f>
        <v/>
      </c>
      <c r="K60" s="24">
        <f>IF(OR(G60="",N(G60)=0),"",J60/G60)</f>
        <v/>
      </c>
      <c r="L60" s="38" t="n"/>
      <c r="M60" s="38" t="n"/>
      <c r="N60" s="20" t="n"/>
      <c r="O60" s="40">
        <f>IF(AND(L60="",M60=""),"",N(L60)+N(M60))</f>
        <v/>
      </c>
      <c r="P60" s="24">
        <f>IF(OR(O60="",N(O60)=0),"",N(M60)/O60)</f>
        <v/>
      </c>
      <c r="Q60" s="40">
        <f>IF(OR(J60="",N(J60)=0,O60=""),"",N(L60)/(J60/60))</f>
        <v/>
      </c>
      <c r="R60" s="20" t="n"/>
    </row>
    <row r="61">
      <c r="A61" s="39" t="n"/>
      <c r="B61" s="20" t="n"/>
      <c r="C61" s="20" t="n"/>
      <c r="D61" s="20" t="n"/>
      <c r="E61" s="20" t="n"/>
      <c r="F61" s="26">
        <f>IF(E61="","",IFERROR(INDEX('İş emirleri'!$B$6:$B$305,MATCH(E61,'İş emirleri'!$A$6:$A$305,0)),"İş emri yok"))</f>
        <v/>
      </c>
      <c r="G61" s="38" t="n"/>
      <c r="H61" s="38" t="n"/>
      <c r="I61" s="20" t="n"/>
      <c r="J61" s="40">
        <f>IF(G61="","",MAX(0,G61-N(H61)))</f>
        <v/>
      </c>
      <c r="K61" s="24">
        <f>IF(OR(G61="",N(G61)=0),"",J61/G61)</f>
        <v/>
      </c>
      <c r="L61" s="38" t="n"/>
      <c r="M61" s="38" t="n"/>
      <c r="N61" s="20" t="n"/>
      <c r="O61" s="40">
        <f>IF(AND(L61="",M61=""),"",N(L61)+N(M61))</f>
        <v/>
      </c>
      <c r="P61" s="24">
        <f>IF(OR(O61="",N(O61)=0),"",N(M61)/O61)</f>
        <v/>
      </c>
      <c r="Q61" s="40">
        <f>IF(OR(J61="",N(J61)=0,O61=""),"",N(L61)/(J61/60))</f>
        <v/>
      </c>
      <c r="R61" s="20" t="n"/>
    </row>
    <row r="62">
      <c r="A62" s="39" t="n"/>
      <c r="B62" s="20" t="n"/>
      <c r="C62" s="20" t="n"/>
      <c r="D62" s="20" t="n"/>
      <c r="E62" s="20" t="n"/>
      <c r="F62" s="26">
        <f>IF(E62="","",IFERROR(INDEX('İş emirleri'!$B$6:$B$305,MATCH(E62,'İş emirleri'!$A$6:$A$305,0)),"İş emri yok"))</f>
        <v/>
      </c>
      <c r="G62" s="38" t="n"/>
      <c r="H62" s="38" t="n"/>
      <c r="I62" s="20" t="n"/>
      <c r="J62" s="40">
        <f>IF(G62="","",MAX(0,G62-N(H62)))</f>
        <v/>
      </c>
      <c r="K62" s="24">
        <f>IF(OR(G62="",N(G62)=0),"",J62/G62)</f>
        <v/>
      </c>
      <c r="L62" s="38" t="n"/>
      <c r="M62" s="38" t="n"/>
      <c r="N62" s="20" t="n"/>
      <c r="O62" s="40">
        <f>IF(AND(L62="",M62=""),"",N(L62)+N(M62))</f>
        <v/>
      </c>
      <c r="P62" s="24">
        <f>IF(OR(O62="",N(O62)=0),"",N(M62)/O62)</f>
        <v/>
      </c>
      <c r="Q62" s="40">
        <f>IF(OR(J62="",N(J62)=0,O62=""),"",N(L62)/(J62/60))</f>
        <v/>
      </c>
      <c r="R62" s="20" t="n"/>
    </row>
    <row r="63">
      <c r="A63" s="39" t="n"/>
      <c r="B63" s="20" t="n"/>
      <c r="C63" s="20" t="n"/>
      <c r="D63" s="20" t="n"/>
      <c r="E63" s="20" t="n"/>
      <c r="F63" s="26">
        <f>IF(E63="","",IFERROR(INDEX('İş emirleri'!$B$6:$B$305,MATCH(E63,'İş emirleri'!$A$6:$A$305,0)),"İş emri yok"))</f>
        <v/>
      </c>
      <c r="G63" s="38" t="n"/>
      <c r="H63" s="38" t="n"/>
      <c r="I63" s="20" t="n"/>
      <c r="J63" s="40">
        <f>IF(G63="","",MAX(0,G63-N(H63)))</f>
        <v/>
      </c>
      <c r="K63" s="24">
        <f>IF(OR(G63="",N(G63)=0),"",J63/G63)</f>
        <v/>
      </c>
      <c r="L63" s="38" t="n"/>
      <c r="M63" s="38" t="n"/>
      <c r="N63" s="20" t="n"/>
      <c r="O63" s="40">
        <f>IF(AND(L63="",M63=""),"",N(L63)+N(M63))</f>
        <v/>
      </c>
      <c r="P63" s="24">
        <f>IF(OR(O63="",N(O63)=0),"",N(M63)/O63)</f>
        <v/>
      </c>
      <c r="Q63" s="40">
        <f>IF(OR(J63="",N(J63)=0,O63=""),"",N(L63)/(J63/60))</f>
        <v/>
      </c>
      <c r="R63" s="20" t="n"/>
    </row>
    <row r="64">
      <c r="A64" s="39" t="n"/>
      <c r="B64" s="20" t="n"/>
      <c r="C64" s="20" t="n"/>
      <c r="D64" s="20" t="n"/>
      <c r="E64" s="20" t="n"/>
      <c r="F64" s="26">
        <f>IF(E64="","",IFERROR(INDEX('İş emirleri'!$B$6:$B$305,MATCH(E64,'İş emirleri'!$A$6:$A$305,0)),"İş emri yok"))</f>
        <v/>
      </c>
      <c r="G64" s="38" t="n"/>
      <c r="H64" s="38" t="n"/>
      <c r="I64" s="20" t="n"/>
      <c r="J64" s="40">
        <f>IF(G64="","",MAX(0,G64-N(H64)))</f>
        <v/>
      </c>
      <c r="K64" s="24">
        <f>IF(OR(G64="",N(G64)=0),"",J64/G64)</f>
        <v/>
      </c>
      <c r="L64" s="38" t="n"/>
      <c r="M64" s="38" t="n"/>
      <c r="N64" s="20" t="n"/>
      <c r="O64" s="40">
        <f>IF(AND(L64="",M64=""),"",N(L64)+N(M64))</f>
        <v/>
      </c>
      <c r="P64" s="24">
        <f>IF(OR(O64="",N(O64)=0),"",N(M64)/O64)</f>
        <v/>
      </c>
      <c r="Q64" s="40">
        <f>IF(OR(J64="",N(J64)=0,O64=""),"",N(L64)/(J64/60))</f>
        <v/>
      </c>
      <c r="R64" s="20" t="n"/>
    </row>
    <row r="65">
      <c r="A65" s="39" t="n"/>
      <c r="B65" s="20" t="n"/>
      <c r="C65" s="20" t="n"/>
      <c r="D65" s="20" t="n"/>
      <c r="E65" s="20" t="n"/>
      <c r="F65" s="26">
        <f>IF(E65="","",IFERROR(INDEX('İş emirleri'!$B$6:$B$305,MATCH(E65,'İş emirleri'!$A$6:$A$305,0)),"İş emri yok"))</f>
        <v/>
      </c>
      <c r="G65" s="38" t="n"/>
      <c r="H65" s="38" t="n"/>
      <c r="I65" s="20" t="n"/>
      <c r="J65" s="40">
        <f>IF(G65="","",MAX(0,G65-N(H65)))</f>
        <v/>
      </c>
      <c r="K65" s="24">
        <f>IF(OR(G65="",N(G65)=0),"",J65/G65)</f>
        <v/>
      </c>
      <c r="L65" s="38" t="n"/>
      <c r="M65" s="38" t="n"/>
      <c r="N65" s="20" t="n"/>
      <c r="O65" s="40">
        <f>IF(AND(L65="",M65=""),"",N(L65)+N(M65))</f>
        <v/>
      </c>
      <c r="P65" s="24">
        <f>IF(OR(O65="",N(O65)=0),"",N(M65)/O65)</f>
        <v/>
      </c>
      <c r="Q65" s="40">
        <f>IF(OR(J65="",N(J65)=0,O65=""),"",N(L65)/(J65/60))</f>
        <v/>
      </c>
      <c r="R65" s="20" t="n"/>
    </row>
    <row r="66">
      <c r="A66" s="39" t="n"/>
      <c r="B66" s="20" t="n"/>
      <c r="C66" s="20" t="n"/>
      <c r="D66" s="20" t="n"/>
      <c r="E66" s="20" t="n"/>
      <c r="F66" s="26">
        <f>IF(E66="","",IFERROR(INDEX('İş emirleri'!$B$6:$B$305,MATCH(E66,'İş emirleri'!$A$6:$A$305,0)),"İş emri yok"))</f>
        <v/>
      </c>
      <c r="G66" s="38" t="n"/>
      <c r="H66" s="38" t="n"/>
      <c r="I66" s="20" t="n"/>
      <c r="J66" s="40">
        <f>IF(G66="","",MAX(0,G66-N(H66)))</f>
        <v/>
      </c>
      <c r="K66" s="24">
        <f>IF(OR(G66="",N(G66)=0),"",J66/G66)</f>
        <v/>
      </c>
      <c r="L66" s="38" t="n"/>
      <c r="M66" s="38" t="n"/>
      <c r="N66" s="20" t="n"/>
      <c r="O66" s="40">
        <f>IF(AND(L66="",M66=""),"",N(L66)+N(M66))</f>
        <v/>
      </c>
      <c r="P66" s="24">
        <f>IF(OR(O66="",N(O66)=0),"",N(M66)/O66)</f>
        <v/>
      </c>
      <c r="Q66" s="40">
        <f>IF(OR(J66="",N(J66)=0,O66=""),"",N(L66)/(J66/60))</f>
        <v/>
      </c>
      <c r="R66" s="20" t="n"/>
    </row>
    <row r="67">
      <c r="A67" s="39" t="n"/>
      <c r="B67" s="20" t="n"/>
      <c r="C67" s="20" t="n"/>
      <c r="D67" s="20" t="n"/>
      <c r="E67" s="20" t="n"/>
      <c r="F67" s="26">
        <f>IF(E67="","",IFERROR(INDEX('İş emirleri'!$B$6:$B$305,MATCH(E67,'İş emirleri'!$A$6:$A$305,0)),"İş emri yok"))</f>
        <v/>
      </c>
      <c r="G67" s="38" t="n"/>
      <c r="H67" s="38" t="n"/>
      <c r="I67" s="20" t="n"/>
      <c r="J67" s="40">
        <f>IF(G67="","",MAX(0,G67-N(H67)))</f>
        <v/>
      </c>
      <c r="K67" s="24">
        <f>IF(OR(G67="",N(G67)=0),"",J67/G67)</f>
        <v/>
      </c>
      <c r="L67" s="38" t="n"/>
      <c r="M67" s="38" t="n"/>
      <c r="N67" s="20" t="n"/>
      <c r="O67" s="40">
        <f>IF(AND(L67="",M67=""),"",N(L67)+N(M67))</f>
        <v/>
      </c>
      <c r="P67" s="24">
        <f>IF(OR(O67="",N(O67)=0),"",N(M67)/O67)</f>
        <v/>
      </c>
      <c r="Q67" s="40">
        <f>IF(OR(J67="",N(J67)=0,O67=""),"",N(L67)/(J67/60))</f>
        <v/>
      </c>
      <c r="R67" s="20" t="n"/>
    </row>
    <row r="68">
      <c r="A68" s="39" t="n"/>
      <c r="B68" s="20" t="n"/>
      <c r="C68" s="20" t="n"/>
      <c r="D68" s="20" t="n"/>
      <c r="E68" s="20" t="n"/>
      <c r="F68" s="26">
        <f>IF(E68="","",IFERROR(INDEX('İş emirleri'!$B$6:$B$305,MATCH(E68,'İş emirleri'!$A$6:$A$305,0)),"İş emri yok"))</f>
        <v/>
      </c>
      <c r="G68" s="38" t="n"/>
      <c r="H68" s="38" t="n"/>
      <c r="I68" s="20" t="n"/>
      <c r="J68" s="40">
        <f>IF(G68="","",MAX(0,G68-N(H68)))</f>
        <v/>
      </c>
      <c r="K68" s="24">
        <f>IF(OR(G68="",N(G68)=0),"",J68/G68)</f>
        <v/>
      </c>
      <c r="L68" s="38" t="n"/>
      <c r="M68" s="38" t="n"/>
      <c r="N68" s="20" t="n"/>
      <c r="O68" s="40">
        <f>IF(AND(L68="",M68=""),"",N(L68)+N(M68))</f>
        <v/>
      </c>
      <c r="P68" s="24">
        <f>IF(OR(O68="",N(O68)=0),"",N(M68)/O68)</f>
        <v/>
      </c>
      <c r="Q68" s="40">
        <f>IF(OR(J68="",N(J68)=0,O68=""),"",N(L68)/(J68/60))</f>
        <v/>
      </c>
      <c r="R68" s="20" t="n"/>
    </row>
    <row r="69">
      <c r="A69" s="39" t="n"/>
      <c r="B69" s="20" t="n"/>
      <c r="C69" s="20" t="n"/>
      <c r="D69" s="20" t="n"/>
      <c r="E69" s="20" t="n"/>
      <c r="F69" s="26">
        <f>IF(E69="","",IFERROR(INDEX('İş emirleri'!$B$6:$B$305,MATCH(E69,'İş emirleri'!$A$6:$A$305,0)),"İş emri yok"))</f>
        <v/>
      </c>
      <c r="G69" s="38" t="n"/>
      <c r="H69" s="38" t="n"/>
      <c r="I69" s="20" t="n"/>
      <c r="J69" s="40">
        <f>IF(G69="","",MAX(0,G69-N(H69)))</f>
        <v/>
      </c>
      <c r="K69" s="24">
        <f>IF(OR(G69="",N(G69)=0),"",J69/G69)</f>
        <v/>
      </c>
      <c r="L69" s="38" t="n"/>
      <c r="M69" s="38" t="n"/>
      <c r="N69" s="20" t="n"/>
      <c r="O69" s="40">
        <f>IF(AND(L69="",M69=""),"",N(L69)+N(M69))</f>
        <v/>
      </c>
      <c r="P69" s="24">
        <f>IF(OR(O69="",N(O69)=0),"",N(M69)/O69)</f>
        <v/>
      </c>
      <c r="Q69" s="40">
        <f>IF(OR(J69="",N(J69)=0,O69=""),"",N(L69)/(J69/60))</f>
        <v/>
      </c>
      <c r="R69" s="20" t="n"/>
    </row>
    <row r="70">
      <c r="A70" s="39" t="n"/>
      <c r="B70" s="20" t="n"/>
      <c r="C70" s="20" t="n"/>
      <c r="D70" s="20" t="n"/>
      <c r="E70" s="20" t="n"/>
      <c r="F70" s="26">
        <f>IF(E70="","",IFERROR(INDEX('İş emirleri'!$B$6:$B$305,MATCH(E70,'İş emirleri'!$A$6:$A$305,0)),"İş emri yok"))</f>
        <v/>
      </c>
      <c r="G70" s="38" t="n"/>
      <c r="H70" s="38" t="n"/>
      <c r="I70" s="20" t="n"/>
      <c r="J70" s="40">
        <f>IF(G70="","",MAX(0,G70-N(H70)))</f>
        <v/>
      </c>
      <c r="K70" s="24">
        <f>IF(OR(G70="",N(G70)=0),"",J70/G70)</f>
        <v/>
      </c>
      <c r="L70" s="38" t="n"/>
      <c r="M70" s="38" t="n"/>
      <c r="N70" s="20" t="n"/>
      <c r="O70" s="40">
        <f>IF(AND(L70="",M70=""),"",N(L70)+N(M70))</f>
        <v/>
      </c>
      <c r="P70" s="24">
        <f>IF(OR(O70="",N(O70)=0),"",N(M70)/O70)</f>
        <v/>
      </c>
      <c r="Q70" s="40">
        <f>IF(OR(J70="",N(J70)=0,O70=""),"",N(L70)/(J70/60))</f>
        <v/>
      </c>
      <c r="R70" s="20" t="n"/>
    </row>
    <row r="71">
      <c r="A71" s="39" t="n"/>
      <c r="B71" s="20" t="n"/>
      <c r="C71" s="20" t="n"/>
      <c r="D71" s="20" t="n"/>
      <c r="E71" s="20" t="n"/>
      <c r="F71" s="26">
        <f>IF(E71="","",IFERROR(INDEX('İş emirleri'!$B$6:$B$305,MATCH(E71,'İş emirleri'!$A$6:$A$305,0)),"İş emri yok"))</f>
        <v/>
      </c>
      <c r="G71" s="38" t="n"/>
      <c r="H71" s="38" t="n"/>
      <c r="I71" s="20" t="n"/>
      <c r="J71" s="40">
        <f>IF(G71="","",MAX(0,G71-N(H71)))</f>
        <v/>
      </c>
      <c r="K71" s="24">
        <f>IF(OR(G71="",N(G71)=0),"",J71/G71)</f>
        <v/>
      </c>
      <c r="L71" s="38" t="n"/>
      <c r="M71" s="38" t="n"/>
      <c r="N71" s="20" t="n"/>
      <c r="O71" s="40">
        <f>IF(AND(L71="",M71=""),"",N(L71)+N(M71))</f>
        <v/>
      </c>
      <c r="P71" s="24">
        <f>IF(OR(O71="",N(O71)=0),"",N(M71)/O71)</f>
        <v/>
      </c>
      <c r="Q71" s="40">
        <f>IF(OR(J71="",N(J71)=0,O71=""),"",N(L71)/(J71/60))</f>
        <v/>
      </c>
      <c r="R71" s="20" t="n"/>
    </row>
    <row r="72">
      <c r="A72" s="39" t="n"/>
      <c r="B72" s="20" t="n"/>
      <c r="C72" s="20" t="n"/>
      <c r="D72" s="20" t="n"/>
      <c r="E72" s="20" t="n"/>
      <c r="F72" s="26">
        <f>IF(E72="","",IFERROR(INDEX('İş emirleri'!$B$6:$B$305,MATCH(E72,'İş emirleri'!$A$6:$A$305,0)),"İş emri yok"))</f>
        <v/>
      </c>
      <c r="G72" s="38" t="n"/>
      <c r="H72" s="38" t="n"/>
      <c r="I72" s="20" t="n"/>
      <c r="J72" s="40">
        <f>IF(G72="","",MAX(0,G72-N(H72)))</f>
        <v/>
      </c>
      <c r="K72" s="24">
        <f>IF(OR(G72="",N(G72)=0),"",J72/G72)</f>
        <v/>
      </c>
      <c r="L72" s="38" t="n"/>
      <c r="M72" s="38" t="n"/>
      <c r="N72" s="20" t="n"/>
      <c r="O72" s="40">
        <f>IF(AND(L72="",M72=""),"",N(L72)+N(M72))</f>
        <v/>
      </c>
      <c r="P72" s="24">
        <f>IF(OR(O72="",N(O72)=0),"",N(M72)/O72)</f>
        <v/>
      </c>
      <c r="Q72" s="40">
        <f>IF(OR(J72="",N(J72)=0,O72=""),"",N(L72)/(J72/60))</f>
        <v/>
      </c>
      <c r="R72" s="20" t="n"/>
    </row>
    <row r="73">
      <c r="A73" s="39" t="n"/>
      <c r="B73" s="20" t="n"/>
      <c r="C73" s="20" t="n"/>
      <c r="D73" s="20" t="n"/>
      <c r="E73" s="20" t="n"/>
      <c r="F73" s="26">
        <f>IF(E73="","",IFERROR(INDEX('İş emirleri'!$B$6:$B$305,MATCH(E73,'İş emirleri'!$A$6:$A$305,0)),"İş emri yok"))</f>
        <v/>
      </c>
      <c r="G73" s="38" t="n"/>
      <c r="H73" s="38" t="n"/>
      <c r="I73" s="20" t="n"/>
      <c r="J73" s="40">
        <f>IF(G73="","",MAX(0,G73-N(H73)))</f>
        <v/>
      </c>
      <c r="K73" s="24">
        <f>IF(OR(G73="",N(G73)=0),"",J73/G73)</f>
        <v/>
      </c>
      <c r="L73" s="38" t="n"/>
      <c r="M73" s="38" t="n"/>
      <c r="N73" s="20" t="n"/>
      <c r="O73" s="40">
        <f>IF(AND(L73="",M73=""),"",N(L73)+N(M73))</f>
        <v/>
      </c>
      <c r="P73" s="24">
        <f>IF(OR(O73="",N(O73)=0),"",N(M73)/O73)</f>
        <v/>
      </c>
      <c r="Q73" s="40">
        <f>IF(OR(J73="",N(J73)=0,O73=""),"",N(L73)/(J73/60))</f>
        <v/>
      </c>
      <c r="R73" s="20" t="n"/>
    </row>
    <row r="74">
      <c r="A74" s="39" t="n"/>
      <c r="B74" s="20" t="n"/>
      <c r="C74" s="20" t="n"/>
      <c r="D74" s="20" t="n"/>
      <c r="E74" s="20" t="n"/>
      <c r="F74" s="26">
        <f>IF(E74="","",IFERROR(INDEX('İş emirleri'!$B$6:$B$305,MATCH(E74,'İş emirleri'!$A$6:$A$305,0)),"İş emri yok"))</f>
        <v/>
      </c>
      <c r="G74" s="38" t="n"/>
      <c r="H74" s="38" t="n"/>
      <c r="I74" s="20" t="n"/>
      <c r="J74" s="40">
        <f>IF(G74="","",MAX(0,G74-N(H74)))</f>
        <v/>
      </c>
      <c r="K74" s="24">
        <f>IF(OR(G74="",N(G74)=0),"",J74/G74)</f>
        <v/>
      </c>
      <c r="L74" s="38" t="n"/>
      <c r="M74" s="38" t="n"/>
      <c r="N74" s="20" t="n"/>
      <c r="O74" s="40">
        <f>IF(AND(L74="",M74=""),"",N(L74)+N(M74))</f>
        <v/>
      </c>
      <c r="P74" s="24">
        <f>IF(OR(O74="",N(O74)=0),"",N(M74)/O74)</f>
        <v/>
      </c>
      <c r="Q74" s="40">
        <f>IF(OR(J74="",N(J74)=0,O74=""),"",N(L74)/(J74/60))</f>
        <v/>
      </c>
      <c r="R74" s="20" t="n"/>
    </row>
    <row r="75">
      <c r="A75" s="39" t="n"/>
      <c r="B75" s="20" t="n"/>
      <c r="C75" s="20" t="n"/>
      <c r="D75" s="20" t="n"/>
      <c r="E75" s="20" t="n"/>
      <c r="F75" s="26">
        <f>IF(E75="","",IFERROR(INDEX('İş emirleri'!$B$6:$B$305,MATCH(E75,'İş emirleri'!$A$6:$A$305,0)),"İş emri yok"))</f>
        <v/>
      </c>
      <c r="G75" s="38" t="n"/>
      <c r="H75" s="38" t="n"/>
      <c r="I75" s="20" t="n"/>
      <c r="J75" s="40">
        <f>IF(G75="","",MAX(0,G75-N(H75)))</f>
        <v/>
      </c>
      <c r="K75" s="24">
        <f>IF(OR(G75="",N(G75)=0),"",J75/G75)</f>
        <v/>
      </c>
      <c r="L75" s="38" t="n"/>
      <c r="M75" s="38" t="n"/>
      <c r="N75" s="20" t="n"/>
      <c r="O75" s="40">
        <f>IF(AND(L75="",M75=""),"",N(L75)+N(M75))</f>
        <v/>
      </c>
      <c r="P75" s="24">
        <f>IF(OR(O75="",N(O75)=0),"",N(M75)/O75)</f>
        <v/>
      </c>
      <c r="Q75" s="40">
        <f>IF(OR(J75="",N(J75)=0,O75=""),"",N(L75)/(J75/60))</f>
        <v/>
      </c>
      <c r="R75" s="20" t="n"/>
    </row>
    <row r="76">
      <c r="A76" s="39" t="n"/>
      <c r="B76" s="20" t="n"/>
      <c r="C76" s="20" t="n"/>
      <c r="D76" s="20" t="n"/>
      <c r="E76" s="20" t="n"/>
      <c r="F76" s="26">
        <f>IF(E76="","",IFERROR(INDEX('İş emirleri'!$B$6:$B$305,MATCH(E76,'İş emirleri'!$A$6:$A$305,0)),"İş emri yok"))</f>
        <v/>
      </c>
      <c r="G76" s="38" t="n"/>
      <c r="H76" s="38" t="n"/>
      <c r="I76" s="20" t="n"/>
      <c r="J76" s="40">
        <f>IF(G76="","",MAX(0,G76-N(H76)))</f>
        <v/>
      </c>
      <c r="K76" s="24">
        <f>IF(OR(G76="",N(G76)=0),"",J76/G76)</f>
        <v/>
      </c>
      <c r="L76" s="38" t="n"/>
      <c r="M76" s="38" t="n"/>
      <c r="N76" s="20" t="n"/>
      <c r="O76" s="40">
        <f>IF(AND(L76="",M76=""),"",N(L76)+N(M76))</f>
        <v/>
      </c>
      <c r="P76" s="24">
        <f>IF(OR(O76="",N(O76)=0),"",N(M76)/O76)</f>
        <v/>
      </c>
      <c r="Q76" s="40">
        <f>IF(OR(J76="",N(J76)=0,O76=""),"",N(L76)/(J76/60))</f>
        <v/>
      </c>
      <c r="R76" s="20" t="n"/>
    </row>
    <row r="77">
      <c r="A77" s="39" t="n"/>
      <c r="B77" s="20" t="n"/>
      <c r="C77" s="20" t="n"/>
      <c r="D77" s="20" t="n"/>
      <c r="E77" s="20" t="n"/>
      <c r="F77" s="26">
        <f>IF(E77="","",IFERROR(INDEX('İş emirleri'!$B$6:$B$305,MATCH(E77,'İş emirleri'!$A$6:$A$305,0)),"İş emri yok"))</f>
        <v/>
      </c>
      <c r="G77" s="38" t="n"/>
      <c r="H77" s="38" t="n"/>
      <c r="I77" s="20" t="n"/>
      <c r="J77" s="40">
        <f>IF(G77="","",MAX(0,G77-N(H77)))</f>
        <v/>
      </c>
      <c r="K77" s="24">
        <f>IF(OR(G77="",N(G77)=0),"",J77/G77)</f>
        <v/>
      </c>
      <c r="L77" s="38" t="n"/>
      <c r="M77" s="38" t="n"/>
      <c r="N77" s="20" t="n"/>
      <c r="O77" s="40">
        <f>IF(AND(L77="",M77=""),"",N(L77)+N(M77))</f>
        <v/>
      </c>
      <c r="P77" s="24">
        <f>IF(OR(O77="",N(O77)=0),"",N(M77)/O77)</f>
        <v/>
      </c>
      <c r="Q77" s="40">
        <f>IF(OR(J77="",N(J77)=0,O77=""),"",N(L77)/(J77/60))</f>
        <v/>
      </c>
      <c r="R77" s="20" t="n"/>
    </row>
    <row r="78">
      <c r="A78" s="39" t="n"/>
      <c r="B78" s="20" t="n"/>
      <c r="C78" s="20" t="n"/>
      <c r="D78" s="20" t="n"/>
      <c r="E78" s="20" t="n"/>
      <c r="F78" s="26">
        <f>IF(E78="","",IFERROR(INDEX('İş emirleri'!$B$6:$B$305,MATCH(E78,'İş emirleri'!$A$6:$A$305,0)),"İş emri yok"))</f>
        <v/>
      </c>
      <c r="G78" s="38" t="n"/>
      <c r="H78" s="38" t="n"/>
      <c r="I78" s="20" t="n"/>
      <c r="J78" s="40">
        <f>IF(G78="","",MAX(0,G78-N(H78)))</f>
        <v/>
      </c>
      <c r="K78" s="24">
        <f>IF(OR(G78="",N(G78)=0),"",J78/G78)</f>
        <v/>
      </c>
      <c r="L78" s="38" t="n"/>
      <c r="M78" s="38" t="n"/>
      <c r="N78" s="20" t="n"/>
      <c r="O78" s="40">
        <f>IF(AND(L78="",M78=""),"",N(L78)+N(M78))</f>
        <v/>
      </c>
      <c r="P78" s="24">
        <f>IF(OR(O78="",N(O78)=0),"",N(M78)/O78)</f>
        <v/>
      </c>
      <c r="Q78" s="40">
        <f>IF(OR(J78="",N(J78)=0,O78=""),"",N(L78)/(J78/60))</f>
        <v/>
      </c>
      <c r="R78" s="20" t="n"/>
    </row>
    <row r="79">
      <c r="A79" s="39" t="n"/>
      <c r="B79" s="20" t="n"/>
      <c r="C79" s="20" t="n"/>
      <c r="D79" s="20" t="n"/>
      <c r="E79" s="20" t="n"/>
      <c r="F79" s="26">
        <f>IF(E79="","",IFERROR(INDEX('İş emirleri'!$B$6:$B$305,MATCH(E79,'İş emirleri'!$A$6:$A$305,0)),"İş emri yok"))</f>
        <v/>
      </c>
      <c r="G79" s="38" t="n"/>
      <c r="H79" s="38" t="n"/>
      <c r="I79" s="20" t="n"/>
      <c r="J79" s="40">
        <f>IF(G79="","",MAX(0,G79-N(H79)))</f>
        <v/>
      </c>
      <c r="K79" s="24">
        <f>IF(OR(G79="",N(G79)=0),"",J79/G79)</f>
        <v/>
      </c>
      <c r="L79" s="38" t="n"/>
      <c r="M79" s="38" t="n"/>
      <c r="N79" s="20" t="n"/>
      <c r="O79" s="40">
        <f>IF(AND(L79="",M79=""),"",N(L79)+N(M79))</f>
        <v/>
      </c>
      <c r="P79" s="24">
        <f>IF(OR(O79="",N(O79)=0),"",N(M79)/O79)</f>
        <v/>
      </c>
      <c r="Q79" s="40">
        <f>IF(OR(J79="",N(J79)=0,O79=""),"",N(L79)/(J79/60))</f>
        <v/>
      </c>
      <c r="R79" s="20" t="n"/>
    </row>
    <row r="80">
      <c r="A80" s="39" t="n"/>
      <c r="B80" s="20" t="n"/>
      <c r="C80" s="20" t="n"/>
      <c r="D80" s="20" t="n"/>
      <c r="E80" s="20" t="n"/>
      <c r="F80" s="26">
        <f>IF(E80="","",IFERROR(INDEX('İş emirleri'!$B$6:$B$305,MATCH(E80,'İş emirleri'!$A$6:$A$305,0)),"İş emri yok"))</f>
        <v/>
      </c>
      <c r="G80" s="38" t="n"/>
      <c r="H80" s="38" t="n"/>
      <c r="I80" s="20" t="n"/>
      <c r="J80" s="40">
        <f>IF(G80="","",MAX(0,G80-N(H80)))</f>
        <v/>
      </c>
      <c r="K80" s="24">
        <f>IF(OR(G80="",N(G80)=0),"",J80/G80)</f>
        <v/>
      </c>
      <c r="L80" s="38" t="n"/>
      <c r="M80" s="38" t="n"/>
      <c r="N80" s="20" t="n"/>
      <c r="O80" s="40">
        <f>IF(AND(L80="",M80=""),"",N(L80)+N(M80))</f>
        <v/>
      </c>
      <c r="P80" s="24">
        <f>IF(OR(O80="",N(O80)=0),"",N(M80)/O80)</f>
        <v/>
      </c>
      <c r="Q80" s="40">
        <f>IF(OR(J80="",N(J80)=0,O80=""),"",N(L80)/(J80/60))</f>
        <v/>
      </c>
      <c r="R80" s="20" t="n"/>
    </row>
    <row r="81">
      <c r="A81" s="39" t="n"/>
      <c r="B81" s="20" t="n"/>
      <c r="C81" s="20" t="n"/>
      <c r="D81" s="20" t="n"/>
      <c r="E81" s="20" t="n"/>
      <c r="F81" s="26">
        <f>IF(E81="","",IFERROR(INDEX('İş emirleri'!$B$6:$B$305,MATCH(E81,'İş emirleri'!$A$6:$A$305,0)),"İş emri yok"))</f>
        <v/>
      </c>
      <c r="G81" s="38" t="n"/>
      <c r="H81" s="38" t="n"/>
      <c r="I81" s="20" t="n"/>
      <c r="J81" s="40">
        <f>IF(G81="","",MAX(0,G81-N(H81)))</f>
        <v/>
      </c>
      <c r="K81" s="24">
        <f>IF(OR(G81="",N(G81)=0),"",J81/G81)</f>
        <v/>
      </c>
      <c r="L81" s="38" t="n"/>
      <c r="M81" s="38" t="n"/>
      <c r="N81" s="20" t="n"/>
      <c r="O81" s="40">
        <f>IF(AND(L81="",M81=""),"",N(L81)+N(M81))</f>
        <v/>
      </c>
      <c r="P81" s="24">
        <f>IF(OR(O81="",N(O81)=0),"",N(M81)/O81)</f>
        <v/>
      </c>
      <c r="Q81" s="40">
        <f>IF(OR(J81="",N(J81)=0,O81=""),"",N(L81)/(J81/60))</f>
        <v/>
      </c>
      <c r="R81" s="20" t="n"/>
    </row>
    <row r="82">
      <c r="A82" s="39" t="n"/>
      <c r="B82" s="20" t="n"/>
      <c r="C82" s="20" t="n"/>
      <c r="D82" s="20" t="n"/>
      <c r="E82" s="20" t="n"/>
      <c r="F82" s="26">
        <f>IF(E82="","",IFERROR(INDEX('İş emirleri'!$B$6:$B$305,MATCH(E82,'İş emirleri'!$A$6:$A$305,0)),"İş emri yok"))</f>
        <v/>
      </c>
      <c r="G82" s="38" t="n"/>
      <c r="H82" s="38" t="n"/>
      <c r="I82" s="20" t="n"/>
      <c r="J82" s="40">
        <f>IF(G82="","",MAX(0,G82-N(H82)))</f>
        <v/>
      </c>
      <c r="K82" s="24">
        <f>IF(OR(G82="",N(G82)=0),"",J82/G82)</f>
        <v/>
      </c>
      <c r="L82" s="38" t="n"/>
      <c r="M82" s="38" t="n"/>
      <c r="N82" s="20" t="n"/>
      <c r="O82" s="40">
        <f>IF(AND(L82="",M82=""),"",N(L82)+N(M82))</f>
        <v/>
      </c>
      <c r="P82" s="24">
        <f>IF(OR(O82="",N(O82)=0),"",N(M82)/O82)</f>
        <v/>
      </c>
      <c r="Q82" s="40">
        <f>IF(OR(J82="",N(J82)=0,O82=""),"",N(L82)/(J82/60))</f>
        <v/>
      </c>
      <c r="R82" s="20" t="n"/>
    </row>
    <row r="83">
      <c r="A83" s="39" t="n"/>
      <c r="B83" s="20" t="n"/>
      <c r="C83" s="20" t="n"/>
      <c r="D83" s="20" t="n"/>
      <c r="E83" s="20" t="n"/>
      <c r="F83" s="26">
        <f>IF(E83="","",IFERROR(INDEX('İş emirleri'!$B$6:$B$305,MATCH(E83,'İş emirleri'!$A$6:$A$305,0)),"İş emri yok"))</f>
        <v/>
      </c>
      <c r="G83" s="38" t="n"/>
      <c r="H83" s="38" t="n"/>
      <c r="I83" s="20" t="n"/>
      <c r="J83" s="40">
        <f>IF(G83="","",MAX(0,G83-N(H83)))</f>
        <v/>
      </c>
      <c r="K83" s="24">
        <f>IF(OR(G83="",N(G83)=0),"",J83/G83)</f>
        <v/>
      </c>
      <c r="L83" s="38" t="n"/>
      <c r="M83" s="38" t="n"/>
      <c r="N83" s="20" t="n"/>
      <c r="O83" s="40">
        <f>IF(AND(L83="",M83=""),"",N(L83)+N(M83))</f>
        <v/>
      </c>
      <c r="P83" s="24">
        <f>IF(OR(O83="",N(O83)=0),"",N(M83)/O83)</f>
        <v/>
      </c>
      <c r="Q83" s="40">
        <f>IF(OR(J83="",N(J83)=0,O83=""),"",N(L83)/(J83/60))</f>
        <v/>
      </c>
      <c r="R83" s="20" t="n"/>
    </row>
    <row r="84">
      <c r="A84" s="39" t="n"/>
      <c r="B84" s="20" t="n"/>
      <c r="C84" s="20" t="n"/>
      <c r="D84" s="20" t="n"/>
      <c r="E84" s="20" t="n"/>
      <c r="F84" s="26">
        <f>IF(E84="","",IFERROR(INDEX('İş emirleri'!$B$6:$B$305,MATCH(E84,'İş emirleri'!$A$6:$A$305,0)),"İş emri yok"))</f>
        <v/>
      </c>
      <c r="G84" s="38" t="n"/>
      <c r="H84" s="38" t="n"/>
      <c r="I84" s="20" t="n"/>
      <c r="J84" s="40">
        <f>IF(G84="","",MAX(0,G84-N(H84)))</f>
        <v/>
      </c>
      <c r="K84" s="24">
        <f>IF(OR(G84="",N(G84)=0),"",J84/G84)</f>
        <v/>
      </c>
      <c r="L84" s="38" t="n"/>
      <c r="M84" s="38" t="n"/>
      <c r="N84" s="20" t="n"/>
      <c r="O84" s="40">
        <f>IF(AND(L84="",M84=""),"",N(L84)+N(M84))</f>
        <v/>
      </c>
      <c r="P84" s="24">
        <f>IF(OR(O84="",N(O84)=0),"",N(M84)/O84)</f>
        <v/>
      </c>
      <c r="Q84" s="40">
        <f>IF(OR(J84="",N(J84)=0,O84=""),"",N(L84)/(J84/60))</f>
        <v/>
      </c>
      <c r="R84" s="20" t="n"/>
    </row>
    <row r="85">
      <c r="A85" s="39" t="n"/>
      <c r="B85" s="20" t="n"/>
      <c r="C85" s="20" t="n"/>
      <c r="D85" s="20" t="n"/>
      <c r="E85" s="20" t="n"/>
      <c r="F85" s="26">
        <f>IF(E85="","",IFERROR(INDEX('İş emirleri'!$B$6:$B$305,MATCH(E85,'İş emirleri'!$A$6:$A$305,0)),"İş emri yok"))</f>
        <v/>
      </c>
      <c r="G85" s="38" t="n"/>
      <c r="H85" s="38" t="n"/>
      <c r="I85" s="20" t="n"/>
      <c r="J85" s="40">
        <f>IF(G85="","",MAX(0,G85-N(H85)))</f>
        <v/>
      </c>
      <c r="K85" s="24">
        <f>IF(OR(G85="",N(G85)=0),"",J85/G85)</f>
        <v/>
      </c>
      <c r="L85" s="38" t="n"/>
      <c r="M85" s="38" t="n"/>
      <c r="N85" s="20" t="n"/>
      <c r="O85" s="40">
        <f>IF(AND(L85="",M85=""),"",N(L85)+N(M85))</f>
        <v/>
      </c>
      <c r="P85" s="24">
        <f>IF(OR(O85="",N(O85)=0),"",N(M85)/O85)</f>
        <v/>
      </c>
      <c r="Q85" s="40">
        <f>IF(OR(J85="",N(J85)=0,O85=""),"",N(L85)/(J85/60))</f>
        <v/>
      </c>
      <c r="R85" s="20" t="n"/>
    </row>
    <row r="86">
      <c r="A86" s="39" t="n"/>
      <c r="B86" s="20" t="n"/>
      <c r="C86" s="20" t="n"/>
      <c r="D86" s="20" t="n"/>
      <c r="E86" s="20" t="n"/>
      <c r="F86" s="26">
        <f>IF(E86="","",IFERROR(INDEX('İş emirleri'!$B$6:$B$305,MATCH(E86,'İş emirleri'!$A$6:$A$305,0)),"İş emri yok"))</f>
        <v/>
      </c>
      <c r="G86" s="38" t="n"/>
      <c r="H86" s="38" t="n"/>
      <c r="I86" s="20" t="n"/>
      <c r="J86" s="40">
        <f>IF(G86="","",MAX(0,G86-N(H86)))</f>
        <v/>
      </c>
      <c r="K86" s="24">
        <f>IF(OR(G86="",N(G86)=0),"",J86/G86)</f>
        <v/>
      </c>
      <c r="L86" s="38" t="n"/>
      <c r="M86" s="38" t="n"/>
      <c r="N86" s="20" t="n"/>
      <c r="O86" s="40">
        <f>IF(AND(L86="",M86=""),"",N(L86)+N(M86))</f>
        <v/>
      </c>
      <c r="P86" s="24">
        <f>IF(OR(O86="",N(O86)=0),"",N(M86)/O86)</f>
        <v/>
      </c>
      <c r="Q86" s="40">
        <f>IF(OR(J86="",N(J86)=0,O86=""),"",N(L86)/(J86/60))</f>
        <v/>
      </c>
      <c r="R86" s="20" t="n"/>
    </row>
    <row r="87">
      <c r="A87" s="39" t="n"/>
      <c r="B87" s="20" t="n"/>
      <c r="C87" s="20" t="n"/>
      <c r="D87" s="20" t="n"/>
      <c r="E87" s="20" t="n"/>
      <c r="F87" s="26">
        <f>IF(E87="","",IFERROR(INDEX('İş emirleri'!$B$6:$B$305,MATCH(E87,'İş emirleri'!$A$6:$A$305,0)),"İş emri yok"))</f>
        <v/>
      </c>
      <c r="G87" s="38" t="n"/>
      <c r="H87" s="38" t="n"/>
      <c r="I87" s="20" t="n"/>
      <c r="J87" s="40">
        <f>IF(G87="","",MAX(0,G87-N(H87)))</f>
        <v/>
      </c>
      <c r="K87" s="24">
        <f>IF(OR(G87="",N(G87)=0),"",J87/G87)</f>
        <v/>
      </c>
      <c r="L87" s="38" t="n"/>
      <c r="M87" s="38" t="n"/>
      <c r="N87" s="20" t="n"/>
      <c r="O87" s="40">
        <f>IF(AND(L87="",M87=""),"",N(L87)+N(M87))</f>
        <v/>
      </c>
      <c r="P87" s="24">
        <f>IF(OR(O87="",N(O87)=0),"",N(M87)/O87)</f>
        <v/>
      </c>
      <c r="Q87" s="40">
        <f>IF(OR(J87="",N(J87)=0,O87=""),"",N(L87)/(J87/60))</f>
        <v/>
      </c>
      <c r="R87" s="20" t="n"/>
    </row>
    <row r="88">
      <c r="A88" s="39" t="n"/>
      <c r="B88" s="20" t="n"/>
      <c r="C88" s="20" t="n"/>
      <c r="D88" s="20" t="n"/>
      <c r="E88" s="20" t="n"/>
      <c r="F88" s="26">
        <f>IF(E88="","",IFERROR(INDEX('İş emirleri'!$B$6:$B$305,MATCH(E88,'İş emirleri'!$A$6:$A$305,0)),"İş emri yok"))</f>
        <v/>
      </c>
      <c r="G88" s="38" t="n"/>
      <c r="H88" s="38" t="n"/>
      <c r="I88" s="20" t="n"/>
      <c r="J88" s="40">
        <f>IF(G88="","",MAX(0,G88-N(H88)))</f>
        <v/>
      </c>
      <c r="K88" s="24">
        <f>IF(OR(G88="",N(G88)=0),"",J88/G88)</f>
        <v/>
      </c>
      <c r="L88" s="38" t="n"/>
      <c r="M88" s="38" t="n"/>
      <c r="N88" s="20" t="n"/>
      <c r="O88" s="40">
        <f>IF(AND(L88="",M88=""),"",N(L88)+N(M88))</f>
        <v/>
      </c>
      <c r="P88" s="24">
        <f>IF(OR(O88="",N(O88)=0),"",N(M88)/O88)</f>
        <v/>
      </c>
      <c r="Q88" s="40">
        <f>IF(OR(J88="",N(J88)=0,O88=""),"",N(L88)/(J88/60))</f>
        <v/>
      </c>
      <c r="R88" s="20" t="n"/>
    </row>
    <row r="89">
      <c r="A89" s="39" t="n"/>
      <c r="B89" s="20" t="n"/>
      <c r="C89" s="20" t="n"/>
      <c r="D89" s="20" t="n"/>
      <c r="E89" s="20" t="n"/>
      <c r="F89" s="26">
        <f>IF(E89="","",IFERROR(INDEX('İş emirleri'!$B$6:$B$305,MATCH(E89,'İş emirleri'!$A$6:$A$305,0)),"İş emri yok"))</f>
        <v/>
      </c>
      <c r="G89" s="38" t="n"/>
      <c r="H89" s="38" t="n"/>
      <c r="I89" s="20" t="n"/>
      <c r="J89" s="40">
        <f>IF(G89="","",MAX(0,G89-N(H89)))</f>
        <v/>
      </c>
      <c r="K89" s="24">
        <f>IF(OR(G89="",N(G89)=0),"",J89/G89)</f>
        <v/>
      </c>
      <c r="L89" s="38" t="n"/>
      <c r="M89" s="38" t="n"/>
      <c r="N89" s="20" t="n"/>
      <c r="O89" s="40">
        <f>IF(AND(L89="",M89=""),"",N(L89)+N(M89))</f>
        <v/>
      </c>
      <c r="P89" s="24">
        <f>IF(OR(O89="",N(O89)=0),"",N(M89)/O89)</f>
        <v/>
      </c>
      <c r="Q89" s="40">
        <f>IF(OR(J89="",N(J89)=0,O89=""),"",N(L89)/(J89/60))</f>
        <v/>
      </c>
      <c r="R89" s="20" t="n"/>
    </row>
    <row r="90">
      <c r="A90" s="39" t="n"/>
      <c r="B90" s="20" t="n"/>
      <c r="C90" s="20" t="n"/>
      <c r="D90" s="20" t="n"/>
      <c r="E90" s="20" t="n"/>
      <c r="F90" s="26">
        <f>IF(E90="","",IFERROR(INDEX('İş emirleri'!$B$6:$B$305,MATCH(E90,'İş emirleri'!$A$6:$A$305,0)),"İş emri yok"))</f>
        <v/>
      </c>
      <c r="G90" s="38" t="n"/>
      <c r="H90" s="38" t="n"/>
      <c r="I90" s="20" t="n"/>
      <c r="J90" s="40">
        <f>IF(G90="","",MAX(0,G90-N(H90)))</f>
        <v/>
      </c>
      <c r="K90" s="24">
        <f>IF(OR(G90="",N(G90)=0),"",J90/G90)</f>
        <v/>
      </c>
      <c r="L90" s="38" t="n"/>
      <c r="M90" s="38" t="n"/>
      <c r="N90" s="20" t="n"/>
      <c r="O90" s="40">
        <f>IF(AND(L90="",M90=""),"",N(L90)+N(M90))</f>
        <v/>
      </c>
      <c r="P90" s="24">
        <f>IF(OR(O90="",N(O90)=0),"",N(M90)/O90)</f>
        <v/>
      </c>
      <c r="Q90" s="40">
        <f>IF(OR(J90="",N(J90)=0,O90=""),"",N(L90)/(J90/60))</f>
        <v/>
      </c>
      <c r="R90" s="20" t="n"/>
    </row>
    <row r="91">
      <c r="A91" s="39" t="n"/>
      <c r="B91" s="20" t="n"/>
      <c r="C91" s="20" t="n"/>
      <c r="D91" s="20" t="n"/>
      <c r="E91" s="20" t="n"/>
      <c r="F91" s="26">
        <f>IF(E91="","",IFERROR(INDEX('İş emirleri'!$B$6:$B$305,MATCH(E91,'İş emirleri'!$A$6:$A$305,0)),"İş emri yok"))</f>
        <v/>
      </c>
      <c r="G91" s="38" t="n"/>
      <c r="H91" s="38" t="n"/>
      <c r="I91" s="20" t="n"/>
      <c r="J91" s="40">
        <f>IF(G91="","",MAX(0,G91-N(H91)))</f>
        <v/>
      </c>
      <c r="K91" s="24">
        <f>IF(OR(G91="",N(G91)=0),"",J91/G91)</f>
        <v/>
      </c>
      <c r="L91" s="38" t="n"/>
      <c r="M91" s="38" t="n"/>
      <c r="N91" s="20" t="n"/>
      <c r="O91" s="40">
        <f>IF(AND(L91="",M91=""),"",N(L91)+N(M91))</f>
        <v/>
      </c>
      <c r="P91" s="24">
        <f>IF(OR(O91="",N(O91)=0),"",N(M91)/O91)</f>
        <v/>
      </c>
      <c r="Q91" s="40">
        <f>IF(OR(J91="",N(J91)=0,O91=""),"",N(L91)/(J91/60))</f>
        <v/>
      </c>
      <c r="R91" s="20" t="n"/>
    </row>
    <row r="92">
      <c r="A92" s="39" t="n"/>
      <c r="B92" s="20" t="n"/>
      <c r="C92" s="20" t="n"/>
      <c r="D92" s="20" t="n"/>
      <c r="E92" s="20" t="n"/>
      <c r="F92" s="26">
        <f>IF(E92="","",IFERROR(INDEX('İş emirleri'!$B$6:$B$305,MATCH(E92,'İş emirleri'!$A$6:$A$305,0)),"İş emri yok"))</f>
        <v/>
      </c>
      <c r="G92" s="38" t="n"/>
      <c r="H92" s="38" t="n"/>
      <c r="I92" s="20" t="n"/>
      <c r="J92" s="40">
        <f>IF(G92="","",MAX(0,G92-N(H92)))</f>
        <v/>
      </c>
      <c r="K92" s="24">
        <f>IF(OR(G92="",N(G92)=0),"",J92/G92)</f>
        <v/>
      </c>
      <c r="L92" s="38" t="n"/>
      <c r="M92" s="38" t="n"/>
      <c r="N92" s="20" t="n"/>
      <c r="O92" s="40">
        <f>IF(AND(L92="",M92=""),"",N(L92)+N(M92))</f>
        <v/>
      </c>
      <c r="P92" s="24">
        <f>IF(OR(O92="",N(O92)=0),"",N(M92)/O92)</f>
        <v/>
      </c>
      <c r="Q92" s="40">
        <f>IF(OR(J92="",N(J92)=0,O92=""),"",N(L92)/(J92/60))</f>
        <v/>
      </c>
      <c r="R92" s="20" t="n"/>
    </row>
    <row r="93">
      <c r="A93" s="39" t="n"/>
      <c r="B93" s="20" t="n"/>
      <c r="C93" s="20" t="n"/>
      <c r="D93" s="20" t="n"/>
      <c r="E93" s="20" t="n"/>
      <c r="F93" s="26">
        <f>IF(E93="","",IFERROR(INDEX('İş emirleri'!$B$6:$B$305,MATCH(E93,'İş emirleri'!$A$6:$A$305,0)),"İş emri yok"))</f>
        <v/>
      </c>
      <c r="G93" s="38" t="n"/>
      <c r="H93" s="38" t="n"/>
      <c r="I93" s="20" t="n"/>
      <c r="J93" s="40">
        <f>IF(G93="","",MAX(0,G93-N(H93)))</f>
        <v/>
      </c>
      <c r="K93" s="24">
        <f>IF(OR(G93="",N(G93)=0),"",J93/G93)</f>
        <v/>
      </c>
      <c r="L93" s="38" t="n"/>
      <c r="M93" s="38" t="n"/>
      <c r="N93" s="20" t="n"/>
      <c r="O93" s="40">
        <f>IF(AND(L93="",M93=""),"",N(L93)+N(M93))</f>
        <v/>
      </c>
      <c r="P93" s="24">
        <f>IF(OR(O93="",N(O93)=0),"",N(M93)/O93)</f>
        <v/>
      </c>
      <c r="Q93" s="40">
        <f>IF(OR(J93="",N(J93)=0,O93=""),"",N(L93)/(J93/60))</f>
        <v/>
      </c>
      <c r="R93" s="20" t="n"/>
    </row>
    <row r="94">
      <c r="A94" s="39" t="n"/>
      <c r="B94" s="20" t="n"/>
      <c r="C94" s="20" t="n"/>
      <c r="D94" s="20" t="n"/>
      <c r="E94" s="20" t="n"/>
      <c r="F94" s="26">
        <f>IF(E94="","",IFERROR(INDEX('İş emirleri'!$B$6:$B$305,MATCH(E94,'İş emirleri'!$A$6:$A$305,0)),"İş emri yok"))</f>
        <v/>
      </c>
      <c r="G94" s="38" t="n"/>
      <c r="H94" s="38" t="n"/>
      <c r="I94" s="20" t="n"/>
      <c r="J94" s="40">
        <f>IF(G94="","",MAX(0,G94-N(H94)))</f>
        <v/>
      </c>
      <c r="K94" s="24">
        <f>IF(OR(G94="",N(G94)=0),"",J94/G94)</f>
        <v/>
      </c>
      <c r="L94" s="38" t="n"/>
      <c r="M94" s="38" t="n"/>
      <c r="N94" s="20" t="n"/>
      <c r="O94" s="40">
        <f>IF(AND(L94="",M94=""),"",N(L94)+N(M94))</f>
        <v/>
      </c>
      <c r="P94" s="24">
        <f>IF(OR(O94="",N(O94)=0),"",N(M94)/O94)</f>
        <v/>
      </c>
      <c r="Q94" s="40">
        <f>IF(OR(J94="",N(J94)=0,O94=""),"",N(L94)/(J94/60))</f>
        <v/>
      </c>
      <c r="R94" s="20" t="n"/>
    </row>
    <row r="95">
      <c r="A95" s="39" t="n"/>
      <c r="B95" s="20" t="n"/>
      <c r="C95" s="20" t="n"/>
      <c r="D95" s="20" t="n"/>
      <c r="E95" s="20" t="n"/>
      <c r="F95" s="26">
        <f>IF(E95="","",IFERROR(INDEX('İş emirleri'!$B$6:$B$305,MATCH(E95,'İş emirleri'!$A$6:$A$305,0)),"İş emri yok"))</f>
        <v/>
      </c>
      <c r="G95" s="38" t="n"/>
      <c r="H95" s="38" t="n"/>
      <c r="I95" s="20" t="n"/>
      <c r="J95" s="40">
        <f>IF(G95="","",MAX(0,G95-N(H95)))</f>
        <v/>
      </c>
      <c r="K95" s="24">
        <f>IF(OR(G95="",N(G95)=0),"",J95/G95)</f>
        <v/>
      </c>
      <c r="L95" s="38" t="n"/>
      <c r="M95" s="38" t="n"/>
      <c r="N95" s="20" t="n"/>
      <c r="O95" s="40">
        <f>IF(AND(L95="",M95=""),"",N(L95)+N(M95))</f>
        <v/>
      </c>
      <c r="P95" s="24">
        <f>IF(OR(O95="",N(O95)=0),"",N(M95)/O95)</f>
        <v/>
      </c>
      <c r="Q95" s="40">
        <f>IF(OR(J95="",N(J95)=0,O95=""),"",N(L95)/(J95/60))</f>
        <v/>
      </c>
      <c r="R95" s="20" t="n"/>
    </row>
    <row r="96">
      <c r="A96" s="39" t="n"/>
      <c r="B96" s="20" t="n"/>
      <c r="C96" s="20" t="n"/>
      <c r="D96" s="20" t="n"/>
      <c r="E96" s="20" t="n"/>
      <c r="F96" s="26">
        <f>IF(E96="","",IFERROR(INDEX('İş emirleri'!$B$6:$B$305,MATCH(E96,'İş emirleri'!$A$6:$A$305,0)),"İş emri yok"))</f>
        <v/>
      </c>
      <c r="G96" s="38" t="n"/>
      <c r="H96" s="38" t="n"/>
      <c r="I96" s="20" t="n"/>
      <c r="J96" s="40">
        <f>IF(G96="","",MAX(0,G96-N(H96)))</f>
        <v/>
      </c>
      <c r="K96" s="24">
        <f>IF(OR(G96="",N(G96)=0),"",J96/G96)</f>
        <v/>
      </c>
      <c r="L96" s="38" t="n"/>
      <c r="M96" s="38" t="n"/>
      <c r="N96" s="20" t="n"/>
      <c r="O96" s="40">
        <f>IF(AND(L96="",M96=""),"",N(L96)+N(M96))</f>
        <v/>
      </c>
      <c r="P96" s="24">
        <f>IF(OR(O96="",N(O96)=0),"",N(M96)/O96)</f>
        <v/>
      </c>
      <c r="Q96" s="40">
        <f>IF(OR(J96="",N(J96)=0,O96=""),"",N(L96)/(J96/60))</f>
        <v/>
      </c>
      <c r="R96" s="20" t="n"/>
    </row>
    <row r="97">
      <c r="A97" s="39" t="n"/>
      <c r="B97" s="20" t="n"/>
      <c r="C97" s="20" t="n"/>
      <c r="D97" s="20" t="n"/>
      <c r="E97" s="20" t="n"/>
      <c r="F97" s="26">
        <f>IF(E97="","",IFERROR(INDEX('İş emirleri'!$B$6:$B$305,MATCH(E97,'İş emirleri'!$A$6:$A$305,0)),"İş emri yok"))</f>
        <v/>
      </c>
      <c r="G97" s="38" t="n"/>
      <c r="H97" s="38" t="n"/>
      <c r="I97" s="20" t="n"/>
      <c r="J97" s="40">
        <f>IF(G97="","",MAX(0,G97-N(H97)))</f>
        <v/>
      </c>
      <c r="K97" s="24">
        <f>IF(OR(G97="",N(G97)=0),"",J97/G97)</f>
        <v/>
      </c>
      <c r="L97" s="38" t="n"/>
      <c r="M97" s="38" t="n"/>
      <c r="N97" s="20" t="n"/>
      <c r="O97" s="40">
        <f>IF(AND(L97="",M97=""),"",N(L97)+N(M97))</f>
        <v/>
      </c>
      <c r="P97" s="24">
        <f>IF(OR(O97="",N(O97)=0),"",N(M97)/O97)</f>
        <v/>
      </c>
      <c r="Q97" s="40">
        <f>IF(OR(J97="",N(J97)=0,O97=""),"",N(L97)/(J97/60))</f>
        <v/>
      </c>
      <c r="R97" s="20" t="n"/>
    </row>
    <row r="98">
      <c r="A98" s="39" t="n"/>
      <c r="B98" s="20" t="n"/>
      <c r="C98" s="20" t="n"/>
      <c r="D98" s="20" t="n"/>
      <c r="E98" s="20" t="n"/>
      <c r="F98" s="26">
        <f>IF(E98="","",IFERROR(INDEX('İş emirleri'!$B$6:$B$305,MATCH(E98,'İş emirleri'!$A$6:$A$305,0)),"İş emri yok"))</f>
        <v/>
      </c>
      <c r="G98" s="38" t="n"/>
      <c r="H98" s="38" t="n"/>
      <c r="I98" s="20" t="n"/>
      <c r="J98" s="40">
        <f>IF(G98="","",MAX(0,G98-N(H98)))</f>
        <v/>
      </c>
      <c r="K98" s="24">
        <f>IF(OR(G98="",N(G98)=0),"",J98/G98)</f>
        <v/>
      </c>
      <c r="L98" s="38" t="n"/>
      <c r="M98" s="38" t="n"/>
      <c r="N98" s="20" t="n"/>
      <c r="O98" s="40">
        <f>IF(AND(L98="",M98=""),"",N(L98)+N(M98))</f>
        <v/>
      </c>
      <c r="P98" s="24">
        <f>IF(OR(O98="",N(O98)=0),"",N(M98)/O98)</f>
        <v/>
      </c>
      <c r="Q98" s="40">
        <f>IF(OR(J98="",N(J98)=0,O98=""),"",N(L98)/(J98/60))</f>
        <v/>
      </c>
      <c r="R98" s="20" t="n"/>
    </row>
    <row r="99">
      <c r="A99" s="39" t="n"/>
      <c r="B99" s="20" t="n"/>
      <c r="C99" s="20" t="n"/>
      <c r="D99" s="20" t="n"/>
      <c r="E99" s="20" t="n"/>
      <c r="F99" s="26">
        <f>IF(E99="","",IFERROR(INDEX('İş emirleri'!$B$6:$B$305,MATCH(E99,'İş emirleri'!$A$6:$A$305,0)),"İş emri yok"))</f>
        <v/>
      </c>
      <c r="G99" s="38" t="n"/>
      <c r="H99" s="38" t="n"/>
      <c r="I99" s="20" t="n"/>
      <c r="J99" s="40">
        <f>IF(G99="","",MAX(0,G99-N(H99)))</f>
        <v/>
      </c>
      <c r="K99" s="24">
        <f>IF(OR(G99="",N(G99)=0),"",J99/G99)</f>
        <v/>
      </c>
      <c r="L99" s="38" t="n"/>
      <c r="M99" s="38" t="n"/>
      <c r="N99" s="20" t="n"/>
      <c r="O99" s="40">
        <f>IF(AND(L99="",M99=""),"",N(L99)+N(M99))</f>
        <v/>
      </c>
      <c r="P99" s="24">
        <f>IF(OR(O99="",N(O99)=0),"",N(M99)/O99)</f>
        <v/>
      </c>
      <c r="Q99" s="40">
        <f>IF(OR(J99="",N(J99)=0,O99=""),"",N(L99)/(J99/60))</f>
        <v/>
      </c>
      <c r="R99" s="20" t="n"/>
    </row>
    <row r="100">
      <c r="A100" s="39" t="n"/>
      <c r="B100" s="20" t="n"/>
      <c r="C100" s="20" t="n"/>
      <c r="D100" s="20" t="n"/>
      <c r="E100" s="20" t="n"/>
      <c r="F100" s="26">
        <f>IF(E100="","",IFERROR(INDEX('İş emirleri'!$B$6:$B$305,MATCH(E100,'İş emirleri'!$A$6:$A$305,0)),"İş emri yok"))</f>
        <v/>
      </c>
      <c r="G100" s="38" t="n"/>
      <c r="H100" s="38" t="n"/>
      <c r="I100" s="20" t="n"/>
      <c r="J100" s="40">
        <f>IF(G100="","",MAX(0,G100-N(H100)))</f>
        <v/>
      </c>
      <c r="K100" s="24">
        <f>IF(OR(G100="",N(G100)=0),"",J100/G100)</f>
        <v/>
      </c>
      <c r="L100" s="38" t="n"/>
      <c r="M100" s="38" t="n"/>
      <c r="N100" s="20" t="n"/>
      <c r="O100" s="40">
        <f>IF(AND(L100="",M100=""),"",N(L100)+N(M100))</f>
        <v/>
      </c>
      <c r="P100" s="24">
        <f>IF(OR(O100="",N(O100)=0),"",N(M100)/O100)</f>
        <v/>
      </c>
      <c r="Q100" s="40">
        <f>IF(OR(J100="",N(J100)=0,O100=""),"",N(L100)/(J100/60))</f>
        <v/>
      </c>
      <c r="R100" s="20" t="n"/>
    </row>
    <row r="101">
      <c r="A101" s="39" t="n"/>
      <c r="B101" s="20" t="n"/>
      <c r="C101" s="20" t="n"/>
      <c r="D101" s="20" t="n"/>
      <c r="E101" s="20" t="n"/>
      <c r="F101" s="26">
        <f>IF(E101="","",IFERROR(INDEX('İş emirleri'!$B$6:$B$305,MATCH(E101,'İş emirleri'!$A$6:$A$305,0)),"İş emri yok"))</f>
        <v/>
      </c>
      <c r="G101" s="38" t="n"/>
      <c r="H101" s="38" t="n"/>
      <c r="I101" s="20" t="n"/>
      <c r="J101" s="40">
        <f>IF(G101="","",MAX(0,G101-N(H101)))</f>
        <v/>
      </c>
      <c r="K101" s="24">
        <f>IF(OR(G101="",N(G101)=0),"",J101/G101)</f>
        <v/>
      </c>
      <c r="L101" s="38" t="n"/>
      <c r="M101" s="38" t="n"/>
      <c r="N101" s="20" t="n"/>
      <c r="O101" s="40">
        <f>IF(AND(L101="",M101=""),"",N(L101)+N(M101))</f>
        <v/>
      </c>
      <c r="P101" s="24">
        <f>IF(OR(O101="",N(O101)=0),"",N(M101)/O101)</f>
        <v/>
      </c>
      <c r="Q101" s="40">
        <f>IF(OR(J101="",N(J101)=0,O101=""),"",N(L101)/(J101/60))</f>
        <v/>
      </c>
      <c r="R101" s="20" t="n"/>
    </row>
    <row r="102">
      <c r="A102" s="39" t="n"/>
      <c r="B102" s="20" t="n"/>
      <c r="C102" s="20" t="n"/>
      <c r="D102" s="20" t="n"/>
      <c r="E102" s="20" t="n"/>
      <c r="F102" s="26">
        <f>IF(E102="","",IFERROR(INDEX('İş emirleri'!$B$6:$B$305,MATCH(E102,'İş emirleri'!$A$6:$A$305,0)),"İş emri yok"))</f>
        <v/>
      </c>
      <c r="G102" s="38" t="n"/>
      <c r="H102" s="38" t="n"/>
      <c r="I102" s="20" t="n"/>
      <c r="J102" s="40">
        <f>IF(G102="","",MAX(0,G102-N(H102)))</f>
        <v/>
      </c>
      <c r="K102" s="24">
        <f>IF(OR(G102="",N(G102)=0),"",J102/G102)</f>
        <v/>
      </c>
      <c r="L102" s="38" t="n"/>
      <c r="M102" s="38" t="n"/>
      <c r="N102" s="20" t="n"/>
      <c r="O102" s="40">
        <f>IF(AND(L102="",M102=""),"",N(L102)+N(M102))</f>
        <v/>
      </c>
      <c r="P102" s="24">
        <f>IF(OR(O102="",N(O102)=0),"",N(M102)/O102)</f>
        <v/>
      </c>
      <c r="Q102" s="40">
        <f>IF(OR(J102="",N(J102)=0,O102=""),"",N(L102)/(J102/60))</f>
        <v/>
      </c>
      <c r="R102" s="20" t="n"/>
    </row>
    <row r="103">
      <c r="A103" s="39" t="n"/>
      <c r="B103" s="20" t="n"/>
      <c r="C103" s="20" t="n"/>
      <c r="D103" s="20" t="n"/>
      <c r="E103" s="20" t="n"/>
      <c r="F103" s="26">
        <f>IF(E103="","",IFERROR(INDEX('İş emirleri'!$B$6:$B$305,MATCH(E103,'İş emirleri'!$A$6:$A$305,0)),"İş emri yok"))</f>
        <v/>
      </c>
      <c r="G103" s="38" t="n"/>
      <c r="H103" s="38" t="n"/>
      <c r="I103" s="20" t="n"/>
      <c r="J103" s="40">
        <f>IF(G103="","",MAX(0,G103-N(H103)))</f>
        <v/>
      </c>
      <c r="K103" s="24">
        <f>IF(OR(G103="",N(G103)=0),"",J103/G103)</f>
        <v/>
      </c>
      <c r="L103" s="38" t="n"/>
      <c r="M103" s="38" t="n"/>
      <c r="N103" s="20" t="n"/>
      <c r="O103" s="40">
        <f>IF(AND(L103="",M103=""),"",N(L103)+N(M103))</f>
        <v/>
      </c>
      <c r="P103" s="24">
        <f>IF(OR(O103="",N(O103)=0),"",N(M103)/O103)</f>
        <v/>
      </c>
      <c r="Q103" s="40">
        <f>IF(OR(J103="",N(J103)=0,O103=""),"",N(L103)/(J103/60))</f>
        <v/>
      </c>
      <c r="R103" s="20" t="n"/>
    </row>
    <row r="104">
      <c r="A104" s="39" t="n"/>
      <c r="B104" s="20" t="n"/>
      <c r="C104" s="20" t="n"/>
      <c r="D104" s="20" t="n"/>
      <c r="E104" s="20" t="n"/>
      <c r="F104" s="26">
        <f>IF(E104="","",IFERROR(INDEX('İş emirleri'!$B$6:$B$305,MATCH(E104,'İş emirleri'!$A$6:$A$305,0)),"İş emri yok"))</f>
        <v/>
      </c>
      <c r="G104" s="38" t="n"/>
      <c r="H104" s="38" t="n"/>
      <c r="I104" s="20" t="n"/>
      <c r="J104" s="40">
        <f>IF(G104="","",MAX(0,G104-N(H104)))</f>
        <v/>
      </c>
      <c r="K104" s="24">
        <f>IF(OR(G104="",N(G104)=0),"",J104/G104)</f>
        <v/>
      </c>
      <c r="L104" s="38" t="n"/>
      <c r="M104" s="38" t="n"/>
      <c r="N104" s="20" t="n"/>
      <c r="O104" s="40">
        <f>IF(AND(L104="",M104=""),"",N(L104)+N(M104))</f>
        <v/>
      </c>
      <c r="P104" s="24">
        <f>IF(OR(O104="",N(O104)=0),"",N(M104)/O104)</f>
        <v/>
      </c>
      <c r="Q104" s="40">
        <f>IF(OR(J104="",N(J104)=0,O104=""),"",N(L104)/(J104/60))</f>
        <v/>
      </c>
      <c r="R104" s="20" t="n"/>
    </row>
    <row r="105">
      <c r="A105" s="39" t="n"/>
      <c r="B105" s="20" t="n"/>
      <c r="C105" s="20" t="n"/>
      <c r="D105" s="20" t="n"/>
      <c r="E105" s="20" t="n"/>
      <c r="F105" s="26">
        <f>IF(E105="","",IFERROR(INDEX('İş emirleri'!$B$6:$B$305,MATCH(E105,'İş emirleri'!$A$6:$A$305,0)),"İş emri yok"))</f>
        <v/>
      </c>
      <c r="G105" s="38" t="n"/>
      <c r="H105" s="38" t="n"/>
      <c r="I105" s="20" t="n"/>
      <c r="J105" s="40">
        <f>IF(G105="","",MAX(0,G105-N(H105)))</f>
        <v/>
      </c>
      <c r="K105" s="24">
        <f>IF(OR(G105="",N(G105)=0),"",J105/G105)</f>
        <v/>
      </c>
      <c r="L105" s="38" t="n"/>
      <c r="M105" s="38" t="n"/>
      <c r="N105" s="20" t="n"/>
      <c r="O105" s="40">
        <f>IF(AND(L105="",M105=""),"",N(L105)+N(M105))</f>
        <v/>
      </c>
      <c r="P105" s="24">
        <f>IF(OR(O105="",N(O105)=0),"",N(M105)/O105)</f>
        <v/>
      </c>
      <c r="Q105" s="40">
        <f>IF(OR(J105="",N(J105)=0,O105=""),"",N(L105)/(J105/60))</f>
        <v/>
      </c>
      <c r="R105" s="20" t="n"/>
    </row>
    <row r="106">
      <c r="A106" s="39" t="n"/>
      <c r="B106" s="20" t="n"/>
      <c r="C106" s="20" t="n"/>
      <c r="D106" s="20" t="n"/>
      <c r="E106" s="20" t="n"/>
      <c r="F106" s="26">
        <f>IF(E106="","",IFERROR(INDEX('İş emirleri'!$B$6:$B$305,MATCH(E106,'İş emirleri'!$A$6:$A$305,0)),"İş emri yok"))</f>
        <v/>
      </c>
      <c r="G106" s="38" t="n"/>
      <c r="H106" s="38" t="n"/>
      <c r="I106" s="20" t="n"/>
      <c r="J106" s="40">
        <f>IF(G106="","",MAX(0,G106-N(H106)))</f>
        <v/>
      </c>
      <c r="K106" s="24">
        <f>IF(OR(G106="",N(G106)=0),"",J106/G106)</f>
        <v/>
      </c>
      <c r="L106" s="38" t="n"/>
      <c r="M106" s="38" t="n"/>
      <c r="N106" s="20" t="n"/>
      <c r="O106" s="40">
        <f>IF(AND(L106="",M106=""),"",N(L106)+N(M106))</f>
        <v/>
      </c>
      <c r="P106" s="24">
        <f>IF(OR(O106="",N(O106)=0),"",N(M106)/O106)</f>
        <v/>
      </c>
      <c r="Q106" s="40">
        <f>IF(OR(J106="",N(J106)=0,O106=""),"",N(L106)/(J106/60))</f>
        <v/>
      </c>
      <c r="R106" s="20" t="n"/>
    </row>
    <row r="107">
      <c r="A107" s="39" t="n"/>
      <c r="B107" s="20" t="n"/>
      <c r="C107" s="20" t="n"/>
      <c r="D107" s="20" t="n"/>
      <c r="E107" s="20" t="n"/>
      <c r="F107" s="26">
        <f>IF(E107="","",IFERROR(INDEX('İş emirleri'!$B$6:$B$305,MATCH(E107,'İş emirleri'!$A$6:$A$305,0)),"İş emri yok"))</f>
        <v/>
      </c>
      <c r="G107" s="38" t="n"/>
      <c r="H107" s="38" t="n"/>
      <c r="I107" s="20" t="n"/>
      <c r="J107" s="40">
        <f>IF(G107="","",MAX(0,G107-N(H107)))</f>
        <v/>
      </c>
      <c r="K107" s="24">
        <f>IF(OR(G107="",N(G107)=0),"",J107/G107)</f>
        <v/>
      </c>
      <c r="L107" s="38" t="n"/>
      <c r="M107" s="38" t="n"/>
      <c r="N107" s="20" t="n"/>
      <c r="O107" s="40">
        <f>IF(AND(L107="",M107=""),"",N(L107)+N(M107))</f>
        <v/>
      </c>
      <c r="P107" s="24">
        <f>IF(OR(O107="",N(O107)=0),"",N(M107)/O107)</f>
        <v/>
      </c>
      <c r="Q107" s="40">
        <f>IF(OR(J107="",N(J107)=0,O107=""),"",N(L107)/(J107/60))</f>
        <v/>
      </c>
      <c r="R107" s="20" t="n"/>
    </row>
    <row r="108">
      <c r="A108" s="39" t="n"/>
      <c r="B108" s="20" t="n"/>
      <c r="C108" s="20" t="n"/>
      <c r="D108" s="20" t="n"/>
      <c r="E108" s="20" t="n"/>
      <c r="F108" s="26">
        <f>IF(E108="","",IFERROR(INDEX('İş emirleri'!$B$6:$B$305,MATCH(E108,'İş emirleri'!$A$6:$A$305,0)),"İş emri yok"))</f>
        <v/>
      </c>
      <c r="G108" s="38" t="n"/>
      <c r="H108" s="38" t="n"/>
      <c r="I108" s="20" t="n"/>
      <c r="J108" s="40">
        <f>IF(G108="","",MAX(0,G108-N(H108)))</f>
        <v/>
      </c>
      <c r="K108" s="24">
        <f>IF(OR(G108="",N(G108)=0),"",J108/G108)</f>
        <v/>
      </c>
      <c r="L108" s="38" t="n"/>
      <c r="M108" s="38" t="n"/>
      <c r="N108" s="20" t="n"/>
      <c r="O108" s="40">
        <f>IF(AND(L108="",M108=""),"",N(L108)+N(M108))</f>
        <v/>
      </c>
      <c r="P108" s="24">
        <f>IF(OR(O108="",N(O108)=0),"",N(M108)/O108)</f>
        <v/>
      </c>
      <c r="Q108" s="40">
        <f>IF(OR(J108="",N(J108)=0,O108=""),"",N(L108)/(J108/60))</f>
        <v/>
      </c>
      <c r="R108" s="20" t="n"/>
    </row>
    <row r="109">
      <c r="A109" s="39" t="n"/>
      <c r="B109" s="20" t="n"/>
      <c r="C109" s="20" t="n"/>
      <c r="D109" s="20" t="n"/>
      <c r="E109" s="20" t="n"/>
      <c r="F109" s="26">
        <f>IF(E109="","",IFERROR(INDEX('İş emirleri'!$B$6:$B$305,MATCH(E109,'İş emirleri'!$A$6:$A$305,0)),"İş emri yok"))</f>
        <v/>
      </c>
      <c r="G109" s="38" t="n"/>
      <c r="H109" s="38" t="n"/>
      <c r="I109" s="20" t="n"/>
      <c r="J109" s="40">
        <f>IF(G109="","",MAX(0,G109-N(H109)))</f>
        <v/>
      </c>
      <c r="K109" s="24">
        <f>IF(OR(G109="",N(G109)=0),"",J109/G109)</f>
        <v/>
      </c>
      <c r="L109" s="38" t="n"/>
      <c r="M109" s="38" t="n"/>
      <c r="N109" s="20" t="n"/>
      <c r="O109" s="40">
        <f>IF(AND(L109="",M109=""),"",N(L109)+N(M109))</f>
        <v/>
      </c>
      <c r="P109" s="24">
        <f>IF(OR(O109="",N(O109)=0),"",N(M109)/O109)</f>
        <v/>
      </c>
      <c r="Q109" s="40">
        <f>IF(OR(J109="",N(J109)=0,O109=""),"",N(L109)/(J109/60))</f>
        <v/>
      </c>
      <c r="R109" s="20" t="n"/>
    </row>
    <row r="110">
      <c r="A110" s="39" t="n"/>
      <c r="B110" s="20" t="n"/>
      <c r="C110" s="20" t="n"/>
      <c r="D110" s="20" t="n"/>
      <c r="E110" s="20" t="n"/>
      <c r="F110" s="26">
        <f>IF(E110="","",IFERROR(INDEX('İş emirleri'!$B$6:$B$305,MATCH(E110,'İş emirleri'!$A$6:$A$305,0)),"İş emri yok"))</f>
        <v/>
      </c>
      <c r="G110" s="38" t="n"/>
      <c r="H110" s="38" t="n"/>
      <c r="I110" s="20" t="n"/>
      <c r="J110" s="40">
        <f>IF(G110="","",MAX(0,G110-N(H110)))</f>
        <v/>
      </c>
      <c r="K110" s="24">
        <f>IF(OR(G110="",N(G110)=0),"",J110/G110)</f>
        <v/>
      </c>
      <c r="L110" s="38" t="n"/>
      <c r="M110" s="38" t="n"/>
      <c r="N110" s="20" t="n"/>
      <c r="O110" s="40">
        <f>IF(AND(L110="",M110=""),"",N(L110)+N(M110))</f>
        <v/>
      </c>
      <c r="P110" s="24">
        <f>IF(OR(O110="",N(O110)=0),"",N(M110)/O110)</f>
        <v/>
      </c>
      <c r="Q110" s="40">
        <f>IF(OR(J110="",N(J110)=0,O110=""),"",N(L110)/(J110/60))</f>
        <v/>
      </c>
      <c r="R110" s="20" t="n"/>
    </row>
    <row r="111">
      <c r="A111" s="39" t="n"/>
      <c r="B111" s="20" t="n"/>
      <c r="C111" s="20" t="n"/>
      <c r="D111" s="20" t="n"/>
      <c r="E111" s="20" t="n"/>
      <c r="F111" s="26">
        <f>IF(E111="","",IFERROR(INDEX('İş emirleri'!$B$6:$B$305,MATCH(E111,'İş emirleri'!$A$6:$A$305,0)),"İş emri yok"))</f>
        <v/>
      </c>
      <c r="G111" s="38" t="n"/>
      <c r="H111" s="38" t="n"/>
      <c r="I111" s="20" t="n"/>
      <c r="J111" s="40">
        <f>IF(G111="","",MAX(0,G111-N(H111)))</f>
        <v/>
      </c>
      <c r="K111" s="24">
        <f>IF(OR(G111="",N(G111)=0),"",J111/G111)</f>
        <v/>
      </c>
      <c r="L111" s="38" t="n"/>
      <c r="M111" s="38" t="n"/>
      <c r="N111" s="20" t="n"/>
      <c r="O111" s="40">
        <f>IF(AND(L111="",M111=""),"",N(L111)+N(M111))</f>
        <v/>
      </c>
      <c r="P111" s="24">
        <f>IF(OR(O111="",N(O111)=0),"",N(M111)/O111)</f>
        <v/>
      </c>
      <c r="Q111" s="40">
        <f>IF(OR(J111="",N(J111)=0,O111=""),"",N(L111)/(J111/60))</f>
        <v/>
      </c>
      <c r="R111" s="20" t="n"/>
    </row>
    <row r="112">
      <c r="A112" s="39" t="n"/>
      <c r="B112" s="20" t="n"/>
      <c r="C112" s="20" t="n"/>
      <c r="D112" s="20" t="n"/>
      <c r="E112" s="20" t="n"/>
      <c r="F112" s="26">
        <f>IF(E112="","",IFERROR(INDEX('İş emirleri'!$B$6:$B$305,MATCH(E112,'İş emirleri'!$A$6:$A$305,0)),"İş emri yok"))</f>
        <v/>
      </c>
      <c r="G112" s="38" t="n"/>
      <c r="H112" s="38" t="n"/>
      <c r="I112" s="20" t="n"/>
      <c r="J112" s="40">
        <f>IF(G112="","",MAX(0,G112-N(H112)))</f>
        <v/>
      </c>
      <c r="K112" s="24">
        <f>IF(OR(G112="",N(G112)=0),"",J112/G112)</f>
        <v/>
      </c>
      <c r="L112" s="38" t="n"/>
      <c r="M112" s="38" t="n"/>
      <c r="N112" s="20" t="n"/>
      <c r="O112" s="40">
        <f>IF(AND(L112="",M112=""),"",N(L112)+N(M112))</f>
        <v/>
      </c>
      <c r="P112" s="24">
        <f>IF(OR(O112="",N(O112)=0),"",N(M112)/O112)</f>
        <v/>
      </c>
      <c r="Q112" s="40">
        <f>IF(OR(J112="",N(J112)=0,O112=""),"",N(L112)/(J112/60))</f>
        <v/>
      </c>
      <c r="R112" s="20" t="n"/>
    </row>
    <row r="113">
      <c r="A113" s="39" t="n"/>
      <c r="B113" s="20" t="n"/>
      <c r="C113" s="20" t="n"/>
      <c r="D113" s="20" t="n"/>
      <c r="E113" s="20" t="n"/>
      <c r="F113" s="26">
        <f>IF(E113="","",IFERROR(INDEX('İş emirleri'!$B$6:$B$305,MATCH(E113,'İş emirleri'!$A$6:$A$305,0)),"İş emri yok"))</f>
        <v/>
      </c>
      <c r="G113" s="38" t="n"/>
      <c r="H113" s="38" t="n"/>
      <c r="I113" s="20" t="n"/>
      <c r="J113" s="40">
        <f>IF(G113="","",MAX(0,G113-N(H113)))</f>
        <v/>
      </c>
      <c r="K113" s="24">
        <f>IF(OR(G113="",N(G113)=0),"",J113/G113)</f>
        <v/>
      </c>
      <c r="L113" s="38" t="n"/>
      <c r="M113" s="38" t="n"/>
      <c r="N113" s="20" t="n"/>
      <c r="O113" s="40">
        <f>IF(AND(L113="",M113=""),"",N(L113)+N(M113))</f>
        <v/>
      </c>
      <c r="P113" s="24">
        <f>IF(OR(O113="",N(O113)=0),"",N(M113)/O113)</f>
        <v/>
      </c>
      <c r="Q113" s="40">
        <f>IF(OR(J113="",N(J113)=0,O113=""),"",N(L113)/(J113/60))</f>
        <v/>
      </c>
      <c r="R113" s="20" t="n"/>
    </row>
    <row r="114">
      <c r="A114" s="39" t="n"/>
      <c r="B114" s="20" t="n"/>
      <c r="C114" s="20" t="n"/>
      <c r="D114" s="20" t="n"/>
      <c r="E114" s="20" t="n"/>
      <c r="F114" s="26">
        <f>IF(E114="","",IFERROR(INDEX('İş emirleri'!$B$6:$B$305,MATCH(E114,'İş emirleri'!$A$6:$A$305,0)),"İş emri yok"))</f>
        <v/>
      </c>
      <c r="G114" s="38" t="n"/>
      <c r="H114" s="38" t="n"/>
      <c r="I114" s="20" t="n"/>
      <c r="J114" s="40">
        <f>IF(G114="","",MAX(0,G114-N(H114)))</f>
        <v/>
      </c>
      <c r="K114" s="24">
        <f>IF(OR(G114="",N(G114)=0),"",J114/G114)</f>
        <v/>
      </c>
      <c r="L114" s="38" t="n"/>
      <c r="M114" s="38" t="n"/>
      <c r="N114" s="20" t="n"/>
      <c r="O114" s="40">
        <f>IF(AND(L114="",M114=""),"",N(L114)+N(M114))</f>
        <v/>
      </c>
      <c r="P114" s="24">
        <f>IF(OR(O114="",N(O114)=0),"",N(M114)/O114)</f>
        <v/>
      </c>
      <c r="Q114" s="40">
        <f>IF(OR(J114="",N(J114)=0,O114=""),"",N(L114)/(J114/60))</f>
        <v/>
      </c>
      <c r="R114" s="20" t="n"/>
    </row>
    <row r="115">
      <c r="A115" s="39" t="n"/>
      <c r="B115" s="20" t="n"/>
      <c r="C115" s="20" t="n"/>
      <c r="D115" s="20" t="n"/>
      <c r="E115" s="20" t="n"/>
      <c r="F115" s="26">
        <f>IF(E115="","",IFERROR(INDEX('İş emirleri'!$B$6:$B$305,MATCH(E115,'İş emirleri'!$A$6:$A$305,0)),"İş emri yok"))</f>
        <v/>
      </c>
      <c r="G115" s="38" t="n"/>
      <c r="H115" s="38" t="n"/>
      <c r="I115" s="20" t="n"/>
      <c r="J115" s="40">
        <f>IF(G115="","",MAX(0,G115-N(H115)))</f>
        <v/>
      </c>
      <c r="K115" s="24">
        <f>IF(OR(G115="",N(G115)=0),"",J115/G115)</f>
        <v/>
      </c>
      <c r="L115" s="38" t="n"/>
      <c r="M115" s="38" t="n"/>
      <c r="N115" s="20" t="n"/>
      <c r="O115" s="40">
        <f>IF(AND(L115="",M115=""),"",N(L115)+N(M115))</f>
        <v/>
      </c>
      <c r="P115" s="24">
        <f>IF(OR(O115="",N(O115)=0),"",N(M115)/O115)</f>
        <v/>
      </c>
      <c r="Q115" s="40">
        <f>IF(OR(J115="",N(J115)=0,O115=""),"",N(L115)/(J115/60))</f>
        <v/>
      </c>
      <c r="R115" s="20" t="n"/>
    </row>
    <row r="116">
      <c r="A116" s="39" t="n"/>
      <c r="B116" s="20" t="n"/>
      <c r="C116" s="20" t="n"/>
      <c r="D116" s="20" t="n"/>
      <c r="E116" s="20" t="n"/>
      <c r="F116" s="26">
        <f>IF(E116="","",IFERROR(INDEX('İş emirleri'!$B$6:$B$305,MATCH(E116,'İş emirleri'!$A$6:$A$305,0)),"İş emri yok"))</f>
        <v/>
      </c>
      <c r="G116" s="38" t="n"/>
      <c r="H116" s="38" t="n"/>
      <c r="I116" s="20" t="n"/>
      <c r="J116" s="40">
        <f>IF(G116="","",MAX(0,G116-N(H116)))</f>
        <v/>
      </c>
      <c r="K116" s="24">
        <f>IF(OR(G116="",N(G116)=0),"",J116/G116)</f>
        <v/>
      </c>
      <c r="L116" s="38" t="n"/>
      <c r="M116" s="38" t="n"/>
      <c r="N116" s="20" t="n"/>
      <c r="O116" s="40">
        <f>IF(AND(L116="",M116=""),"",N(L116)+N(M116))</f>
        <v/>
      </c>
      <c r="P116" s="24">
        <f>IF(OR(O116="",N(O116)=0),"",N(M116)/O116)</f>
        <v/>
      </c>
      <c r="Q116" s="40">
        <f>IF(OR(J116="",N(J116)=0,O116=""),"",N(L116)/(J116/60))</f>
        <v/>
      </c>
      <c r="R116" s="20" t="n"/>
    </row>
    <row r="117">
      <c r="A117" s="39" t="n"/>
      <c r="B117" s="20" t="n"/>
      <c r="C117" s="20" t="n"/>
      <c r="D117" s="20" t="n"/>
      <c r="E117" s="20" t="n"/>
      <c r="F117" s="26">
        <f>IF(E117="","",IFERROR(INDEX('İş emirleri'!$B$6:$B$305,MATCH(E117,'İş emirleri'!$A$6:$A$305,0)),"İş emri yok"))</f>
        <v/>
      </c>
      <c r="G117" s="38" t="n"/>
      <c r="H117" s="38" t="n"/>
      <c r="I117" s="20" t="n"/>
      <c r="J117" s="40">
        <f>IF(G117="","",MAX(0,G117-N(H117)))</f>
        <v/>
      </c>
      <c r="K117" s="24">
        <f>IF(OR(G117="",N(G117)=0),"",J117/G117)</f>
        <v/>
      </c>
      <c r="L117" s="38" t="n"/>
      <c r="M117" s="38" t="n"/>
      <c r="N117" s="20" t="n"/>
      <c r="O117" s="40">
        <f>IF(AND(L117="",M117=""),"",N(L117)+N(M117))</f>
        <v/>
      </c>
      <c r="P117" s="24">
        <f>IF(OR(O117="",N(O117)=0),"",N(M117)/O117)</f>
        <v/>
      </c>
      <c r="Q117" s="40">
        <f>IF(OR(J117="",N(J117)=0,O117=""),"",N(L117)/(J117/60))</f>
        <v/>
      </c>
      <c r="R117" s="20" t="n"/>
    </row>
    <row r="118">
      <c r="A118" s="39" t="n"/>
      <c r="B118" s="20" t="n"/>
      <c r="C118" s="20" t="n"/>
      <c r="D118" s="20" t="n"/>
      <c r="E118" s="20" t="n"/>
      <c r="F118" s="26">
        <f>IF(E118="","",IFERROR(INDEX('İş emirleri'!$B$6:$B$305,MATCH(E118,'İş emirleri'!$A$6:$A$305,0)),"İş emri yok"))</f>
        <v/>
      </c>
      <c r="G118" s="38" t="n"/>
      <c r="H118" s="38" t="n"/>
      <c r="I118" s="20" t="n"/>
      <c r="J118" s="40">
        <f>IF(G118="","",MAX(0,G118-N(H118)))</f>
        <v/>
      </c>
      <c r="K118" s="24">
        <f>IF(OR(G118="",N(G118)=0),"",J118/G118)</f>
        <v/>
      </c>
      <c r="L118" s="38" t="n"/>
      <c r="M118" s="38" t="n"/>
      <c r="N118" s="20" t="n"/>
      <c r="O118" s="40">
        <f>IF(AND(L118="",M118=""),"",N(L118)+N(M118))</f>
        <v/>
      </c>
      <c r="P118" s="24">
        <f>IF(OR(O118="",N(O118)=0),"",N(M118)/O118)</f>
        <v/>
      </c>
      <c r="Q118" s="40">
        <f>IF(OR(J118="",N(J118)=0,O118=""),"",N(L118)/(J118/60))</f>
        <v/>
      </c>
      <c r="R118" s="20" t="n"/>
    </row>
    <row r="119">
      <c r="A119" s="39" t="n"/>
      <c r="B119" s="20" t="n"/>
      <c r="C119" s="20" t="n"/>
      <c r="D119" s="20" t="n"/>
      <c r="E119" s="20" t="n"/>
      <c r="F119" s="26">
        <f>IF(E119="","",IFERROR(INDEX('İş emirleri'!$B$6:$B$305,MATCH(E119,'İş emirleri'!$A$6:$A$305,0)),"İş emri yok"))</f>
        <v/>
      </c>
      <c r="G119" s="38" t="n"/>
      <c r="H119" s="38" t="n"/>
      <c r="I119" s="20" t="n"/>
      <c r="J119" s="40">
        <f>IF(G119="","",MAX(0,G119-N(H119)))</f>
        <v/>
      </c>
      <c r="K119" s="24">
        <f>IF(OR(G119="",N(G119)=0),"",J119/G119)</f>
        <v/>
      </c>
      <c r="L119" s="38" t="n"/>
      <c r="M119" s="38" t="n"/>
      <c r="N119" s="20" t="n"/>
      <c r="O119" s="40">
        <f>IF(AND(L119="",M119=""),"",N(L119)+N(M119))</f>
        <v/>
      </c>
      <c r="P119" s="24">
        <f>IF(OR(O119="",N(O119)=0),"",N(M119)/O119)</f>
        <v/>
      </c>
      <c r="Q119" s="40">
        <f>IF(OR(J119="",N(J119)=0,O119=""),"",N(L119)/(J119/60))</f>
        <v/>
      </c>
      <c r="R119" s="20" t="n"/>
    </row>
    <row r="120">
      <c r="A120" s="39" t="n"/>
      <c r="B120" s="20" t="n"/>
      <c r="C120" s="20" t="n"/>
      <c r="D120" s="20" t="n"/>
      <c r="E120" s="20" t="n"/>
      <c r="F120" s="26">
        <f>IF(E120="","",IFERROR(INDEX('İş emirleri'!$B$6:$B$305,MATCH(E120,'İş emirleri'!$A$6:$A$305,0)),"İş emri yok"))</f>
        <v/>
      </c>
      <c r="G120" s="38" t="n"/>
      <c r="H120" s="38" t="n"/>
      <c r="I120" s="20" t="n"/>
      <c r="J120" s="40">
        <f>IF(G120="","",MAX(0,G120-N(H120)))</f>
        <v/>
      </c>
      <c r="K120" s="24">
        <f>IF(OR(G120="",N(G120)=0),"",J120/G120)</f>
        <v/>
      </c>
      <c r="L120" s="38" t="n"/>
      <c r="M120" s="38" t="n"/>
      <c r="N120" s="20" t="n"/>
      <c r="O120" s="40">
        <f>IF(AND(L120="",M120=""),"",N(L120)+N(M120))</f>
        <v/>
      </c>
      <c r="P120" s="24">
        <f>IF(OR(O120="",N(O120)=0),"",N(M120)/O120)</f>
        <v/>
      </c>
      <c r="Q120" s="40">
        <f>IF(OR(J120="",N(J120)=0,O120=""),"",N(L120)/(J120/60))</f>
        <v/>
      </c>
      <c r="R120" s="20" t="n"/>
    </row>
    <row r="121">
      <c r="A121" s="39" t="n"/>
      <c r="B121" s="20" t="n"/>
      <c r="C121" s="20" t="n"/>
      <c r="D121" s="20" t="n"/>
      <c r="E121" s="20" t="n"/>
      <c r="F121" s="26">
        <f>IF(E121="","",IFERROR(INDEX('İş emirleri'!$B$6:$B$305,MATCH(E121,'İş emirleri'!$A$6:$A$305,0)),"İş emri yok"))</f>
        <v/>
      </c>
      <c r="G121" s="38" t="n"/>
      <c r="H121" s="38" t="n"/>
      <c r="I121" s="20" t="n"/>
      <c r="J121" s="40">
        <f>IF(G121="","",MAX(0,G121-N(H121)))</f>
        <v/>
      </c>
      <c r="K121" s="24">
        <f>IF(OR(G121="",N(G121)=0),"",J121/G121)</f>
        <v/>
      </c>
      <c r="L121" s="38" t="n"/>
      <c r="M121" s="38" t="n"/>
      <c r="N121" s="20" t="n"/>
      <c r="O121" s="40">
        <f>IF(AND(L121="",M121=""),"",N(L121)+N(M121))</f>
        <v/>
      </c>
      <c r="P121" s="24">
        <f>IF(OR(O121="",N(O121)=0),"",N(M121)/O121)</f>
        <v/>
      </c>
      <c r="Q121" s="40">
        <f>IF(OR(J121="",N(J121)=0,O121=""),"",N(L121)/(J121/60))</f>
        <v/>
      </c>
      <c r="R121" s="20" t="n"/>
    </row>
    <row r="122">
      <c r="A122" s="39" t="n"/>
      <c r="B122" s="20" t="n"/>
      <c r="C122" s="20" t="n"/>
      <c r="D122" s="20" t="n"/>
      <c r="E122" s="20" t="n"/>
      <c r="F122" s="26">
        <f>IF(E122="","",IFERROR(INDEX('İş emirleri'!$B$6:$B$305,MATCH(E122,'İş emirleri'!$A$6:$A$305,0)),"İş emri yok"))</f>
        <v/>
      </c>
      <c r="G122" s="38" t="n"/>
      <c r="H122" s="38" t="n"/>
      <c r="I122" s="20" t="n"/>
      <c r="J122" s="40">
        <f>IF(G122="","",MAX(0,G122-N(H122)))</f>
        <v/>
      </c>
      <c r="K122" s="24">
        <f>IF(OR(G122="",N(G122)=0),"",J122/G122)</f>
        <v/>
      </c>
      <c r="L122" s="38" t="n"/>
      <c r="M122" s="38" t="n"/>
      <c r="N122" s="20" t="n"/>
      <c r="O122" s="40">
        <f>IF(AND(L122="",M122=""),"",N(L122)+N(M122))</f>
        <v/>
      </c>
      <c r="P122" s="24">
        <f>IF(OR(O122="",N(O122)=0),"",N(M122)/O122)</f>
        <v/>
      </c>
      <c r="Q122" s="40">
        <f>IF(OR(J122="",N(J122)=0,O122=""),"",N(L122)/(J122/60))</f>
        <v/>
      </c>
      <c r="R122" s="20" t="n"/>
    </row>
    <row r="123">
      <c r="A123" s="39" t="n"/>
      <c r="B123" s="20" t="n"/>
      <c r="C123" s="20" t="n"/>
      <c r="D123" s="20" t="n"/>
      <c r="E123" s="20" t="n"/>
      <c r="F123" s="26">
        <f>IF(E123="","",IFERROR(INDEX('İş emirleri'!$B$6:$B$305,MATCH(E123,'İş emirleri'!$A$6:$A$305,0)),"İş emri yok"))</f>
        <v/>
      </c>
      <c r="G123" s="38" t="n"/>
      <c r="H123" s="38" t="n"/>
      <c r="I123" s="20" t="n"/>
      <c r="J123" s="40">
        <f>IF(G123="","",MAX(0,G123-N(H123)))</f>
        <v/>
      </c>
      <c r="K123" s="24">
        <f>IF(OR(G123="",N(G123)=0),"",J123/G123)</f>
        <v/>
      </c>
      <c r="L123" s="38" t="n"/>
      <c r="M123" s="38" t="n"/>
      <c r="N123" s="20" t="n"/>
      <c r="O123" s="40">
        <f>IF(AND(L123="",M123=""),"",N(L123)+N(M123))</f>
        <v/>
      </c>
      <c r="P123" s="24">
        <f>IF(OR(O123="",N(O123)=0),"",N(M123)/O123)</f>
        <v/>
      </c>
      <c r="Q123" s="40">
        <f>IF(OR(J123="",N(J123)=0,O123=""),"",N(L123)/(J123/60))</f>
        <v/>
      </c>
      <c r="R123" s="20" t="n"/>
    </row>
    <row r="124">
      <c r="A124" s="39" t="n"/>
      <c r="B124" s="20" t="n"/>
      <c r="C124" s="20" t="n"/>
      <c r="D124" s="20" t="n"/>
      <c r="E124" s="20" t="n"/>
      <c r="F124" s="26">
        <f>IF(E124="","",IFERROR(INDEX('İş emirleri'!$B$6:$B$305,MATCH(E124,'İş emirleri'!$A$6:$A$305,0)),"İş emri yok"))</f>
        <v/>
      </c>
      <c r="G124" s="38" t="n"/>
      <c r="H124" s="38" t="n"/>
      <c r="I124" s="20" t="n"/>
      <c r="J124" s="40">
        <f>IF(G124="","",MAX(0,G124-N(H124)))</f>
        <v/>
      </c>
      <c r="K124" s="24">
        <f>IF(OR(G124="",N(G124)=0),"",J124/G124)</f>
        <v/>
      </c>
      <c r="L124" s="38" t="n"/>
      <c r="M124" s="38" t="n"/>
      <c r="N124" s="20" t="n"/>
      <c r="O124" s="40">
        <f>IF(AND(L124="",M124=""),"",N(L124)+N(M124))</f>
        <v/>
      </c>
      <c r="P124" s="24">
        <f>IF(OR(O124="",N(O124)=0),"",N(M124)/O124)</f>
        <v/>
      </c>
      <c r="Q124" s="40">
        <f>IF(OR(J124="",N(J124)=0,O124=""),"",N(L124)/(J124/60))</f>
        <v/>
      </c>
      <c r="R124" s="20" t="n"/>
    </row>
    <row r="125">
      <c r="A125" s="39" t="n"/>
      <c r="B125" s="20" t="n"/>
      <c r="C125" s="20" t="n"/>
      <c r="D125" s="20" t="n"/>
      <c r="E125" s="20" t="n"/>
      <c r="F125" s="26">
        <f>IF(E125="","",IFERROR(INDEX('İş emirleri'!$B$6:$B$305,MATCH(E125,'İş emirleri'!$A$6:$A$305,0)),"İş emri yok"))</f>
        <v/>
      </c>
      <c r="G125" s="38" t="n"/>
      <c r="H125" s="38" t="n"/>
      <c r="I125" s="20" t="n"/>
      <c r="J125" s="40">
        <f>IF(G125="","",MAX(0,G125-N(H125)))</f>
        <v/>
      </c>
      <c r="K125" s="24">
        <f>IF(OR(G125="",N(G125)=0),"",J125/G125)</f>
        <v/>
      </c>
      <c r="L125" s="38" t="n"/>
      <c r="M125" s="38" t="n"/>
      <c r="N125" s="20" t="n"/>
      <c r="O125" s="40">
        <f>IF(AND(L125="",M125=""),"",N(L125)+N(M125))</f>
        <v/>
      </c>
      <c r="P125" s="24">
        <f>IF(OR(O125="",N(O125)=0),"",N(M125)/O125)</f>
        <v/>
      </c>
      <c r="Q125" s="40">
        <f>IF(OR(J125="",N(J125)=0,O125=""),"",N(L125)/(J125/60))</f>
        <v/>
      </c>
      <c r="R125" s="20" t="n"/>
    </row>
    <row r="126">
      <c r="A126" s="39" t="n"/>
      <c r="B126" s="20" t="n"/>
      <c r="C126" s="20" t="n"/>
      <c r="D126" s="20" t="n"/>
      <c r="E126" s="20" t="n"/>
      <c r="F126" s="26">
        <f>IF(E126="","",IFERROR(INDEX('İş emirleri'!$B$6:$B$305,MATCH(E126,'İş emirleri'!$A$6:$A$305,0)),"İş emri yok"))</f>
        <v/>
      </c>
      <c r="G126" s="38" t="n"/>
      <c r="H126" s="38" t="n"/>
      <c r="I126" s="20" t="n"/>
      <c r="J126" s="40">
        <f>IF(G126="","",MAX(0,G126-N(H126)))</f>
        <v/>
      </c>
      <c r="K126" s="24">
        <f>IF(OR(G126="",N(G126)=0),"",J126/G126)</f>
        <v/>
      </c>
      <c r="L126" s="38" t="n"/>
      <c r="M126" s="38" t="n"/>
      <c r="N126" s="20" t="n"/>
      <c r="O126" s="40">
        <f>IF(AND(L126="",M126=""),"",N(L126)+N(M126))</f>
        <v/>
      </c>
      <c r="P126" s="24">
        <f>IF(OR(O126="",N(O126)=0),"",N(M126)/O126)</f>
        <v/>
      </c>
      <c r="Q126" s="40">
        <f>IF(OR(J126="",N(J126)=0,O126=""),"",N(L126)/(J126/60))</f>
        <v/>
      </c>
      <c r="R126" s="20" t="n"/>
    </row>
    <row r="127">
      <c r="A127" s="39" t="n"/>
      <c r="B127" s="20" t="n"/>
      <c r="C127" s="20" t="n"/>
      <c r="D127" s="20" t="n"/>
      <c r="E127" s="20" t="n"/>
      <c r="F127" s="26">
        <f>IF(E127="","",IFERROR(INDEX('İş emirleri'!$B$6:$B$305,MATCH(E127,'İş emirleri'!$A$6:$A$305,0)),"İş emri yok"))</f>
        <v/>
      </c>
      <c r="G127" s="38" t="n"/>
      <c r="H127" s="38" t="n"/>
      <c r="I127" s="20" t="n"/>
      <c r="J127" s="40">
        <f>IF(G127="","",MAX(0,G127-N(H127)))</f>
        <v/>
      </c>
      <c r="K127" s="24">
        <f>IF(OR(G127="",N(G127)=0),"",J127/G127)</f>
        <v/>
      </c>
      <c r="L127" s="38" t="n"/>
      <c r="M127" s="38" t="n"/>
      <c r="N127" s="20" t="n"/>
      <c r="O127" s="40">
        <f>IF(AND(L127="",M127=""),"",N(L127)+N(M127))</f>
        <v/>
      </c>
      <c r="P127" s="24">
        <f>IF(OR(O127="",N(O127)=0),"",N(M127)/O127)</f>
        <v/>
      </c>
      <c r="Q127" s="40">
        <f>IF(OR(J127="",N(J127)=0,O127=""),"",N(L127)/(J127/60))</f>
        <v/>
      </c>
      <c r="R127" s="20" t="n"/>
    </row>
    <row r="128">
      <c r="A128" s="39" t="n"/>
      <c r="B128" s="20" t="n"/>
      <c r="C128" s="20" t="n"/>
      <c r="D128" s="20" t="n"/>
      <c r="E128" s="20" t="n"/>
      <c r="F128" s="26">
        <f>IF(E128="","",IFERROR(INDEX('İş emirleri'!$B$6:$B$305,MATCH(E128,'İş emirleri'!$A$6:$A$305,0)),"İş emri yok"))</f>
        <v/>
      </c>
      <c r="G128" s="38" t="n"/>
      <c r="H128" s="38" t="n"/>
      <c r="I128" s="20" t="n"/>
      <c r="J128" s="40">
        <f>IF(G128="","",MAX(0,G128-N(H128)))</f>
        <v/>
      </c>
      <c r="K128" s="24">
        <f>IF(OR(G128="",N(G128)=0),"",J128/G128)</f>
        <v/>
      </c>
      <c r="L128" s="38" t="n"/>
      <c r="M128" s="38" t="n"/>
      <c r="N128" s="20" t="n"/>
      <c r="O128" s="40">
        <f>IF(AND(L128="",M128=""),"",N(L128)+N(M128))</f>
        <v/>
      </c>
      <c r="P128" s="24">
        <f>IF(OR(O128="",N(O128)=0),"",N(M128)/O128)</f>
        <v/>
      </c>
      <c r="Q128" s="40">
        <f>IF(OR(J128="",N(J128)=0,O128=""),"",N(L128)/(J128/60))</f>
        <v/>
      </c>
      <c r="R128" s="20" t="n"/>
    </row>
    <row r="129">
      <c r="A129" s="39" t="n"/>
      <c r="B129" s="20" t="n"/>
      <c r="C129" s="20" t="n"/>
      <c r="D129" s="20" t="n"/>
      <c r="E129" s="20" t="n"/>
      <c r="F129" s="26">
        <f>IF(E129="","",IFERROR(INDEX('İş emirleri'!$B$6:$B$305,MATCH(E129,'İş emirleri'!$A$6:$A$305,0)),"İş emri yok"))</f>
        <v/>
      </c>
      <c r="G129" s="38" t="n"/>
      <c r="H129" s="38" t="n"/>
      <c r="I129" s="20" t="n"/>
      <c r="J129" s="40">
        <f>IF(G129="","",MAX(0,G129-N(H129)))</f>
        <v/>
      </c>
      <c r="K129" s="24">
        <f>IF(OR(G129="",N(G129)=0),"",J129/G129)</f>
        <v/>
      </c>
      <c r="L129" s="38" t="n"/>
      <c r="M129" s="38" t="n"/>
      <c r="N129" s="20" t="n"/>
      <c r="O129" s="40">
        <f>IF(AND(L129="",M129=""),"",N(L129)+N(M129))</f>
        <v/>
      </c>
      <c r="P129" s="24">
        <f>IF(OR(O129="",N(O129)=0),"",N(M129)/O129)</f>
        <v/>
      </c>
      <c r="Q129" s="40">
        <f>IF(OR(J129="",N(J129)=0,O129=""),"",N(L129)/(J129/60))</f>
        <v/>
      </c>
      <c r="R129" s="20" t="n"/>
    </row>
    <row r="130">
      <c r="A130" s="39" t="n"/>
      <c r="B130" s="20" t="n"/>
      <c r="C130" s="20" t="n"/>
      <c r="D130" s="20" t="n"/>
      <c r="E130" s="20" t="n"/>
      <c r="F130" s="26">
        <f>IF(E130="","",IFERROR(INDEX('İş emirleri'!$B$6:$B$305,MATCH(E130,'İş emirleri'!$A$6:$A$305,0)),"İş emri yok"))</f>
        <v/>
      </c>
      <c r="G130" s="38" t="n"/>
      <c r="H130" s="38" t="n"/>
      <c r="I130" s="20" t="n"/>
      <c r="J130" s="40">
        <f>IF(G130="","",MAX(0,G130-N(H130)))</f>
        <v/>
      </c>
      <c r="K130" s="24">
        <f>IF(OR(G130="",N(G130)=0),"",J130/G130)</f>
        <v/>
      </c>
      <c r="L130" s="38" t="n"/>
      <c r="M130" s="38" t="n"/>
      <c r="N130" s="20" t="n"/>
      <c r="O130" s="40">
        <f>IF(AND(L130="",M130=""),"",N(L130)+N(M130))</f>
        <v/>
      </c>
      <c r="P130" s="24">
        <f>IF(OR(O130="",N(O130)=0),"",N(M130)/O130)</f>
        <v/>
      </c>
      <c r="Q130" s="40">
        <f>IF(OR(J130="",N(J130)=0,O130=""),"",N(L130)/(J130/60))</f>
        <v/>
      </c>
      <c r="R130" s="20" t="n"/>
    </row>
    <row r="131">
      <c r="A131" s="39" t="n"/>
      <c r="B131" s="20" t="n"/>
      <c r="C131" s="20" t="n"/>
      <c r="D131" s="20" t="n"/>
      <c r="E131" s="20" t="n"/>
      <c r="F131" s="26">
        <f>IF(E131="","",IFERROR(INDEX('İş emirleri'!$B$6:$B$305,MATCH(E131,'İş emirleri'!$A$6:$A$305,0)),"İş emri yok"))</f>
        <v/>
      </c>
      <c r="G131" s="38" t="n"/>
      <c r="H131" s="38" t="n"/>
      <c r="I131" s="20" t="n"/>
      <c r="J131" s="40">
        <f>IF(G131="","",MAX(0,G131-N(H131)))</f>
        <v/>
      </c>
      <c r="K131" s="24">
        <f>IF(OR(G131="",N(G131)=0),"",J131/G131)</f>
        <v/>
      </c>
      <c r="L131" s="38" t="n"/>
      <c r="M131" s="38" t="n"/>
      <c r="N131" s="20" t="n"/>
      <c r="O131" s="40">
        <f>IF(AND(L131="",M131=""),"",N(L131)+N(M131))</f>
        <v/>
      </c>
      <c r="P131" s="24">
        <f>IF(OR(O131="",N(O131)=0),"",N(M131)/O131)</f>
        <v/>
      </c>
      <c r="Q131" s="40">
        <f>IF(OR(J131="",N(J131)=0,O131=""),"",N(L131)/(J131/60))</f>
        <v/>
      </c>
      <c r="R131" s="20" t="n"/>
    </row>
    <row r="132">
      <c r="A132" s="39" t="n"/>
      <c r="B132" s="20" t="n"/>
      <c r="C132" s="20" t="n"/>
      <c r="D132" s="20" t="n"/>
      <c r="E132" s="20" t="n"/>
      <c r="F132" s="26">
        <f>IF(E132="","",IFERROR(INDEX('İş emirleri'!$B$6:$B$305,MATCH(E132,'İş emirleri'!$A$6:$A$305,0)),"İş emri yok"))</f>
        <v/>
      </c>
      <c r="G132" s="38" t="n"/>
      <c r="H132" s="38" t="n"/>
      <c r="I132" s="20" t="n"/>
      <c r="J132" s="40">
        <f>IF(G132="","",MAX(0,G132-N(H132)))</f>
        <v/>
      </c>
      <c r="K132" s="24">
        <f>IF(OR(G132="",N(G132)=0),"",J132/G132)</f>
        <v/>
      </c>
      <c r="L132" s="38" t="n"/>
      <c r="M132" s="38" t="n"/>
      <c r="N132" s="20" t="n"/>
      <c r="O132" s="40">
        <f>IF(AND(L132="",M132=""),"",N(L132)+N(M132))</f>
        <v/>
      </c>
      <c r="P132" s="24">
        <f>IF(OR(O132="",N(O132)=0),"",N(M132)/O132)</f>
        <v/>
      </c>
      <c r="Q132" s="40">
        <f>IF(OR(J132="",N(J132)=0,O132=""),"",N(L132)/(J132/60))</f>
        <v/>
      </c>
      <c r="R132" s="20" t="n"/>
    </row>
    <row r="133">
      <c r="A133" s="39" t="n"/>
      <c r="B133" s="20" t="n"/>
      <c r="C133" s="20" t="n"/>
      <c r="D133" s="20" t="n"/>
      <c r="E133" s="20" t="n"/>
      <c r="F133" s="26">
        <f>IF(E133="","",IFERROR(INDEX('İş emirleri'!$B$6:$B$305,MATCH(E133,'İş emirleri'!$A$6:$A$305,0)),"İş emri yok"))</f>
        <v/>
      </c>
      <c r="G133" s="38" t="n"/>
      <c r="H133" s="38" t="n"/>
      <c r="I133" s="20" t="n"/>
      <c r="J133" s="40">
        <f>IF(G133="","",MAX(0,G133-N(H133)))</f>
        <v/>
      </c>
      <c r="K133" s="24">
        <f>IF(OR(G133="",N(G133)=0),"",J133/G133)</f>
        <v/>
      </c>
      <c r="L133" s="38" t="n"/>
      <c r="M133" s="38" t="n"/>
      <c r="N133" s="20" t="n"/>
      <c r="O133" s="40">
        <f>IF(AND(L133="",M133=""),"",N(L133)+N(M133))</f>
        <v/>
      </c>
      <c r="P133" s="24">
        <f>IF(OR(O133="",N(O133)=0),"",N(M133)/O133)</f>
        <v/>
      </c>
      <c r="Q133" s="40">
        <f>IF(OR(J133="",N(J133)=0,O133=""),"",N(L133)/(J133/60))</f>
        <v/>
      </c>
      <c r="R133" s="20" t="n"/>
    </row>
    <row r="134">
      <c r="A134" s="39" t="n"/>
      <c r="B134" s="20" t="n"/>
      <c r="C134" s="20" t="n"/>
      <c r="D134" s="20" t="n"/>
      <c r="E134" s="20" t="n"/>
      <c r="F134" s="26">
        <f>IF(E134="","",IFERROR(INDEX('İş emirleri'!$B$6:$B$305,MATCH(E134,'İş emirleri'!$A$6:$A$305,0)),"İş emri yok"))</f>
        <v/>
      </c>
      <c r="G134" s="38" t="n"/>
      <c r="H134" s="38" t="n"/>
      <c r="I134" s="20" t="n"/>
      <c r="J134" s="40">
        <f>IF(G134="","",MAX(0,G134-N(H134)))</f>
        <v/>
      </c>
      <c r="K134" s="24">
        <f>IF(OR(G134="",N(G134)=0),"",J134/G134)</f>
        <v/>
      </c>
      <c r="L134" s="38" t="n"/>
      <c r="M134" s="38" t="n"/>
      <c r="N134" s="20" t="n"/>
      <c r="O134" s="40">
        <f>IF(AND(L134="",M134=""),"",N(L134)+N(M134))</f>
        <v/>
      </c>
      <c r="P134" s="24">
        <f>IF(OR(O134="",N(O134)=0),"",N(M134)/O134)</f>
        <v/>
      </c>
      <c r="Q134" s="40">
        <f>IF(OR(J134="",N(J134)=0,O134=""),"",N(L134)/(J134/60))</f>
        <v/>
      </c>
      <c r="R134" s="20" t="n"/>
    </row>
    <row r="135">
      <c r="A135" s="39" t="n"/>
      <c r="B135" s="20" t="n"/>
      <c r="C135" s="20" t="n"/>
      <c r="D135" s="20" t="n"/>
      <c r="E135" s="20" t="n"/>
      <c r="F135" s="26">
        <f>IF(E135="","",IFERROR(INDEX('İş emirleri'!$B$6:$B$305,MATCH(E135,'İş emirleri'!$A$6:$A$305,0)),"İş emri yok"))</f>
        <v/>
      </c>
      <c r="G135" s="38" t="n"/>
      <c r="H135" s="38" t="n"/>
      <c r="I135" s="20" t="n"/>
      <c r="J135" s="40">
        <f>IF(G135="","",MAX(0,G135-N(H135)))</f>
        <v/>
      </c>
      <c r="K135" s="24">
        <f>IF(OR(G135="",N(G135)=0),"",J135/G135)</f>
        <v/>
      </c>
      <c r="L135" s="38" t="n"/>
      <c r="M135" s="38" t="n"/>
      <c r="N135" s="20" t="n"/>
      <c r="O135" s="40">
        <f>IF(AND(L135="",M135=""),"",N(L135)+N(M135))</f>
        <v/>
      </c>
      <c r="P135" s="24">
        <f>IF(OR(O135="",N(O135)=0),"",N(M135)/O135)</f>
        <v/>
      </c>
      <c r="Q135" s="40">
        <f>IF(OR(J135="",N(J135)=0,O135=""),"",N(L135)/(J135/60))</f>
        <v/>
      </c>
      <c r="R135" s="20" t="n"/>
    </row>
    <row r="136">
      <c r="A136" s="39" t="n"/>
      <c r="B136" s="20" t="n"/>
      <c r="C136" s="20" t="n"/>
      <c r="D136" s="20" t="n"/>
      <c r="E136" s="20" t="n"/>
      <c r="F136" s="26">
        <f>IF(E136="","",IFERROR(INDEX('İş emirleri'!$B$6:$B$305,MATCH(E136,'İş emirleri'!$A$6:$A$305,0)),"İş emri yok"))</f>
        <v/>
      </c>
      <c r="G136" s="38" t="n"/>
      <c r="H136" s="38" t="n"/>
      <c r="I136" s="20" t="n"/>
      <c r="J136" s="40">
        <f>IF(G136="","",MAX(0,G136-N(H136)))</f>
        <v/>
      </c>
      <c r="K136" s="24">
        <f>IF(OR(G136="",N(G136)=0),"",J136/G136)</f>
        <v/>
      </c>
      <c r="L136" s="38" t="n"/>
      <c r="M136" s="38" t="n"/>
      <c r="N136" s="20" t="n"/>
      <c r="O136" s="40">
        <f>IF(AND(L136="",M136=""),"",N(L136)+N(M136))</f>
        <v/>
      </c>
      <c r="P136" s="24">
        <f>IF(OR(O136="",N(O136)=0),"",N(M136)/O136)</f>
        <v/>
      </c>
      <c r="Q136" s="40">
        <f>IF(OR(J136="",N(J136)=0,O136=""),"",N(L136)/(J136/60))</f>
        <v/>
      </c>
      <c r="R136" s="20" t="n"/>
    </row>
    <row r="137">
      <c r="A137" s="39" t="n"/>
      <c r="B137" s="20" t="n"/>
      <c r="C137" s="20" t="n"/>
      <c r="D137" s="20" t="n"/>
      <c r="E137" s="20" t="n"/>
      <c r="F137" s="26">
        <f>IF(E137="","",IFERROR(INDEX('İş emirleri'!$B$6:$B$305,MATCH(E137,'İş emirleri'!$A$6:$A$305,0)),"İş emri yok"))</f>
        <v/>
      </c>
      <c r="G137" s="38" t="n"/>
      <c r="H137" s="38" t="n"/>
      <c r="I137" s="20" t="n"/>
      <c r="J137" s="40">
        <f>IF(G137="","",MAX(0,G137-N(H137)))</f>
        <v/>
      </c>
      <c r="K137" s="24">
        <f>IF(OR(G137="",N(G137)=0),"",J137/G137)</f>
        <v/>
      </c>
      <c r="L137" s="38" t="n"/>
      <c r="M137" s="38" t="n"/>
      <c r="N137" s="20" t="n"/>
      <c r="O137" s="40">
        <f>IF(AND(L137="",M137=""),"",N(L137)+N(M137))</f>
        <v/>
      </c>
      <c r="P137" s="24">
        <f>IF(OR(O137="",N(O137)=0),"",N(M137)/O137)</f>
        <v/>
      </c>
      <c r="Q137" s="40">
        <f>IF(OR(J137="",N(J137)=0,O137=""),"",N(L137)/(J137/60))</f>
        <v/>
      </c>
      <c r="R137" s="20" t="n"/>
    </row>
    <row r="138">
      <c r="A138" s="39" t="n"/>
      <c r="B138" s="20" t="n"/>
      <c r="C138" s="20" t="n"/>
      <c r="D138" s="20" t="n"/>
      <c r="E138" s="20" t="n"/>
      <c r="F138" s="26">
        <f>IF(E138="","",IFERROR(INDEX('İş emirleri'!$B$6:$B$305,MATCH(E138,'İş emirleri'!$A$6:$A$305,0)),"İş emri yok"))</f>
        <v/>
      </c>
      <c r="G138" s="38" t="n"/>
      <c r="H138" s="38" t="n"/>
      <c r="I138" s="20" t="n"/>
      <c r="J138" s="40">
        <f>IF(G138="","",MAX(0,G138-N(H138)))</f>
        <v/>
      </c>
      <c r="K138" s="24">
        <f>IF(OR(G138="",N(G138)=0),"",J138/G138)</f>
        <v/>
      </c>
      <c r="L138" s="38" t="n"/>
      <c r="M138" s="38" t="n"/>
      <c r="N138" s="20" t="n"/>
      <c r="O138" s="40">
        <f>IF(AND(L138="",M138=""),"",N(L138)+N(M138))</f>
        <v/>
      </c>
      <c r="P138" s="24">
        <f>IF(OR(O138="",N(O138)=0),"",N(M138)/O138)</f>
        <v/>
      </c>
      <c r="Q138" s="40">
        <f>IF(OR(J138="",N(J138)=0,O138=""),"",N(L138)/(J138/60))</f>
        <v/>
      </c>
      <c r="R138" s="20" t="n"/>
    </row>
    <row r="139">
      <c r="A139" s="39" t="n"/>
      <c r="B139" s="20" t="n"/>
      <c r="C139" s="20" t="n"/>
      <c r="D139" s="20" t="n"/>
      <c r="E139" s="20" t="n"/>
      <c r="F139" s="26">
        <f>IF(E139="","",IFERROR(INDEX('İş emirleri'!$B$6:$B$305,MATCH(E139,'İş emirleri'!$A$6:$A$305,0)),"İş emri yok"))</f>
        <v/>
      </c>
      <c r="G139" s="38" t="n"/>
      <c r="H139" s="38" t="n"/>
      <c r="I139" s="20" t="n"/>
      <c r="J139" s="40">
        <f>IF(G139="","",MAX(0,G139-N(H139)))</f>
        <v/>
      </c>
      <c r="K139" s="24">
        <f>IF(OR(G139="",N(G139)=0),"",J139/G139)</f>
        <v/>
      </c>
      <c r="L139" s="38" t="n"/>
      <c r="M139" s="38" t="n"/>
      <c r="N139" s="20" t="n"/>
      <c r="O139" s="40">
        <f>IF(AND(L139="",M139=""),"",N(L139)+N(M139))</f>
        <v/>
      </c>
      <c r="P139" s="24">
        <f>IF(OR(O139="",N(O139)=0),"",N(M139)/O139)</f>
        <v/>
      </c>
      <c r="Q139" s="40">
        <f>IF(OR(J139="",N(J139)=0,O139=""),"",N(L139)/(J139/60))</f>
        <v/>
      </c>
      <c r="R139" s="20" t="n"/>
    </row>
    <row r="140">
      <c r="A140" s="39" t="n"/>
      <c r="B140" s="20" t="n"/>
      <c r="C140" s="20" t="n"/>
      <c r="D140" s="20" t="n"/>
      <c r="E140" s="20" t="n"/>
      <c r="F140" s="26">
        <f>IF(E140="","",IFERROR(INDEX('İş emirleri'!$B$6:$B$305,MATCH(E140,'İş emirleri'!$A$6:$A$305,0)),"İş emri yok"))</f>
        <v/>
      </c>
      <c r="G140" s="38" t="n"/>
      <c r="H140" s="38" t="n"/>
      <c r="I140" s="20" t="n"/>
      <c r="J140" s="40">
        <f>IF(G140="","",MAX(0,G140-N(H140)))</f>
        <v/>
      </c>
      <c r="K140" s="24">
        <f>IF(OR(G140="",N(G140)=0),"",J140/G140)</f>
        <v/>
      </c>
      <c r="L140" s="38" t="n"/>
      <c r="M140" s="38" t="n"/>
      <c r="N140" s="20" t="n"/>
      <c r="O140" s="40">
        <f>IF(AND(L140="",M140=""),"",N(L140)+N(M140))</f>
        <v/>
      </c>
      <c r="P140" s="24">
        <f>IF(OR(O140="",N(O140)=0),"",N(M140)/O140)</f>
        <v/>
      </c>
      <c r="Q140" s="40">
        <f>IF(OR(J140="",N(J140)=0,O140=""),"",N(L140)/(J140/60))</f>
        <v/>
      </c>
      <c r="R140" s="20" t="n"/>
    </row>
    <row r="141">
      <c r="A141" s="39" t="n"/>
      <c r="B141" s="20" t="n"/>
      <c r="C141" s="20" t="n"/>
      <c r="D141" s="20" t="n"/>
      <c r="E141" s="20" t="n"/>
      <c r="F141" s="26">
        <f>IF(E141="","",IFERROR(INDEX('İş emirleri'!$B$6:$B$305,MATCH(E141,'İş emirleri'!$A$6:$A$305,0)),"İş emri yok"))</f>
        <v/>
      </c>
      <c r="G141" s="38" t="n"/>
      <c r="H141" s="38" t="n"/>
      <c r="I141" s="20" t="n"/>
      <c r="J141" s="40">
        <f>IF(G141="","",MAX(0,G141-N(H141)))</f>
        <v/>
      </c>
      <c r="K141" s="24">
        <f>IF(OR(G141="",N(G141)=0),"",J141/G141)</f>
        <v/>
      </c>
      <c r="L141" s="38" t="n"/>
      <c r="M141" s="38" t="n"/>
      <c r="N141" s="20" t="n"/>
      <c r="O141" s="40">
        <f>IF(AND(L141="",M141=""),"",N(L141)+N(M141))</f>
        <v/>
      </c>
      <c r="P141" s="24">
        <f>IF(OR(O141="",N(O141)=0),"",N(M141)/O141)</f>
        <v/>
      </c>
      <c r="Q141" s="40">
        <f>IF(OR(J141="",N(J141)=0,O141=""),"",N(L141)/(J141/60))</f>
        <v/>
      </c>
      <c r="R141" s="20" t="n"/>
    </row>
    <row r="142">
      <c r="A142" s="39" t="n"/>
      <c r="B142" s="20" t="n"/>
      <c r="C142" s="20" t="n"/>
      <c r="D142" s="20" t="n"/>
      <c r="E142" s="20" t="n"/>
      <c r="F142" s="26">
        <f>IF(E142="","",IFERROR(INDEX('İş emirleri'!$B$6:$B$305,MATCH(E142,'İş emirleri'!$A$6:$A$305,0)),"İş emri yok"))</f>
        <v/>
      </c>
      <c r="G142" s="38" t="n"/>
      <c r="H142" s="38" t="n"/>
      <c r="I142" s="20" t="n"/>
      <c r="J142" s="40">
        <f>IF(G142="","",MAX(0,G142-N(H142)))</f>
        <v/>
      </c>
      <c r="K142" s="24">
        <f>IF(OR(G142="",N(G142)=0),"",J142/G142)</f>
        <v/>
      </c>
      <c r="L142" s="38" t="n"/>
      <c r="M142" s="38" t="n"/>
      <c r="N142" s="20" t="n"/>
      <c r="O142" s="40">
        <f>IF(AND(L142="",M142=""),"",N(L142)+N(M142))</f>
        <v/>
      </c>
      <c r="P142" s="24">
        <f>IF(OR(O142="",N(O142)=0),"",N(M142)/O142)</f>
        <v/>
      </c>
      <c r="Q142" s="40">
        <f>IF(OR(J142="",N(J142)=0,O142=""),"",N(L142)/(J142/60))</f>
        <v/>
      </c>
      <c r="R142" s="20" t="n"/>
    </row>
    <row r="143">
      <c r="A143" s="39" t="n"/>
      <c r="B143" s="20" t="n"/>
      <c r="C143" s="20" t="n"/>
      <c r="D143" s="20" t="n"/>
      <c r="E143" s="20" t="n"/>
      <c r="F143" s="26">
        <f>IF(E143="","",IFERROR(INDEX('İş emirleri'!$B$6:$B$305,MATCH(E143,'İş emirleri'!$A$6:$A$305,0)),"İş emri yok"))</f>
        <v/>
      </c>
      <c r="G143" s="38" t="n"/>
      <c r="H143" s="38" t="n"/>
      <c r="I143" s="20" t="n"/>
      <c r="J143" s="40">
        <f>IF(G143="","",MAX(0,G143-N(H143)))</f>
        <v/>
      </c>
      <c r="K143" s="24">
        <f>IF(OR(G143="",N(G143)=0),"",J143/G143)</f>
        <v/>
      </c>
      <c r="L143" s="38" t="n"/>
      <c r="M143" s="38" t="n"/>
      <c r="N143" s="20" t="n"/>
      <c r="O143" s="40">
        <f>IF(AND(L143="",M143=""),"",N(L143)+N(M143))</f>
        <v/>
      </c>
      <c r="P143" s="24">
        <f>IF(OR(O143="",N(O143)=0),"",N(M143)/O143)</f>
        <v/>
      </c>
      <c r="Q143" s="40">
        <f>IF(OR(J143="",N(J143)=0,O143=""),"",N(L143)/(J143/60))</f>
        <v/>
      </c>
      <c r="R143" s="20" t="n"/>
    </row>
    <row r="144">
      <c r="A144" s="39" t="n"/>
      <c r="B144" s="20" t="n"/>
      <c r="C144" s="20" t="n"/>
      <c r="D144" s="20" t="n"/>
      <c r="E144" s="20" t="n"/>
      <c r="F144" s="26">
        <f>IF(E144="","",IFERROR(INDEX('İş emirleri'!$B$6:$B$305,MATCH(E144,'İş emirleri'!$A$6:$A$305,0)),"İş emri yok"))</f>
        <v/>
      </c>
      <c r="G144" s="38" t="n"/>
      <c r="H144" s="38" t="n"/>
      <c r="I144" s="20" t="n"/>
      <c r="J144" s="40">
        <f>IF(G144="","",MAX(0,G144-N(H144)))</f>
        <v/>
      </c>
      <c r="K144" s="24">
        <f>IF(OR(G144="",N(G144)=0),"",J144/G144)</f>
        <v/>
      </c>
      <c r="L144" s="38" t="n"/>
      <c r="M144" s="38" t="n"/>
      <c r="N144" s="20" t="n"/>
      <c r="O144" s="40">
        <f>IF(AND(L144="",M144=""),"",N(L144)+N(M144))</f>
        <v/>
      </c>
      <c r="P144" s="24">
        <f>IF(OR(O144="",N(O144)=0),"",N(M144)/O144)</f>
        <v/>
      </c>
      <c r="Q144" s="40">
        <f>IF(OR(J144="",N(J144)=0,O144=""),"",N(L144)/(J144/60))</f>
        <v/>
      </c>
      <c r="R144" s="20" t="n"/>
    </row>
    <row r="145">
      <c r="A145" s="39" t="n"/>
      <c r="B145" s="20" t="n"/>
      <c r="C145" s="20" t="n"/>
      <c r="D145" s="20" t="n"/>
      <c r="E145" s="20" t="n"/>
      <c r="F145" s="26">
        <f>IF(E145="","",IFERROR(INDEX('İş emirleri'!$B$6:$B$305,MATCH(E145,'İş emirleri'!$A$6:$A$305,0)),"İş emri yok"))</f>
        <v/>
      </c>
      <c r="G145" s="38" t="n"/>
      <c r="H145" s="38" t="n"/>
      <c r="I145" s="20" t="n"/>
      <c r="J145" s="40">
        <f>IF(G145="","",MAX(0,G145-N(H145)))</f>
        <v/>
      </c>
      <c r="K145" s="24">
        <f>IF(OR(G145="",N(G145)=0),"",J145/G145)</f>
        <v/>
      </c>
      <c r="L145" s="38" t="n"/>
      <c r="M145" s="38" t="n"/>
      <c r="N145" s="20" t="n"/>
      <c r="O145" s="40">
        <f>IF(AND(L145="",M145=""),"",N(L145)+N(M145))</f>
        <v/>
      </c>
      <c r="P145" s="24">
        <f>IF(OR(O145="",N(O145)=0),"",N(M145)/O145)</f>
        <v/>
      </c>
      <c r="Q145" s="40">
        <f>IF(OR(J145="",N(J145)=0,O145=""),"",N(L145)/(J145/60))</f>
        <v/>
      </c>
      <c r="R145" s="20" t="n"/>
    </row>
    <row r="146">
      <c r="A146" s="39" t="n"/>
      <c r="B146" s="20" t="n"/>
      <c r="C146" s="20" t="n"/>
      <c r="D146" s="20" t="n"/>
      <c r="E146" s="20" t="n"/>
      <c r="F146" s="26">
        <f>IF(E146="","",IFERROR(INDEX('İş emirleri'!$B$6:$B$305,MATCH(E146,'İş emirleri'!$A$6:$A$305,0)),"İş emri yok"))</f>
        <v/>
      </c>
      <c r="G146" s="38" t="n"/>
      <c r="H146" s="38" t="n"/>
      <c r="I146" s="20" t="n"/>
      <c r="J146" s="40">
        <f>IF(G146="","",MAX(0,G146-N(H146)))</f>
        <v/>
      </c>
      <c r="K146" s="24">
        <f>IF(OR(G146="",N(G146)=0),"",J146/G146)</f>
        <v/>
      </c>
      <c r="L146" s="38" t="n"/>
      <c r="M146" s="38" t="n"/>
      <c r="N146" s="20" t="n"/>
      <c r="O146" s="40">
        <f>IF(AND(L146="",M146=""),"",N(L146)+N(M146))</f>
        <v/>
      </c>
      <c r="P146" s="24">
        <f>IF(OR(O146="",N(O146)=0),"",N(M146)/O146)</f>
        <v/>
      </c>
      <c r="Q146" s="40">
        <f>IF(OR(J146="",N(J146)=0,O146=""),"",N(L146)/(J146/60))</f>
        <v/>
      </c>
      <c r="R146" s="20" t="n"/>
    </row>
    <row r="147">
      <c r="A147" s="39" t="n"/>
      <c r="B147" s="20" t="n"/>
      <c r="C147" s="20" t="n"/>
      <c r="D147" s="20" t="n"/>
      <c r="E147" s="20" t="n"/>
      <c r="F147" s="26">
        <f>IF(E147="","",IFERROR(INDEX('İş emirleri'!$B$6:$B$305,MATCH(E147,'İş emirleri'!$A$6:$A$305,0)),"İş emri yok"))</f>
        <v/>
      </c>
      <c r="G147" s="38" t="n"/>
      <c r="H147" s="38" t="n"/>
      <c r="I147" s="20" t="n"/>
      <c r="J147" s="40">
        <f>IF(G147="","",MAX(0,G147-N(H147)))</f>
        <v/>
      </c>
      <c r="K147" s="24">
        <f>IF(OR(G147="",N(G147)=0),"",J147/G147)</f>
        <v/>
      </c>
      <c r="L147" s="38" t="n"/>
      <c r="M147" s="38" t="n"/>
      <c r="N147" s="20" t="n"/>
      <c r="O147" s="40">
        <f>IF(AND(L147="",M147=""),"",N(L147)+N(M147))</f>
        <v/>
      </c>
      <c r="P147" s="24">
        <f>IF(OR(O147="",N(O147)=0),"",N(M147)/O147)</f>
        <v/>
      </c>
      <c r="Q147" s="40">
        <f>IF(OR(J147="",N(J147)=0,O147=""),"",N(L147)/(J147/60))</f>
        <v/>
      </c>
      <c r="R147" s="20" t="n"/>
    </row>
    <row r="148">
      <c r="A148" s="39" t="n"/>
      <c r="B148" s="20" t="n"/>
      <c r="C148" s="20" t="n"/>
      <c r="D148" s="20" t="n"/>
      <c r="E148" s="20" t="n"/>
      <c r="F148" s="26">
        <f>IF(E148="","",IFERROR(INDEX('İş emirleri'!$B$6:$B$305,MATCH(E148,'İş emirleri'!$A$6:$A$305,0)),"İş emri yok"))</f>
        <v/>
      </c>
      <c r="G148" s="38" t="n"/>
      <c r="H148" s="38" t="n"/>
      <c r="I148" s="20" t="n"/>
      <c r="J148" s="40">
        <f>IF(G148="","",MAX(0,G148-N(H148)))</f>
        <v/>
      </c>
      <c r="K148" s="24">
        <f>IF(OR(G148="",N(G148)=0),"",J148/G148)</f>
        <v/>
      </c>
      <c r="L148" s="38" t="n"/>
      <c r="M148" s="38" t="n"/>
      <c r="N148" s="20" t="n"/>
      <c r="O148" s="40">
        <f>IF(AND(L148="",M148=""),"",N(L148)+N(M148))</f>
        <v/>
      </c>
      <c r="P148" s="24">
        <f>IF(OR(O148="",N(O148)=0),"",N(M148)/O148)</f>
        <v/>
      </c>
      <c r="Q148" s="40">
        <f>IF(OR(J148="",N(J148)=0,O148=""),"",N(L148)/(J148/60))</f>
        <v/>
      </c>
      <c r="R148" s="20" t="n"/>
    </row>
    <row r="149">
      <c r="A149" s="39" t="n"/>
      <c r="B149" s="20" t="n"/>
      <c r="C149" s="20" t="n"/>
      <c r="D149" s="20" t="n"/>
      <c r="E149" s="20" t="n"/>
      <c r="F149" s="26">
        <f>IF(E149="","",IFERROR(INDEX('İş emirleri'!$B$6:$B$305,MATCH(E149,'İş emirleri'!$A$6:$A$305,0)),"İş emri yok"))</f>
        <v/>
      </c>
      <c r="G149" s="38" t="n"/>
      <c r="H149" s="38" t="n"/>
      <c r="I149" s="20" t="n"/>
      <c r="J149" s="40">
        <f>IF(G149="","",MAX(0,G149-N(H149)))</f>
        <v/>
      </c>
      <c r="K149" s="24">
        <f>IF(OR(G149="",N(G149)=0),"",J149/G149)</f>
        <v/>
      </c>
      <c r="L149" s="38" t="n"/>
      <c r="M149" s="38" t="n"/>
      <c r="N149" s="20" t="n"/>
      <c r="O149" s="40">
        <f>IF(AND(L149="",M149=""),"",N(L149)+N(M149))</f>
        <v/>
      </c>
      <c r="P149" s="24">
        <f>IF(OR(O149="",N(O149)=0),"",N(M149)/O149)</f>
        <v/>
      </c>
      <c r="Q149" s="40">
        <f>IF(OR(J149="",N(J149)=0,O149=""),"",N(L149)/(J149/60))</f>
        <v/>
      </c>
      <c r="R149" s="20" t="n"/>
    </row>
    <row r="150">
      <c r="A150" s="39" t="n"/>
      <c r="B150" s="20" t="n"/>
      <c r="C150" s="20" t="n"/>
      <c r="D150" s="20" t="n"/>
      <c r="E150" s="20" t="n"/>
      <c r="F150" s="26">
        <f>IF(E150="","",IFERROR(INDEX('İş emirleri'!$B$6:$B$305,MATCH(E150,'İş emirleri'!$A$6:$A$305,0)),"İş emri yok"))</f>
        <v/>
      </c>
      <c r="G150" s="38" t="n"/>
      <c r="H150" s="38" t="n"/>
      <c r="I150" s="20" t="n"/>
      <c r="J150" s="40">
        <f>IF(G150="","",MAX(0,G150-N(H150)))</f>
        <v/>
      </c>
      <c r="K150" s="24">
        <f>IF(OR(G150="",N(G150)=0),"",J150/G150)</f>
        <v/>
      </c>
      <c r="L150" s="38" t="n"/>
      <c r="M150" s="38" t="n"/>
      <c r="N150" s="20" t="n"/>
      <c r="O150" s="40">
        <f>IF(AND(L150="",M150=""),"",N(L150)+N(M150))</f>
        <v/>
      </c>
      <c r="P150" s="24">
        <f>IF(OR(O150="",N(O150)=0),"",N(M150)/O150)</f>
        <v/>
      </c>
      <c r="Q150" s="40">
        <f>IF(OR(J150="",N(J150)=0,O150=""),"",N(L150)/(J150/60))</f>
        <v/>
      </c>
      <c r="R150" s="20" t="n"/>
    </row>
    <row r="151">
      <c r="A151" s="39" t="n"/>
      <c r="B151" s="20" t="n"/>
      <c r="C151" s="20" t="n"/>
      <c r="D151" s="20" t="n"/>
      <c r="E151" s="20" t="n"/>
      <c r="F151" s="26">
        <f>IF(E151="","",IFERROR(INDEX('İş emirleri'!$B$6:$B$305,MATCH(E151,'İş emirleri'!$A$6:$A$305,0)),"İş emri yok"))</f>
        <v/>
      </c>
      <c r="G151" s="38" t="n"/>
      <c r="H151" s="38" t="n"/>
      <c r="I151" s="20" t="n"/>
      <c r="J151" s="40">
        <f>IF(G151="","",MAX(0,G151-N(H151)))</f>
        <v/>
      </c>
      <c r="K151" s="24">
        <f>IF(OR(G151="",N(G151)=0),"",J151/G151)</f>
        <v/>
      </c>
      <c r="L151" s="38" t="n"/>
      <c r="M151" s="38" t="n"/>
      <c r="N151" s="20" t="n"/>
      <c r="O151" s="40">
        <f>IF(AND(L151="",M151=""),"",N(L151)+N(M151))</f>
        <v/>
      </c>
      <c r="P151" s="24">
        <f>IF(OR(O151="",N(O151)=0),"",N(M151)/O151)</f>
        <v/>
      </c>
      <c r="Q151" s="40">
        <f>IF(OR(J151="",N(J151)=0,O151=""),"",N(L151)/(J151/60))</f>
        <v/>
      </c>
      <c r="R151" s="20" t="n"/>
    </row>
    <row r="152">
      <c r="A152" s="39" t="n"/>
      <c r="B152" s="20" t="n"/>
      <c r="C152" s="20" t="n"/>
      <c r="D152" s="20" t="n"/>
      <c r="E152" s="20" t="n"/>
      <c r="F152" s="26">
        <f>IF(E152="","",IFERROR(INDEX('İş emirleri'!$B$6:$B$305,MATCH(E152,'İş emirleri'!$A$6:$A$305,0)),"İş emri yok"))</f>
        <v/>
      </c>
      <c r="G152" s="38" t="n"/>
      <c r="H152" s="38" t="n"/>
      <c r="I152" s="20" t="n"/>
      <c r="J152" s="40">
        <f>IF(G152="","",MAX(0,G152-N(H152)))</f>
        <v/>
      </c>
      <c r="K152" s="24">
        <f>IF(OR(G152="",N(G152)=0),"",J152/G152)</f>
        <v/>
      </c>
      <c r="L152" s="38" t="n"/>
      <c r="M152" s="38" t="n"/>
      <c r="N152" s="20" t="n"/>
      <c r="O152" s="40">
        <f>IF(AND(L152="",M152=""),"",N(L152)+N(M152))</f>
        <v/>
      </c>
      <c r="P152" s="24">
        <f>IF(OR(O152="",N(O152)=0),"",N(M152)/O152)</f>
        <v/>
      </c>
      <c r="Q152" s="40">
        <f>IF(OR(J152="",N(J152)=0,O152=""),"",N(L152)/(J152/60))</f>
        <v/>
      </c>
      <c r="R152" s="20" t="n"/>
    </row>
    <row r="153">
      <c r="A153" s="39" t="n"/>
      <c r="B153" s="20" t="n"/>
      <c r="C153" s="20" t="n"/>
      <c r="D153" s="20" t="n"/>
      <c r="E153" s="20" t="n"/>
      <c r="F153" s="26">
        <f>IF(E153="","",IFERROR(INDEX('İş emirleri'!$B$6:$B$305,MATCH(E153,'İş emirleri'!$A$6:$A$305,0)),"İş emri yok"))</f>
        <v/>
      </c>
      <c r="G153" s="38" t="n"/>
      <c r="H153" s="38" t="n"/>
      <c r="I153" s="20" t="n"/>
      <c r="J153" s="40">
        <f>IF(G153="","",MAX(0,G153-N(H153)))</f>
        <v/>
      </c>
      <c r="K153" s="24">
        <f>IF(OR(G153="",N(G153)=0),"",J153/G153)</f>
        <v/>
      </c>
      <c r="L153" s="38" t="n"/>
      <c r="M153" s="38" t="n"/>
      <c r="N153" s="20" t="n"/>
      <c r="O153" s="40">
        <f>IF(AND(L153="",M153=""),"",N(L153)+N(M153))</f>
        <v/>
      </c>
      <c r="P153" s="24">
        <f>IF(OR(O153="",N(O153)=0),"",N(M153)/O153)</f>
        <v/>
      </c>
      <c r="Q153" s="40">
        <f>IF(OR(J153="",N(J153)=0,O153=""),"",N(L153)/(J153/60))</f>
        <v/>
      </c>
      <c r="R153" s="20" t="n"/>
    </row>
    <row r="154">
      <c r="A154" s="39" t="n"/>
      <c r="B154" s="20" t="n"/>
      <c r="C154" s="20" t="n"/>
      <c r="D154" s="20" t="n"/>
      <c r="E154" s="20" t="n"/>
      <c r="F154" s="26">
        <f>IF(E154="","",IFERROR(INDEX('İş emirleri'!$B$6:$B$305,MATCH(E154,'İş emirleri'!$A$6:$A$305,0)),"İş emri yok"))</f>
        <v/>
      </c>
      <c r="G154" s="38" t="n"/>
      <c r="H154" s="38" t="n"/>
      <c r="I154" s="20" t="n"/>
      <c r="J154" s="40">
        <f>IF(G154="","",MAX(0,G154-N(H154)))</f>
        <v/>
      </c>
      <c r="K154" s="24">
        <f>IF(OR(G154="",N(G154)=0),"",J154/G154)</f>
        <v/>
      </c>
      <c r="L154" s="38" t="n"/>
      <c r="M154" s="38" t="n"/>
      <c r="N154" s="20" t="n"/>
      <c r="O154" s="40">
        <f>IF(AND(L154="",M154=""),"",N(L154)+N(M154))</f>
        <v/>
      </c>
      <c r="P154" s="24">
        <f>IF(OR(O154="",N(O154)=0),"",N(M154)/O154)</f>
        <v/>
      </c>
      <c r="Q154" s="40">
        <f>IF(OR(J154="",N(J154)=0,O154=""),"",N(L154)/(J154/60))</f>
        <v/>
      </c>
      <c r="R154" s="20" t="n"/>
    </row>
    <row r="155">
      <c r="A155" s="39" t="n"/>
      <c r="B155" s="20" t="n"/>
      <c r="C155" s="20" t="n"/>
      <c r="D155" s="20" t="n"/>
      <c r="E155" s="20" t="n"/>
      <c r="F155" s="26">
        <f>IF(E155="","",IFERROR(INDEX('İş emirleri'!$B$6:$B$305,MATCH(E155,'İş emirleri'!$A$6:$A$305,0)),"İş emri yok"))</f>
        <v/>
      </c>
      <c r="G155" s="38" t="n"/>
      <c r="H155" s="38" t="n"/>
      <c r="I155" s="20" t="n"/>
      <c r="J155" s="40">
        <f>IF(G155="","",MAX(0,G155-N(H155)))</f>
        <v/>
      </c>
      <c r="K155" s="24">
        <f>IF(OR(G155="",N(G155)=0),"",J155/G155)</f>
        <v/>
      </c>
      <c r="L155" s="38" t="n"/>
      <c r="M155" s="38" t="n"/>
      <c r="N155" s="20" t="n"/>
      <c r="O155" s="40">
        <f>IF(AND(L155="",M155=""),"",N(L155)+N(M155))</f>
        <v/>
      </c>
      <c r="P155" s="24">
        <f>IF(OR(O155="",N(O155)=0),"",N(M155)/O155)</f>
        <v/>
      </c>
      <c r="Q155" s="40">
        <f>IF(OR(J155="",N(J155)=0,O155=""),"",N(L155)/(J155/60))</f>
        <v/>
      </c>
      <c r="R155" s="20" t="n"/>
    </row>
    <row r="156">
      <c r="A156" s="39" t="n"/>
      <c r="B156" s="20" t="n"/>
      <c r="C156" s="20" t="n"/>
      <c r="D156" s="20" t="n"/>
      <c r="E156" s="20" t="n"/>
      <c r="F156" s="26">
        <f>IF(E156="","",IFERROR(INDEX('İş emirleri'!$B$6:$B$305,MATCH(E156,'İş emirleri'!$A$6:$A$305,0)),"İş emri yok"))</f>
        <v/>
      </c>
      <c r="G156" s="38" t="n"/>
      <c r="H156" s="38" t="n"/>
      <c r="I156" s="20" t="n"/>
      <c r="J156" s="40">
        <f>IF(G156="","",MAX(0,G156-N(H156)))</f>
        <v/>
      </c>
      <c r="K156" s="24">
        <f>IF(OR(G156="",N(G156)=0),"",J156/G156)</f>
        <v/>
      </c>
      <c r="L156" s="38" t="n"/>
      <c r="M156" s="38" t="n"/>
      <c r="N156" s="20" t="n"/>
      <c r="O156" s="40">
        <f>IF(AND(L156="",M156=""),"",N(L156)+N(M156))</f>
        <v/>
      </c>
      <c r="P156" s="24">
        <f>IF(OR(O156="",N(O156)=0),"",N(M156)/O156)</f>
        <v/>
      </c>
      <c r="Q156" s="40">
        <f>IF(OR(J156="",N(J156)=0,O156=""),"",N(L156)/(J156/60))</f>
        <v/>
      </c>
      <c r="R156" s="20" t="n"/>
    </row>
    <row r="157">
      <c r="A157" s="39" t="n"/>
      <c r="B157" s="20" t="n"/>
      <c r="C157" s="20" t="n"/>
      <c r="D157" s="20" t="n"/>
      <c r="E157" s="20" t="n"/>
      <c r="F157" s="26">
        <f>IF(E157="","",IFERROR(INDEX('İş emirleri'!$B$6:$B$305,MATCH(E157,'İş emirleri'!$A$6:$A$305,0)),"İş emri yok"))</f>
        <v/>
      </c>
      <c r="G157" s="38" t="n"/>
      <c r="H157" s="38" t="n"/>
      <c r="I157" s="20" t="n"/>
      <c r="J157" s="40">
        <f>IF(G157="","",MAX(0,G157-N(H157)))</f>
        <v/>
      </c>
      <c r="K157" s="24">
        <f>IF(OR(G157="",N(G157)=0),"",J157/G157)</f>
        <v/>
      </c>
      <c r="L157" s="38" t="n"/>
      <c r="M157" s="38" t="n"/>
      <c r="N157" s="20" t="n"/>
      <c r="O157" s="40">
        <f>IF(AND(L157="",M157=""),"",N(L157)+N(M157))</f>
        <v/>
      </c>
      <c r="P157" s="24">
        <f>IF(OR(O157="",N(O157)=0),"",N(M157)/O157)</f>
        <v/>
      </c>
      <c r="Q157" s="40">
        <f>IF(OR(J157="",N(J157)=0,O157=""),"",N(L157)/(J157/60))</f>
        <v/>
      </c>
      <c r="R157" s="20" t="n"/>
    </row>
    <row r="158">
      <c r="A158" s="39" t="n"/>
      <c r="B158" s="20" t="n"/>
      <c r="C158" s="20" t="n"/>
      <c r="D158" s="20" t="n"/>
      <c r="E158" s="20" t="n"/>
      <c r="F158" s="26">
        <f>IF(E158="","",IFERROR(INDEX('İş emirleri'!$B$6:$B$305,MATCH(E158,'İş emirleri'!$A$6:$A$305,0)),"İş emri yok"))</f>
        <v/>
      </c>
      <c r="G158" s="38" t="n"/>
      <c r="H158" s="38" t="n"/>
      <c r="I158" s="20" t="n"/>
      <c r="J158" s="40">
        <f>IF(G158="","",MAX(0,G158-N(H158)))</f>
        <v/>
      </c>
      <c r="K158" s="24">
        <f>IF(OR(G158="",N(G158)=0),"",J158/G158)</f>
        <v/>
      </c>
      <c r="L158" s="38" t="n"/>
      <c r="M158" s="38" t="n"/>
      <c r="N158" s="20" t="n"/>
      <c r="O158" s="40">
        <f>IF(AND(L158="",M158=""),"",N(L158)+N(M158))</f>
        <v/>
      </c>
      <c r="P158" s="24">
        <f>IF(OR(O158="",N(O158)=0),"",N(M158)/O158)</f>
        <v/>
      </c>
      <c r="Q158" s="40">
        <f>IF(OR(J158="",N(J158)=0,O158=""),"",N(L158)/(J158/60))</f>
        <v/>
      </c>
      <c r="R158" s="20" t="n"/>
    </row>
    <row r="159">
      <c r="A159" s="39" t="n"/>
      <c r="B159" s="20" t="n"/>
      <c r="C159" s="20" t="n"/>
      <c r="D159" s="20" t="n"/>
      <c r="E159" s="20" t="n"/>
      <c r="F159" s="26">
        <f>IF(E159="","",IFERROR(INDEX('İş emirleri'!$B$6:$B$305,MATCH(E159,'İş emirleri'!$A$6:$A$305,0)),"İş emri yok"))</f>
        <v/>
      </c>
      <c r="G159" s="38" t="n"/>
      <c r="H159" s="38" t="n"/>
      <c r="I159" s="20" t="n"/>
      <c r="J159" s="40">
        <f>IF(G159="","",MAX(0,G159-N(H159)))</f>
        <v/>
      </c>
      <c r="K159" s="24">
        <f>IF(OR(G159="",N(G159)=0),"",J159/G159)</f>
        <v/>
      </c>
      <c r="L159" s="38" t="n"/>
      <c r="M159" s="38" t="n"/>
      <c r="N159" s="20" t="n"/>
      <c r="O159" s="40">
        <f>IF(AND(L159="",M159=""),"",N(L159)+N(M159))</f>
        <v/>
      </c>
      <c r="P159" s="24">
        <f>IF(OR(O159="",N(O159)=0),"",N(M159)/O159)</f>
        <v/>
      </c>
      <c r="Q159" s="40">
        <f>IF(OR(J159="",N(J159)=0,O159=""),"",N(L159)/(J159/60))</f>
        <v/>
      </c>
      <c r="R159" s="20" t="n"/>
    </row>
    <row r="160">
      <c r="A160" s="39" t="n"/>
      <c r="B160" s="20" t="n"/>
      <c r="C160" s="20" t="n"/>
      <c r="D160" s="20" t="n"/>
      <c r="E160" s="20" t="n"/>
      <c r="F160" s="26">
        <f>IF(E160="","",IFERROR(INDEX('İş emirleri'!$B$6:$B$305,MATCH(E160,'İş emirleri'!$A$6:$A$305,0)),"İş emri yok"))</f>
        <v/>
      </c>
      <c r="G160" s="38" t="n"/>
      <c r="H160" s="38" t="n"/>
      <c r="I160" s="20" t="n"/>
      <c r="J160" s="40">
        <f>IF(G160="","",MAX(0,G160-N(H160)))</f>
        <v/>
      </c>
      <c r="K160" s="24">
        <f>IF(OR(G160="",N(G160)=0),"",J160/G160)</f>
        <v/>
      </c>
      <c r="L160" s="38" t="n"/>
      <c r="M160" s="38" t="n"/>
      <c r="N160" s="20" t="n"/>
      <c r="O160" s="40">
        <f>IF(AND(L160="",M160=""),"",N(L160)+N(M160))</f>
        <v/>
      </c>
      <c r="P160" s="24">
        <f>IF(OR(O160="",N(O160)=0),"",N(M160)/O160)</f>
        <v/>
      </c>
      <c r="Q160" s="40">
        <f>IF(OR(J160="",N(J160)=0,O160=""),"",N(L160)/(J160/60))</f>
        <v/>
      </c>
      <c r="R160" s="20" t="n"/>
    </row>
    <row r="161">
      <c r="A161" s="39" t="n"/>
      <c r="B161" s="20" t="n"/>
      <c r="C161" s="20" t="n"/>
      <c r="D161" s="20" t="n"/>
      <c r="E161" s="20" t="n"/>
      <c r="F161" s="26">
        <f>IF(E161="","",IFERROR(INDEX('İş emirleri'!$B$6:$B$305,MATCH(E161,'İş emirleri'!$A$6:$A$305,0)),"İş emri yok"))</f>
        <v/>
      </c>
      <c r="G161" s="38" t="n"/>
      <c r="H161" s="38" t="n"/>
      <c r="I161" s="20" t="n"/>
      <c r="J161" s="40">
        <f>IF(G161="","",MAX(0,G161-N(H161)))</f>
        <v/>
      </c>
      <c r="K161" s="24">
        <f>IF(OR(G161="",N(G161)=0),"",J161/G161)</f>
        <v/>
      </c>
      <c r="L161" s="38" t="n"/>
      <c r="M161" s="38" t="n"/>
      <c r="N161" s="20" t="n"/>
      <c r="O161" s="40">
        <f>IF(AND(L161="",M161=""),"",N(L161)+N(M161))</f>
        <v/>
      </c>
      <c r="P161" s="24">
        <f>IF(OR(O161="",N(O161)=0),"",N(M161)/O161)</f>
        <v/>
      </c>
      <c r="Q161" s="40">
        <f>IF(OR(J161="",N(J161)=0,O161=""),"",N(L161)/(J161/60))</f>
        <v/>
      </c>
      <c r="R161" s="20" t="n"/>
    </row>
    <row r="162">
      <c r="A162" s="39" t="n"/>
      <c r="B162" s="20" t="n"/>
      <c r="C162" s="20" t="n"/>
      <c r="D162" s="20" t="n"/>
      <c r="E162" s="20" t="n"/>
      <c r="F162" s="26">
        <f>IF(E162="","",IFERROR(INDEX('İş emirleri'!$B$6:$B$305,MATCH(E162,'İş emirleri'!$A$6:$A$305,0)),"İş emri yok"))</f>
        <v/>
      </c>
      <c r="G162" s="38" t="n"/>
      <c r="H162" s="38" t="n"/>
      <c r="I162" s="20" t="n"/>
      <c r="J162" s="40">
        <f>IF(G162="","",MAX(0,G162-N(H162)))</f>
        <v/>
      </c>
      <c r="K162" s="24">
        <f>IF(OR(G162="",N(G162)=0),"",J162/G162)</f>
        <v/>
      </c>
      <c r="L162" s="38" t="n"/>
      <c r="M162" s="38" t="n"/>
      <c r="N162" s="20" t="n"/>
      <c r="O162" s="40">
        <f>IF(AND(L162="",M162=""),"",N(L162)+N(M162))</f>
        <v/>
      </c>
      <c r="P162" s="24">
        <f>IF(OR(O162="",N(O162)=0),"",N(M162)/O162)</f>
        <v/>
      </c>
      <c r="Q162" s="40">
        <f>IF(OR(J162="",N(J162)=0,O162=""),"",N(L162)/(J162/60))</f>
        <v/>
      </c>
      <c r="R162" s="20" t="n"/>
    </row>
    <row r="163">
      <c r="A163" s="39" t="n"/>
      <c r="B163" s="20" t="n"/>
      <c r="C163" s="20" t="n"/>
      <c r="D163" s="20" t="n"/>
      <c r="E163" s="20" t="n"/>
      <c r="F163" s="26">
        <f>IF(E163="","",IFERROR(INDEX('İş emirleri'!$B$6:$B$305,MATCH(E163,'İş emirleri'!$A$6:$A$305,0)),"İş emri yok"))</f>
        <v/>
      </c>
      <c r="G163" s="38" t="n"/>
      <c r="H163" s="38" t="n"/>
      <c r="I163" s="20" t="n"/>
      <c r="J163" s="40">
        <f>IF(G163="","",MAX(0,G163-N(H163)))</f>
        <v/>
      </c>
      <c r="K163" s="24">
        <f>IF(OR(G163="",N(G163)=0),"",J163/G163)</f>
        <v/>
      </c>
      <c r="L163" s="38" t="n"/>
      <c r="M163" s="38" t="n"/>
      <c r="N163" s="20" t="n"/>
      <c r="O163" s="40">
        <f>IF(AND(L163="",M163=""),"",N(L163)+N(M163))</f>
        <v/>
      </c>
      <c r="P163" s="24">
        <f>IF(OR(O163="",N(O163)=0),"",N(M163)/O163)</f>
        <v/>
      </c>
      <c r="Q163" s="40">
        <f>IF(OR(J163="",N(J163)=0,O163=""),"",N(L163)/(J163/60))</f>
        <v/>
      </c>
      <c r="R163" s="20" t="n"/>
    </row>
    <row r="164">
      <c r="A164" s="39" t="n"/>
      <c r="B164" s="20" t="n"/>
      <c r="C164" s="20" t="n"/>
      <c r="D164" s="20" t="n"/>
      <c r="E164" s="20" t="n"/>
      <c r="F164" s="26">
        <f>IF(E164="","",IFERROR(INDEX('İş emirleri'!$B$6:$B$305,MATCH(E164,'İş emirleri'!$A$6:$A$305,0)),"İş emri yok"))</f>
        <v/>
      </c>
      <c r="G164" s="38" t="n"/>
      <c r="H164" s="38" t="n"/>
      <c r="I164" s="20" t="n"/>
      <c r="J164" s="40">
        <f>IF(G164="","",MAX(0,G164-N(H164)))</f>
        <v/>
      </c>
      <c r="K164" s="24">
        <f>IF(OR(G164="",N(G164)=0),"",J164/G164)</f>
        <v/>
      </c>
      <c r="L164" s="38" t="n"/>
      <c r="M164" s="38" t="n"/>
      <c r="N164" s="20" t="n"/>
      <c r="O164" s="40">
        <f>IF(AND(L164="",M164=""),"",N(L164)+N(M164))</f>
        <v/>
      </c>
      <c r="P164" s="24">
        <f>IF(OR(O164="",N(O164)=0),"",N(M164)/O164)</f>
        <v/>
      </c>
      <c r="Q164" s="40">
        <f>IF(OR(J164="",N(J164)=0,O164=""),"",N(L164)/(J164/60))</f>
        <v/>
      </c>
      <c r="R164" s="20" t="n"/>
    </row>
    <row r="165">
      <c r="A165" s="39" t="n"/>
      <c r="B165" s="20" t="n"/>
      <c r="C165" s="20" t="n"/>
      <c r="D165" s="20" t="n"/>
      <c r="E165" s="20" t="n"/>
      <c r="F165" s="26">
        <f>IF(E165="","",IFERROR(INDEX('İş emirleri'!$B$6:$B$305,MATCH(E165,'İş emirleri'!$A$6:$A$305,0)),"İş emri yok"))</f>
        <v/>
      </c>
      <c r="G165" s="38" t="n"/>
      <c r="H165" s="38" t="n"/>
      <c r="I165" s="20" t="n"/>
      <c r="J165" s="40">
        <f>IF(G165="","",MAX(0,G165-N(H165)))</f>
        <v/>
      </c>
      <c r="K165" s="24">
        <f>IF(OR(G165="",N(G165)=0),"",J165/G165)</f>
        <v/>
      </c>
      <c r="L165" s="38" t="n"/>
      <c r="M165" s="38" t="n"/>
      <c r="N165" s="20" t="n"/>
      <c r="O165" s="40">
        <f>IF(AND(L165="",M165=""),"",N(L165)+N(M165))</f>
        <v/>
      </c>
      <c r="P165" s="24">
        <f>IF(OR(O165="",N(O165)=0),"",N(M165)/O165)</f>
        <v/>
      </c>
      <c r="Q165" s="40">
        <f>IF(OR(J165="",N(J165)=0,O165=""),"",N(L165)/(J165/60))</f>
        <v/>
      </c>
      <c r="R165" s="20" t="n"/>
    </row>
    <row r="166">
      <c r="A166" s="39" t="n"/>
      <c r="B166" s="20" t="n"/>
      <c r="C166" s="20" t="n"/>
      <c r="D166" s="20" t="n"/>
      <c r="E166" s="20" t="n"/>
      <c r="F166" s="26">
        <f>IF(E166="","",IFERROR(INDEX('İş emirleri'!$B$6:$B$305,MATCH(E166,'İş emirleri'!$A$6:$A$305,0)),"İş emri yok"))</f>
        <v/>
      </c>
      <c r="G166" s="38" t="n"/>
      <c r="H166" s="38" t="n"/>
      <c r="I166" s="20" t="n"/>
      <c r="J166" s="40">
        <f>IF(G166="","",MAX(0,G166-N(H166)))</f>
        <v/>
      </c>
      <c r="K166" s="24">
        <f>IF(OR(G166="",N(G166)=0),"",J166/G166)</f>
        <v/>
      </c>
      <c r="L166" s="38" t="n"/>
      <c r="M166" s="38" t="n"/>
      <c r="N166" s="20" t="n"/>
      <c r="O166" s="40">
        <f>IF(AND(L166="",M166=""),"",N(L166)+N(M166))</f>
        <v/>
      </c>
      <c r="P166" s="24">
        <f>IF(OR(O166="",N(O166)=0),"",N(M166)/O166)</f>
        <v/>
      </c>
      <c r="Q166" s="40">
        <f>IF(OR(J166="",N(J166)=0,O166=""),"",N(L166)/(J166/60))</f>
        <v/>
      </c>
      <c r="R166" s="20" t="n"/>
    </row>
    <row r="167">
      <c r="A167" s="39" t="n"/>
      <c r="B167" s="20" t="n"/>
      <c r="C167" s="20" t="n"/>
      <c r="D167" s="20" t="n"/>
      <c r="E167" s="20" t="n"/>
      <c r="F167" s="26">
        <f>IF(E167="","",IFERROR(INDEX('İş emirleri'!$B$6:$B$305,MATCH(E167,'İş emirleri'!$A$6:$A$305,0)),"İş emri yok"))</f>
        <v/>
      </c>
      <c r="G167" s="38" t="n"/>
      <c r="H167" s="38" t="n"/>
      <c r="I167" s="20" t="n"/>
      <c r="J167" s="40">
        <f>IF(G167="","",MAX(0,G167-N(H167)))</f>
        <v/>
      </c>
      <c r="K167" s="24">
        <f>IF(OR(G167="",N(G167)=0),"",J167/G167)</f>
        <v/>
      </c>
      <c r="L167" s="38" t="n"/>
      <c r="M167" s="38" t="n"/>
      <c r="N167" s="20" t="n"/>
      <c r="O167" s="40">
        <f>IF(AND(L167="",M167=""),"",N(L167)+N(M167))</f>
        <v/>
      </c>
      <c r="P167" s="24">
        <f>IF(OR(O167="",N(O167)=0),"",N(M167)/O167)</f>
        <v/>
      </c>
      <c r="Q167" s="40">
        <f>IF(OR(J167="",N(J167)=0,O167=""),"",N(L167)/(J167/60))</f>
        <v/>
      </c>
      <c r="R167" s="20" t="n"/>
    </row>
    <row r="168">
      <c r="A168" s="39" t="n"/>
      <c r="B168" s="20" t="n"/>
      <c r="C168" s="20" t="n"/>
      <c r="D168" s="20" t="n"/>
      <c r="E168" s="20" t="n"/>
      <c r="F168" s="26">
        <f>IF(E168="","",IFERROR(INDEX('İş emirleri'!$B$6:$B$305,MATCH(E168,'İş emirleri'!$A$6:$A$305,0)),"İş emri yok"))</f>
        <v/>
      </c>
      <c r="G168" s="38" t="n"/>
      <c r="H168" s="38" t="n"/>
      <c r="I168" s="20" t="n"/>
      <c r="J168" s="40">
        <f>IF(G168="","",MAX(0,G168-N(H168)))</f>
        <v/>
      </c>
      <c r="K168" s="24">
        <f>IF(OR(G168="",N(G168)=0),"",J168/G168)</f>
        <v/>
      </c>
      <c r="L168" s="38" t="n"/>
      <c r="M168" s="38" t="n"/>
      <c r="N168" s="20" t="n"/>
      <c r="O168" s="40">
        <f>IF(AND(L168="",M168=""),"",N(L168)+N(M168))</f>
        <v/>
      </c>
      <c r="P168" s="24">
        <f>IF(OR(O168="",N(O168)=0),"",N(M168)/O168)</f>
        <v/>
      </c>
      <c r="Q168" s="40">
        <f>IF(OR(J168="",N(J168)=0,O168=""),"",N(L168)/(J168/60))</f>
        <v/>
      </c>
      <c r="R168" s="20" t="n"/>
    </row>
    <row r="169">
      <c r="A169" s="39" t="n"/>
      <c r="B169" s="20" t="n"/>
      <c r="C169" s="20" t="n"/>
      <c r="D169" s="20" t="n"/>
      <c r="E169" s="20" t="n"/>
      <c r="F169" s="26">
        <f>IF(E169="","",IFERROR(INDEX('İş emirleri'!$B$6:$B$305,MATCH(E169,'İş emirleri'!$A$6:$A$305,0)),"İş emri yok"))</f>
        <v/>
      </c>
      <c r="G169" s="38" t="n"/>
      <c r="H169" s="38" t="n"/>
      <c r="I169" s="20" t="n"/>
      <c r="J169" s="40">
        <f>IF(G169="","",MAX(0,G169-N(H169)))</f>
        <v/>
      </c>
      <c r="K169" s="24">
        <f>IF(OR(G169="",N(G169)=0),"",J169/G169)</f>
        <v/>
      </c>
      <c r="L169" s="38" t="n"/>
      <c r="M169" s="38" t="n"/>
      <c r="N169" s="20" t="n"/>
      <c r="O169" s="40">
        <f>IF(AND(L169="",M169=""),"",N(L169)+N(M169))</f>
        <v/>
      </c>
      <c r="P169" s="24">
        <f>IF(OR(O169="",N(O169)=0),"",N(M169)/O169)</f>
        <v/>
      </c>
      <c r="Q169" s="40">
        <f>IF(OR(J169="",N(J169)=0,O169=""),"",N(L169)/(J169/60))</f>
        <v/>
      </c>
      <c r="R169" s="20" t="n"/>
    </row>
    <row r="170">
      <c r="A170" s="39" t="n"/>
      <c r="B170" s="20" t="n"/>
      <c r="C170" s="20" t="n"/>
      <c r="D170" s="20" t="n"/>
      <c r="E170" s="20" t="n"/>
      <c r="F170" s="26">
        <f>IF(E170="","",IFERROR(INDEX('İş emirleri'!$B$6:$B$305,MATCH(E170,'İş emirleri'!$A$6:$A$305,0)),"İş emri yok"))</f>
        <v/>
      </c>
      <c r="G170" s="38" t="n"/>
      <c r="H170" s="38" t="n"/>
      <c r="I170" s="20" t="n"/>
      <c r="J170" s="40">
        <f>IF(G170="","",MAX(0,G170-N(H170)))</f>
        <v/>
      </c>
      <c r="K170" s="24">
        <f>IF(OR(G170="",N(G170)=0),"",J170/G170)</f>
        <v/>
      </c>
      <c r="L170" s="38" t="n"/>
      <c r="M170" s="38" t="n"/>
      <c r="N170" s="20" t="n"/>
      <c r="O170" s="40">
        <f>IF(AND(L170="",M170=""),"",N(L170)+N(M170))</f>
        <v/>
      </c>
      <c r="P170" s="24">
        <f>IF(OR(O170="",N(O170)=0),"",N(M170)/O170)</f>
        <v/>
      </c>
      <c r="Q170" s="40">
        <f>IF(OR(J170="",N(J170)=0,O170=""),"",N(L170)/(J170/60))</f>
        <v/>
      </c>
      <c r="R170" s="20" t="n"/>
    </row>
    <row r="171">
      <c r="A171" s="39" t="n"/>
      <c r="B171" s="20" t="n"/>
      <c r="C171" s="20" t="n"/>
      <c r="D171" s="20" t="n"/>
      <c r="E171" s="20" t="n"/>
      <c r="F171" s="26">
        <f>IF(E171="","",IFERROR(INDEX('İş emirleri'!$B$6:$B$305,MATCH(E171,'İş emirleri'!$A$6:$A$305,0)),"İş emri yok"))</f>
        <v/>
      </c>
      <c r="G171" s="38" t="n"/>
      <c r="H171" s="38" t="n"/>
      <c r="I171" s="20" t="n"/>
      <c r="J171" s="40">
        <f>IF(G171="","",MAX(0,G171-N(H171)))</f>
        <v/>
      </c>
      <c r="K171" s="24">
        <f>IF(OR(G171="",N(G171)=0),"",J171/G171)</f>
        <v/>
      </c>
      <c r="L171" s="38" t="n"/>
      <c r="M171" s="38" t="n"/>
      <c r="N171" s="20" t="n"/>
      <c r="O171" s="40">
        <f>IF(AND(L171="",M171=""),"",N(L171)+N(M171))</f>
        <v/>
      </c>
      <c r="P171" s="24">
        <f>IF(OR(O171="",N(O171)=0),"",N(M171)/O171)</f>
        <v/>
      </c>
      <c r="Q171" s="40">
        <f>IF(OR(J171="",N(J171)=0,O171=""),"",N(L171)/(J171/60))</f>
        <v/>
      </c>
      <c r="R171" s="20" t="n"/>
    </row>
    <row r="172">
      <c r="A172" s="39" t="n"/>
      <c r="B172" s="20" t="n"/>
      <c r="C172" s="20" t="n"/>
      <c r="D172" s="20" t="n"/>
      <c r="E172" s="20" t="n"/>
      <c r="F172" s="26">
        <f>IF(E172="","",IFERROR(INDEX('İş emirleri'!$B$6:$B$305,MATCH(E172,'İş emirleri'!$A$6:$A$305,0)),"İş emri yok"))</f>
        <v/>
      </c>
      <c r="G172" s="38" t="n"/>
      <c r="H172" s="38" t="n"/>
      <c r="I172" s="20" t="n"/>
      <c r="J172" s="40">
        <f>IF(G172="","",MAX(0,G172-N(H172)))</f>
        <v/>
      </c>
      <c r="K172" s="24">
        <f>IF(OR(G172="",N(G172)=0),"",J172/G172)</f>
        <v/>
      </c>
      <c r="L172" s="38" t="n"/>
      <c r="M172" s="38" t="n"/>
      <c r="N172" s="20" t="n"/>
      <c r="O172" s="40">
        <f>IF(AND(L172="",M172=""),"",N(L172)+N(M172))</f>
        <v/>
      </c>
      <c r="P172" s="24">
        <f>IF(OR(O172="",N(O172)=0),"",N(M172)/O172)</f>
        <v/>
      </c>
      <c r="Q172" s="40">
        <f>IF(OR(J172="",N(J172)=0,O172=""),"",N(L172)/(J172/60))</f>
        <v/>
      </c>
      <c r="R172" s="20" t="n"/>
    </row>
    <row r="173">
      <c r="A173" s="39" t="n"/>
      <c r="B173" s="20" t="n"/>
      <c r="C173" s="20" t="n"/>
      <c r="D173" s="20" t="n"/>
      <c r="E173" s="20" t="n"/>
      <c r="F173" s="26">
        <f>IF(E173="","",IFERROR(INDEX('İş emirleri'!$B$6:$B$305,MATCH(E173,'İş emirleri'!$A$6:$A$305,0)),"İş emri yok"))</f>
        <v/>
      </c>
      <c r="G173" s="38" t="n"/>
      <c r="H173" s="38" t="n"/>
      <c r="I173" s="20" t="n"/>
      <c r="J173" s="40">
        <f>IF(G173="","",MAX(0,G173-N(H173)))</f>
        <v/>
      </c>
      <c r="K173" s="24">
        <f>IF(OR(G173="",N(G173)=0),"",J173/G173)</f>
        <v/>
      </c>
      <c r="L173" s="38" t="n"/>
      <c r="M173" s="38" t="n"/>
      <c r="N173" s="20" t="n"/>
      <c r="O173" s="40">
        <f>IF(AND(L173="",M173=""),"",N(L173)+N(M173))</f>
        <v/>
      </c>
      <c r="P173" s="24">
        <f>IF(OR(O173="",N(O173)=0),"",N(M173)/O173)</f>
        <v/>
      </c>
      <c r="Q173" s="40">
        <f>IF(OR(J173="",N(J173)=0,O173=""),"",N(L173)/(J173/60))</f>
        <v/>
      </c>
      <c r="R173" s="20" t="n"/>
    </row>
    <row r="174">
      <c r="A174" s="39" t="n"/>
      <c r="B174" s="20" t="n"/>
      <c r="C174" s="20" t="n"/>
      <c r="D174" s="20" t="n"/>
      <c r="E174" s="20" t="n"/>
      <c r="F174" s="26">
        <f>IF(E174="","",IFERROR(INDEX('İş emirleri'!$B$6:$B$305,MATCH(E174,'İş emirleri'!$A$6:$A$305,0)),"İş emri yok"))</f>
        <v/>
      </c>
      <c r="G174" s="38" t="n"/>
      <c r="H174" s="38" t="n"/>
      <c r="I174" s="20" t="n"/>
      <c r="J174" s="40">
        <f>IF(G174="","",MAX(0,G174-N(H174)))</f>
        <v/>
      </c>
      <c r="K174" s="24">
        <f>IF(OR(G174="",N(G174)=0),"",J174/G174)</f>
        <v/>
      </c>
      <c r="L174" s="38" t="n"/>
      <c r="M174" s="38" t="n"/>
      <c r="N174" s="20" t="n"/>
      <c r="O174" s="40">
        <f>IF(AND(L174="",M174=""),"",N(L174)+N(M174))</f>
        <v/>
      </c>
      <c r="P174" s="24">
        <f>IF(OR(O174="",N(O174)=0),"",N(M174)/O174)</f>
        <v/>
      </c>
      <c r="Q174" s="40">
        <f>IF(OR(J174="",N(J174)=0,O174=""),"",N(L174)/(J174/60))</f>
        <v/>
      </c>
      <c r="R174" s="20" t="n"/>
    </row>
    <row r="175">
      <c r="A175" s="39" t="n"/>
      <c r="B175" s="20" t="n"/>
      <c r="C175" s="20" t="n"/>
      <c r="D175" s="20" t="n"/>
      <c r="E175" s="20" t="n"/>
      <c r="F175" s="26">
        <f>IF(E175="","",IFERROR(INDEX('İş emirleri'!$B$6:$B$305,MATCH(E175,'İş emirleri'!$A$6:$A$305,0)),"İş emri yok"))</f>
        <v/>
      </c>
      <c r="G175" s="38" t="n"/>
      <c r="H175" s="38" t="n"/>
      <c r="I175" s="20" t="n"/>
      <c r="J175" s="40">
        <f>IF(G175="","",MAX(0,G175-N(H175)))</f>
        <v/>
      </c>
      <c r="K175" s="24">
        <f>IF(OR(G175="",N(G175)=0),"",J175/G175)</f>
        <v/>
      </c>
      <c r="L175" s="38" t="n"/>
      <c r="M175" s="38" t="n"/>
      <c r="N175" s="20" t="n"/>
      <c r="O175" s="40">
        <f>IF(AND(L175="",M175=""),"",N(L175)+N(M175))</f>
        <v/>
      </c>
      <c r="P175" s="24">
        <f>IF(OR(O175="",N(O175)=0),"",N(M175)/O175)</f>
        <v/>
      </c>
      <c r="Q175" s="40">
        <f>IF(OR(J175="",N(J175)=0,O175=""),"",N(L175)/(J175/60))</f>
        <v/>
      </c>
      <c r="R175" s="20" t="n"/>
    </row>
    <row r="176">
      <c r="A176" s="39" t="n"/>
      <c r="B176" s="20" t="n"/>
      <c r="C176" s="20" t="n"/>
      <c r="D176" s="20" t="n"/>
      <c r="E176" s="20" t="n"/>
      <c r="F176" s="26">
        <f>IF(E176="","",IFERROR(INDEX('İş emirleri'!$B$6:$B$305,MATCH(E176,'İş emirleri'!$A$6:$A$305,0)),"İş emri yok"))</f>
        <v/>
      </c>
      <c r="G176" s="38" t="n"/>
      <c r="H176" s="38" t="n"/>
      <c r="I176" s="20" t="n"/>
      <c r="J176" s="40">
        <f>IF(G176="","",MAX(0,G176-N(H176)))</f>
        <v/>
      </c>
      <c r="K176" s="24">
        <f>IF(OR(G176="",N(G176)=0),"",J176/G176)</f>
        <v/>
      </c>
      <c r="L176" s="38" t="n"/>
      <c r="M176" s="38" t="n"/>
      <c r="N176" s="20" t="n"/>
      <c r="O176" s="40">
        <f>IF(AND(L176="",M176=""),"",N(L176)+N(M176))</f>
        <v/>
      </c>
      <c r="P176" s="24">
        <f>IF(OR(O176="",N(O176)=0),"",N(M176)/O176)</f>
        <v/>
      </c>
      <c r="Q176" s="40">
        <f>IF(OR(J176="",N(J176)=0,O176=""),"",N(L176)/(J176/60))</f>
        <v/>
      </c>
      <c r="R176" s="20" t="n"/>
    </row>
    <row r="177">
      <c r="A177" s="39" t="n"/>
      <c r="B177" s="20" t="n"/>
      <c r="C177" s="20" t="n"/>
      <c r="D177" s="20" t="n"/>
      <c r="E177" s="20" t="n"/>
      <c r="F177" s="26">
        <f>IF(E177="","",IFERROR(INDEX('İş emirleri'!$B$6:$B$305,MATCH(E177,'İş emirleri'!$A$6:$A$305,0)),"İş emri yok"))</f>
        <v/>
      </c>
      <c r="G177" s="38" t="n"/>
      <c r="H177" s="38" t="n"/>
      <c r="I177" s="20" t="n"/>
      <c r="J177" s="40">
        <f>IF(G177="","",MAX(0,G177-N(H177)))</f>
        <v/>
      </c>
      <c r="K177" s="24">
        <f>IF(OR(G177="",N(G177)=0),"",J177/G177)</f>
        <v/>
      </c>
      <c r="L177" s="38" t="n"/>
      <c r="M177" s="38" t="n"/>
      <c r="N177" s="20" t="n"/>
      <c r="O177" s="40">
        <f>IF(AND(L177="",M177=""),"",N(L177)+N(M177))</f>
        <v/>
      </c>
      <c r="P177" s="24">
        <f>IF(OR(O177="",N(O177)=0),"",N(M177)/O177)</f>
        <v/>
      </c>
      <c r="Q177" s="40">
        <f>IF(OR(J177="",N(J177)=0,O177=""),"",N(L177)/(J177/60))</f>
        <v/>
      </c>
      <c r="R177" s="20" t="n"/>
    </row>
    <row r="178">
      <c r="A178" s="39" t="n"/>
      <c r="B178" s="20" t="n"/>
      <c r="C178" s="20" t="n"/>
      <c r="D178" s="20" t="n"/>
      <c r="E178" s="20" t="n"/>
      <c r="F178" s="26">
        <f>IF(E178="","",IFERROR(INDEX('İş emirleri'!$B$6:$B$305,MATCH(E178,'İş emirleri'!$A$6:$A$305,0)),"İş emri yok"))</f>
        <v/>
      </c>
      <c r="G178" s="38" t="n"/>
      <c r="H178" s="38" t="n"/>
      <c r="I178" s="20" t="n"/>
      <c r="J178" s="40">
        <f>IF(G178="","",MAX(0,G178-N(H178)))</f>
        <v/>
      </c>
      <c r="K178" s="24">
        <f>IF(OR(G178="",N(G178)=0),"",J178/G178)</f>
        <v/>
      </c>
      <c r="L178" s="38" t="n"/>
      <c r="M178" s="38" t="n"/>
      <c r="N178" s="20" t="n"/>
      <c r="O178" s="40">
        <f>IF(AND(L178="",M178=""),"",N(L178)+N(M178))</f>
        <v/>
      </c>
      <c r="P178" s="24">
        <f>IF(OR(O178="",N(O178)=0),"",N(M178)/O178)</f>
        <v/>
      </c>
      <c r="Q178" s="40">
        <f>IF(OR(J178="",N(J178)=0,O178=""),"",N(L178)/(J178/60))</f>
        <v/>
      </c>
      <c r="R178" s="20" t="n"/>
    </row>
    <row r="179">
      <c r="A179" s="39" t="n"/>
      <c r="B179" s="20" t="n"/>
      <c r="C179" s="20" t="n"/>
      <c r="D179" s="20" t="n"/>
      <c r="E179" s="20" t="n"/>
      <c r="F179" s="26">
        <f>IF(E179="","",IFERROR(INDEX('İş emirleri'!$B$6:$B$305,MATCH(E179,'İş emirleri'!$A$6:$A$305,0)),"İş emri yok"))</f>
        <v/>
      </c>
      <c r="G179" s="38" t="n"/>
      <c r="H179" s="38" t="n"/>
      <c r="I179" s="20" t="n"/>
      <c r="J179" s="40">
        <f>IF(G179="","",MAX(0,G179-N(H179)))</f>
        <v/>
      </c>
      <c r="K179" s="24">
        <f>IF(OR(G179="",N(G179)=0),"",J179/G179)</f>
        <v/>
      </c>
      <c r="L179" s="38" t="n"/>
      <c r="M179" s="38" t="n"/>
      <c r="N179" s="20" t="n"/>
      <c r="O179" s="40">
        <f>IF(AND(L179="",M179=""),"",N(L179)+N(M179))</f>
        <v/>
      </c>
      <c r="P179" s="24">
        <f>IF(OR(O179="",N(O179)=0),"",N(M179)/O179)</f>
        <v/>
      </c>
      <c r="Q179" s="40">
        <f>IF(OR(J179="",N(J179)=0,O179=""),"",N(L179)/(J179/60))</f>
        <v/>
      </c>
      <c r="R179" s="20" t="n"/>
    </row>
    <row r="180">
      <c r="A180" s="39" t="n"/>
      <c r="B180" s="20" t="n"/>
      <c r="C180" s="20" t="n"/>
      <c r="D180" s="20" t="n"/>
      <c r="E180" s="20" t="n"/>
      <c r="F180" s="26">
        <f>IF(E180="","",IFERROR(INDEX('İş emirleri'!$B$6:$B$305,MATCH(E180,'İş emirleri'!$A$6:$A$305,0)),"İş emri yok"))</f>
        <v/>
      </c>
      <c r="G180" s="38" t="n"/>
      <c r="H180" s="38" t="n"/>
      <c r="I180" s="20" t="n"/>
      <c r="J180" s="40">
        <f>IF(G180="","",MAX(0,G180-N(H180)))</f>
        <v/>
      </c>
      <c r="K180" s="24">
        <f>IF(OR(G180="",N(G180)=0),"",J180/G180)</f>
        <v/>
      </c>
      <c r="L180" s="38" t="n"/>
      <c r="M180" s="38" t="n"/>
      <c r="N180" s="20" t="n"/>
      <c r="O180" s="40">
        <f>IF(AND(L180="",M180=""),"",N(L180)+N(M180))</f>
        <v/>
      </c>
      <c r="P180" s="24">
        <f>IF(OR(O180="",N(O180)=0),"",N(M180)/O180)</f>
        <v/>
      </c>
      <c r="Q180" s="40">
        <f>IF(OR(J180="",N(J180)=0,O180=""),"",N(L180)/(J180/60))</f>
        <v/>
      </c>
      <c r="R180" s="20" t="n"/>
    </row>
    <row r="181">
      <c r="A181" s="39" t="n"/>
      <c r="B181" s="20" t="n"/>
      <c r="C181" s="20" t="n"/>
      <c r="D181" s="20" t="n"/>
      <c r="E181" s="20" t="n"/>
      <c r="F181" s="26">
        <f>IF(E181="","",IFERROR(INDEX('İş emirleri'!$B$6:$B$305,MATCH(E181,'İş emirleri'!$A$6:$A$305,0)),"İş emri yok"))</f>
        <v/>
      </c>
      <c r="G181" s="38" t="n"/>
      <c r="H181" s="38" t="n"/>
      <c r="I181" s="20" t="n"/>
      <c r="J181" s="40">
        <f>IF(G181="","",MAX(0,G181-N(H181)))</f>
        <v/>
      </c>
      <c r="K181" s="24">
        <f>IF(OR(G181="",N(G181)=0),"",J181/G181)</f>
        <v/>
      </c>
      <c r="L181" s="38" t="n"/>
      <c r="M181" s="38" t="n"/>
      <c r="N181" s="20" t="n"/>
      <c r="O181" s="40">
        <f>IF(AND(L181="",M181=""),"",N(L181)+N(M181))</f>
        <v/>
      </c>
      <c r="P181" s="24">
        <f>IF(OR(O181="",N(O181)=0),"",N(M181)/O181)</f>
        <v/>
      </c>
      <c r="Q181" s="40">
        <f>IF(OR(J181="",N(J181)=0,O181=""),"",N(L181)/(J181/60))</f>
        <v/>
      </c>
      <c r="R181" s="20" t="n"/>
    </row>
    <row r="182">
      <c r="A182" s="39" t="n"/>
      <c r="B182" s="20" t="n"/>
      <c r="C182" s="20" t="n"/>
      <c r="D182" s="20" t="n"/>
      <c r="E182" s="20" t="n"/>
      <c r="F182" s="26">
        <f>IF(E182="","",IFERROR(INDEX('İş emirleri'!$B$6:$B$305,MATCH(E182,'İş emirleri'!$A$6:$A$305,0)),"İş emri yok"))</f>
        <v/>
      </c>
      <c r="G182" s="38" t="n"/>
      <c r="H182" s="38" t="n"/>
      <c r="I182" s="20" t="n"/>
      <c r="J182" s="40">
        <f>IF(G182="","",MAX(0,G182-N(H182)))</f>
        <v/>
      </c>
      <c r="K182" s="24">
        <f>IF(OR(G182="",N(G182)=0),"",J182/G182)</f>
        <v/>
      </c>
      <c r="L182" s="38" t="n"/>
      <c r="M182" s="38" t="n"/>
      <c r="N182" s="20" t="n"/>
      <c r="O182" s="40">
        <f>IF(AND(L182="",M182=""),"",N(L182)+N(M182))</f>
        <v/>
      </c>
      <c r="P182" s="24">
        <f>IF(OR(O182="",N(O182)=0),"",N(M182)/O182)</f>
        <v/>
      </c>
      <c r="Q182" s="40">
        <f>IF(OR(J182="",N(J182)=0,O182=""),"",N(L182)/(J182/60))</f>
        <v/>
      </c>
      <c r="R182" s="20" t="n"/>
    </row>
    <row r="183">
      <c r="A183" s="39" t="n"/>
      <c r="B183" s="20" t="n"/>
      <c r="C183" s="20" t="n"/>
      <c r="D183" s="20" t="n"/>
      <c r="E183" s="20" t="n"/>
      <c r="F183" s="26">
        <f>IF(E183="","",IFERROR(INDEX('İş emirleri'!$B$6:$B$305,MATCH(E183,'İş emirleri'!$A$6:$A$305,0)),"İş emri yok"))</f>
        <v/>
      </c>
      <c r="G183" s="38" t="n"/>
      <c r="H183" s="38" t="n"/>
      <c r="I183" s="20" t="n"/>
      <c r="J183" s="40">
        <f>IF(G183="","",MAX(0,G183-N(H183)))</f>
        <v/>
      </c>
      <c r="K183" s="24">
        <f>IF(OR(G183="",N(G183)=0),"",J183/G183)</f>
        <v/>
      </c>
      <c r="L183" s="38" t="n"/>
      <c r="M183" s="38" t="n"/>
      <c r="N183" s="20" t="n"/>
      <c r="O183" s="40">
        <f>IF(AND(L183="",M183=""),"",N(L183)+N(M183))</f>
        <v/>
      </c>
      <c r="P183" s="24">
        <f>IF(OR(O183="",N(O183)=0),"",N(M183)/O183)</f>
        <v/>
      </c>
      <c r="Q183" s="40">
        <f>IF(OR(J183="",N(J183)=0,O183=""),"",N(L183)/(J183/60))</f>
        <v/>
      </c>
      <c r="R183" s="20" t="n"/>
    </row>
    <row r="184">
      <c r="A184" s="39" t="n"/>
      <c r="B184" s="20" t="n"/>
      <c r="C184" s="20" t="n"/>
      <c r="D184" s="20" t="n"/>
      <c r="E184" s="20" t="n"/>
      <c r="F184" s="26">
        <f>IF(E184="","",IFERROR(INDEX('İş emirleri'!$B$6:$B$305,MATCH(E184,'İş emirleri'!$A$6:$A$305,0)),"İş emri yok"))</f>
        <v/>
      </c>
      <c r="G184" s="38" t="n"/>
      <c r="H184" s="38" t="n"/>
      <c r="I184" s="20" t="n"/>
      <c r="J184" s="40">
        <f>IF(G184="","",MAX(0,G184-N(H184)))</f>
        <v/>
      </c>
      <c r="K184" s="24">
        <f>IF(OR(G184="",N(G184)=0),"",J184/G184)</f>
        <v/>
      </c>
      <c r="L184" s="38" t="n"/>
      <c r="M184" s="38" t="n"/>
      <c r="N184" s="20" t="n"/>
      <c r="O184" s="40">
        <f>IF(AND(L184="",M184=""),"",N(L184)+N(M184))</f>
        <v/>
      </c>
      <c r="P184" s="24">
        <f>IF(OR(O184="",N(O184)=0),"",N(M184)/O184)</f>
        <v/>
      </c>
      <c r="Q184" s="40">
        <f>IF(OR(J184="",N(J184)=0,O184=""),"",N(L184)/(J184/60))</f>
        <v/>
      </c>
      <c r="R184" s="20" t="n"/>
    </row>
    <row r="185">
      <c r="A185" s="39" t="n"/>
      <c r="B185" s="20" t="n"/>
      <c r="C185" s="20" t="n"/>
      <c r="D185" s="20" t="n"/>
      <c r="E185" s="20" t="n"/>
      <c r="F185" s="26">
        <f>IF(E185="","",IFERROR(INDEX('İş emirleri'!$B$6:$B$305,MATCH(E185,'İş emirleri'!$A$6:$A$305,0)),"İş emri yok"))</f>
        <v/>
      </c>
      <c r="G185" s="38" t="n"/>
      <c r="H185" s="38" t="n"/>
      <c r="I185" s="20" t="n"/>
      <c r="J185" s="40">
        <f>IF(G185="","",MAX(0,G185-N(H185)))</f>
        <v/>
      </c>
      <c r="K185" s="24">
        <f>IF(OR(G185="",N(G185)=0),"",J185/G185)</f>
        <v/>
      </c>
      <c r="L185" s="38" t="n"/>
      <c r="M185" s="38" t="n"/>
      <c r="N185" s="20" t="n"/>
      <c r="O185" s="40">
        <f>IF(AND(L185="",M185=""),"",N(L185)+N(M185))</f>
        <v/>
      </c>
      <c r="P185" s="24">
        <f>IF(OR(O185="",N(O185)=0),"",N(M185)/O185)</f>
        <v/>
      </c>
      <c r="Q185" s="40">
        <f>IF(OR(J185="",N(J185)=0,O185=""),"",N(L185)/(J185/60))</f>
        <v/>
      </c>
      <c r="R185" s="20" t="n"/>
    </row>
    <row r="186">
      <c r="A186" s="39" t="n"/>
      <c r="B186" s="20" t="n"/>
      <c r="C186" s="20" t="n"/>
      <c r="D186" s="20" t="n"/>
      <c r="E186" s="20" t="n"/>
      <c r="F186" s="26">
        <f>IF(E186="","",IFERROR(INDEX('İş emirleri'!$B$6:$B$305,MATCH(E186,'İş emirleri'!$A$6:$A$305,0)),"İş emri yok"))</f>
        <v/>
      </c>
      <c r="G186" s="38" t="n"/>
      <c r="H186" s="38" t="n"/>
      <c r="I186" s="20" t="n"/>
      <c r="J186" s="40">
        <f>IF(G186="","",MAX(0,G186-N(H186)))</f>
        <v/>
      </c>
      <c r="K186" s="24">
        <f>IF(OR(G186="",N(G186)=0),"",J186/G186)</f>
        <v/>
      </c>
      <c r="L186" s="38" t="n"/>
      <c r="M186" s="38" t="n"/>
      <c r="N186" s="20" t="n"/>
      <c r="O186" s="40">
        <f>IF(AND(L186="",M186=""),"",N(L186)+N(M186))</f>
        <v/>
      </c>
      <c r="P186" s="24">
        <f>IF(OR(O186="",N(O186)=0),"",N(M186)/O186)</f>
        <v/>
      </c>
      <c r="Q186" s="40">
        <f>IF(OR(J186="",N(J186)=0,O186=""),"",N(L186)/(J186/60))</f>
        <v/>
      </c>
      <c r="R186" s="20" t="n"/>
    </row>
    <row r="187">
      <c r="A187" s="39" t="n"/>
      <c r="B187" s="20" t="n"/>
      <c r="C187" s="20" t="n"/>
      <c r="D187" s="20" t="n"/>
      <c r="E187" s="20" t="n"/>
      <c r="F187" s="26">
        <f>IF(E187="","",IFERROR(INDEX('İş emirleri'!$B$6:$B$305,MATCH(E187,'İş emirleri'!$A$6:$A$305,0)),"İş emri yok"))</f>
        <v/>
      </c>
      <c r="G187" s="38" t="n"/>
      <c r="H187" s="38" t="n"/>
      <c r="I187" s="20" t="n"/>
      <c r="J187" s="40">
        <f>IF(G187="","",MAX(0,G187-N(H187)))</f>
        <v/>
      </c>
      <c r="K187" s="24">
        <f>IF(OR(G187="",N(G187)=0),"",J187/G187)</f>
        <v/>
      </c>
      <c r="L187" s="38" t="n"/>
      <c r="M187" s="38" t="n"/>
      <c r="N187" s="20" t="n"/>
      <c r="O187" s="40">
        <f>IF(AND(L187="",M187=""),"",N(L187)+N(M187))</f>
        <v/>
      </c>
      <c r="P187" s="24">
        <f>IF(OR(O187="",N(O187)=0),"",N(M187)/O187)</f>
        <v/>
      </c>
      <c r="Q187" s="40">
        <f>IF(OR(J187="",N(J187)=0,O187=""),"",N(L187)/(J187/60))</f>
        <v/>
      </c>
      <c r="R187" s="20" t="n"/>
    </row>
    <row r="188">
      <c r="A188" s="39" t="n"/>
      <c r="B188" s="20" t="n"/>
      <c r="C188" s="20" t="n"/>
      <c r="D188" s="20" t="n"/>
      <c r="E188" s="20" t="n"/>
      <c r="F188" s="26">
        <f>IF(E188="","",IFERROR(INDEX('İş emirleri'!$B$6:$B$305,MATCH(E188,'İş emirleri'!$A$6:$A$305,0)),"İş emri yok"))</f>
        <v/>
      </c>
      <c r="G188" s="38" t="n"/>
      <c r="H188" s="38" t="n"/>
      <c r="I188" s="20" t="n"/>
      <c r="J188" s="40">
        <f>IF(G188="","",MAX(0,G188-N(H188)))</f>
        <v/>
      </c>
      <c r="K188" s="24">
        <f>IF(OR(G188="",N(G188)=0),"",J188/G188)</f>
        <v/>
      </c>
      <c r="L188" s="38" t="n"/>
      <c r="M188" s="38" t="n"/>
      <c r="N188" s="20" t="n"/>
      <c r="O188" s="40">
        <f>IF(AND(L188="",M188=""),"",N(L188)+N(M188))</f>
        <v/>
      </c>
      <c r="P188" s="24">
        <f>IF(OR(O188="",N(O188)=0),"",N(M188)/O188)</f>
        <v/>
      </c>
      <c r="Q188" s="40">
        <f>IF(OR(J188="",N(J188)=0,O188=""),"",N(L188)/(J188/60))</f>
        <v/>
      </c>
      <c r="R188" s="20" t="n"/>
    </row>
    <row r="189">
      <c r="A189" s="39" t="n"/>
      <c r="B189" s="20" t="n"/>
      <c r="C189" s="20" t="n"/>
      <c r="D189" s="20" t="n"/>
      <c r="E189" s="20" t="n"/>
      <c r="F189" s="26">
        <f>IF(E189="","",IFERROR(INDEX('İş emirleri'!$B$6:$B$305,MATCH(E189,'İş emirleri'!$A$6:$A$305,0)),"İş emri yok"))</f>
        <v/>
      </c>
      <c r="G189" s="38" t="n"/>
      <c r="H189" s="38" t="n"/>
      <c r="I189" s="20" t="n"/>
      <c r="J189" s="40">
        <f>IF(G189="","",MAX(0,G189-N(H189)))</f>
        <v/>
      </c>
      <c r="K189" s="24">
        <f>IF(OR(G189="",N(G189)=0),"",J189/G189)</f>
        <v/>
      </c>
      <c r="L189" s="38" t="n"/>
      <c r="M189" s="38" t="n"/>
      <c r="N189" s="20" t="n"/>
      <c r="O189" s="40">
        <f>IF(AND(L189="",M189=""),"",N(L189)+N(M189))</f>
        <v/>
      </c>
      <c r="P189" s="24">
        <f>IF(OR(O189="",N(O189)=0),"",N(M189)/O189)</f>
        <v/>
      </c>
      <c r="Q189" s="40">
        <f>IF(OR(J189="",N(J189)=0,O189=""),"",N(L189)/(J189/60))</f>
        <v/>
      </c>
      <c r="R189" s="20" t="n"/>
    </row>
    <row r="190">
      <c r="A190" s="39" t="n"/>
      <c r="B190" s="20" t="n"/>
      <c r="C190" s="20" t="n"/>
      <c r="D190" s="20" t="n"/>
      <c r="E190" s="20" t="n"/>
      <c r="F190" s="26">
        <f>IF(E190="","",IFERROR(INDEX('İş emirleri'!$B$6:$B$305,MATCH(E190,'İş emirleri'!$A$6:$A$305,0)),"İş emri yok"))</f>
        <v/>
      </c>
      <c r="G190" s="38" t="n"/>
      <c r="H190" s="38" t="n"/>
      <c r="I190" s="20" t="n"/>
      <c r="J190" s="40">
        <f>IF(G190="","",MAX(0,G190-N(H190)))</f>
        <v/>
      </c>
      <c r="K190" s="24">
        <f>IF(OR(G190="",N(G190)=0),"",J190/G190)</f>
        <v/>
      </c>
      <c r="L190" s="38" t="n"/>
      <c r="M190" s="38" t="n"/>
      <c r="N190" s="20" t="n"/>
      <c r="O190" s="40">
        <f>IF(AND(L190="",M190=""),"",N(L190)+N(M190))</f>
        <v/>
      </c>
      <c r="P190" s="24">
        <f>IF(OR(O190="",N(O190)=0),"",N(M190)/O190)</f>
        <v/>
      </c>
      <c r="Q190" s="40">
        <f>IF(OR(J190="",N(J190)=0,O190=""),"",N(L190)/(J190/60))</f>
        <v/>
      </c>
      <c r="R190" s="20" t="n"/>
    </row>
    <row r="191">
      <c r="A191" s="39" t="n"/>
      <c r="B191" s="20" t="n"/>
      <c r="C191" s="20" t="n"/>
      <c r="D191" s="20" t="n"/>
      <c r="E191" s="20" t="n"/>
      <c r="F191" s="26">
        <f>IF(E191="","",IFERROR(INDEX('İş emirleri'!$B$6:$B$305,MATCH(E191,'İş emirleri'!$A$6:$A$305,0)),"İş emri yok"))</f>
        <v/>
      </c>
      <c r="G191" s="38" t="n"/>
      <c r="H191" s="38" t="n"/>
      <c r="I191" s="20" t="n"/>
      <c r="J191" s="40">
        <f>IF(G191="","",MAX(0,G191-N(H191)))</f>
        <v/>
      </c>
      <c r="K191" s="24">
        <f>IF(OR(G191="",N(G191)=0),"",J191/G191)</f>
        <v/>
      </c>
      <c r="L191" s="38" t="n"/>
      <c r="M191" s="38" t="n"/>
      <c r="N191" s="20" t="n"/>
      <c r="O191" s="40">
        <f>IF(AND(L191="",M191=""),"",N(L191)+N(M191))</f>
        <v/>
      </c>
      <c r="P191" s="24">
        <f>IF(OR(O191="",N(O191)=0),"",N(M191)/O191)</f>
        <v/>
      </c>
      <c r="Q191" s="40">
        <f>IF(OR(J191="",N(J191)=0,O191=""),"",N(L191)/(J191/60))</f>
        <v/>
      </c>
      <c r="R191" s="20" t="n"/>
    </row>
    <row r="192">
      <c r="A192" s="39" t="n"/>
      <c r="B192" s="20" t="n"/>
      <c r="C192" s="20" t="n"/>
      <c r="D192" s="20" t="n"/>
      <c r="E192" s="20" t="n"/>
      <c r="F192" s="26">
        <f>IF(E192="","",IFERROR(INDEX('İş emirleri'!$B$6:$B$305,MATCH(E192,'İş emirleri'!$A$6:$A$305,0)),"İş emri yok"))</f>
        <v/>
      </c>
      <c r="G192" s="38" t="n"/>
      <c r="H192" s="38" t="n"/>
      <c r="I192" s="20" t="n"/>
      <c r="J192" s="40">
        <f>IF(G192="","",MAX(0,G192-N(H192)))</f>
        <v/>
      </c>
      <c r="K192" s="24">
        <f>IF(OR(G192="",N(G192)=0),"",J192/G192)</f>
        <v/>
      </c>
      <c r="L192" s="38" t="n"/>
      <c r="M192" s="38" t="n"/>
      <c r="N192" s="20" t="n"/>
      <c r="O192" s="40">
        <f>IF(AND(L192="",M192=""),"",N(L192)+N(M192))</f>
        <v/>
      </c>
      <c r="P192" s="24">
        <f>IF(OR(O192="",N(O192)=0),"",N(M192)/O192)</f>
        <v/>
      </c>
      <c r="Q192" s="40">
        <f>IF(OR(J192="",N(J192)=0,O192=""),"",N(L192)/(J192/60))</f>
        <v/>
      </c>
      <c r="R192" s="20" t="n"/>
    </row>
    <row r="193">
      <c r="A193" s="39" t="n"/>
      <c r="B193" s="20" t="n"/>
      <c r="C193" s="20" t="n"/>
      <c r="D193" s="20" t="n"/>
      <c r="E193" s="20" t="n"/>
      <c r="F193" s="26">
        <f>IF(E193="","",IFERROR(INDEX('İş emirleri'!$B$6:$B$305,MATCH(E193,'İş emirleri'!$A$6:$A$305,0)),"İş emri yok"))</f>
        <v/>
      </c>
      <c r="G193" s="38" t="n"/>
      <c r="H193" s="38" t="n"/>
      <c r="I193" s="20" t="n"/>
      <c r="J193" s="40">
        <f>IF(G193="","",MAX(0,G193-N(H193)))</f>
        <v/>
      </c>
      <c r="K193" s="24">
        <f>IF(OR(G193="",N(G193)=0),"",J193/G193)</f>
        <v/>
      </c>
      <c r="L193" s="38" t="n"/>
      <c r="M193" s="38" t="n"/>
      <c r="N193" s="20" t="n"/>
      <c r="O193" s="40">
        <f>IF(AND(L193="",M193=""),"",N(L193)+N(M193))</f>
        <v/>
      </c>
      <c r="P193" s="24">
        <f>IF(OR(O193="",N(O193)=0),"",N(M193)/O193)</f>
        <v/>
      </c>
      <c r="Q193" s="40">
        <f>IF(OR(J193="",N(J193)=0,O193=""),"",N(L193)/(J193/60))</f>
        <v/>
      </c>
      <c r="R193" s="20" t="n"/>
    </row>
    <row r="194">
      <c r="A194" s="39" t="n"/>
      <c r="B194" s="20" t="n"/>
      <c r="C194" s="20" t="n"/>
      <c r="D194" s="20" t="n"/>
      <c r="E194" s="20" t="n"/>
      <c r="F194" s="26">
        <f>IF(E194="","",IFERROR(INDEX('İş emirleri'!$B$6:$B$305,MATCH(E194,'İş emirleri'!$A$6:$A$305,0)),"İş emri yok"))</f>
        <v/>
      </c>
      <c r="G194" s="38" t="n"/>
      <c r="H194" s="38" t="n"/>
      <c r="I194" s="20" t="n"/>
      <c r="J194" s="40">
        <f>IF(G194="","",MAX(0,G194-N(H194)))</f>
        <v/>
      </c>
      <c r="K194" s="24">
        <f>IF(OR(G194="",N(G194)=0),"",J194/G194)</f>
        <v/>
      </c>
      <c r="L194" s="38" t="n"/>
      <c r="M194" s="38" t="n"/>
      <c r="N194" s="20" t="n"/>
      <c r="O194" s="40">
        <f>IF(AND(L194="",M194=""),"",N(L194)+N(M194))</f>
        <v/>
      </c>
      <c r="P194" s="24">
        <f>IF(OR(O194="",N(O194)=0),"",N(M194)/O194)</f>
        <v/>
      </c>
      <c r="Q194" s="40">
        <f>IF(OR(J194="",N(J194)=0,O194=""),"",N(L194)/(J194/60))</f>
        <v/>
      </c>
      <c r="R194" s="20" t="n"/>
    </row>
    <row r="195">
      <c r="A195" s="39" t="n"/>
      <c r="B195" s="20" t="n"/>
      <c r="C195" s="20" t="n"/>
      <c r="D195" s="20" t="n"/>
      <c r="E195" s="20" t="n"/>
      <c r="F195" s="26">
        <f>IF(E195="","",IFERROR(INDEX('İş emirleri'!$B$6:$B$305,MATCH(E195,'İş emirleri'!$A$6:$A$305,0)),"İş emri yok"))</f>
        <v/>
      </c>
      <c r="G195" s="38" t="n"/>
      <c r="H195" s="38" t="n"/>
      <c r="I195" s="20" t="n"/>
      <c r="J195" s="40">
        <f>IF(G195="","",MAX(0,G195-N(H195)))</f>
        <v/>
      </c>
      <c r="K195" s="24">
        <f>IF(OR(G195="",N(G195)=0),"",J195/G195)</f>
        <v/>
      </c>
      <c r="L195" s="38" t="n"/>
      <c r="M195" s="38" t="n"/>
      <c r="N195" s="20" t="n"/>
      <c r="O195" s="40">
        <f>IF(AND(L195="",M195=""),"",N(L195)+N(M195))</f>
        <v/>
      </c>
      <c r="P195" s="24">
        <f>IF(OR(O195="",N(O195)=0),"",N(M195)/O195)</f>
        <v/>
      </c>
      <c r="Q195" s="40">
        <f>IF(OR(J195="",N(J195)=0,O195=""),"",N(L195)/(J195/60))</f>
        <v/>
      </c>
      <c r="R195" s="20" t="n"/>
    </row>
    <row r="196">
      <c r="A196" s="39" t="n"/>
      <c r="B196" s="20" t="n"/>
      <c r="C196" s="20" t="n"/>
      <c r="D196" s="20" t="n"/>
      <c r="E196" s="20" t="n"/>
      <c r="F196" s="26">
        <f>IF(E196="","",IFERROR(INDEX('İş emirleri'!$B$6:$B$305,MATCH(E196,'İş emirleri'!$A$6:$A$305,0)),"İş emri yok"))</f>
        <v/>
      </c>
      <c r="G196" s="38" t="n"/>
      <c r="H196" s="38" t="n"/>
      <c r="I196" s="20" t="n"/>
      <c r="J196" s="40">
        <f>IF(G196="","",MAX(0,G196-N(H196)))</f>
        <v/>
      </c>
      <c r="K196" s="24">
        <f>IF(OR(G196="",N(G196)=0),"",J196/G196)</f>
        <v/>
      </c>
      <c r="L196" s="38" t="n"/>
      <c r="M196" s="38" t="n"/>
      <c r="N196" s="20" t="n"/>
      <c r="O196" s="40">
        <f>IF(AND(L196="",M196=""),"",N(L196)+N(M196))</f>
        <v/>
      </c>
      <c r="P196" s="24">
        <f>IF(OR(O196="",N(O196)=0),"",N(M196)/O196)</f>
        <v/>
      </c>
      <c r="Q196" s="40">
        <f>IF(OR(J196="",N(J196)=0,O196=""),"",N(L196)/(J196/60))</f>
        <v/>
      </c>
      <c r="R196" s="20" t="n"/>
    </row>
    <row r="197">
      <c r="A197" s="39" t="n"/>
      <c r="B197" s="20" t="n"/>
      <c r="C197" s="20" t="n"/>
      <c r="D197" s="20" t="n"/>
      <c r="E197" s="20" t="n"/>
      <c r="F197" s="26">
        <f>IF(E197="","",IFERROR(INDEX('İş emirleri'!$B$6:$B$305,MATCH(E197,'İş emirleri'!$A$6:$A$305,0)),"İş emri yok"))</f>
        <v/>
      </c>
      <c r="G197" s="38" t="n"/>
      <c r="H197" s="38" t="n"/>
      <c r="I197" s="20" t="n"/>
      <c r="J197" s="40">
        <f>IF(G197="","",MAX(0,G197-N(H197)))</f>
        <v/>
      </c>
      <c r="K197" s="24">
        <f>IF(OR(G197="",N(G197)=0),"",J197/G197)</f>
        <v/>
      </c>
      <c r="L197" s="38" t="n"/>
      <c r="M197" s="38" t="n"/>
      <c r="N197" s="20" t="n"/>
      <c r="O197" s="40">
        <f>IF(AND(L197="",M197=""),"",N(L197)+N(M197))</f>
        <v/>
      </c>
      <c r="P197" s="24">
        <f>IF(OR(O197="",N(O197)=0),"",N(M197)/O197)</f>
        <v/>
      </c>
      <c r="Q197" s="40">
        <f>IF(OR(J197="",N(J197)=0,O197=""),"",N(L197)/(J197/60))</f>
        <v/>
      </c>
      <c r="R197" s="20" t="n"/>
    </row>
    <row r="198">
      <c r="A198" s="39" t="n"/>
      <c r="B198" s="20" t="n"/>
      <c r="C198" s="20" t="n"/>
      <c r="D198" s="20" t="n"/>
      <c r="E198" s="20" t="n"/>
      <c r="F198" s="26">
        <f>IF(E198="","",IFERROR(INDEX('İş emirleri'!$B$6:$B$305,MATCH(E198,'İş emirleri'!$A$6:$A$305,0)),"İş emri yok"))</f>
        <v/>
      </c>
      <c r="G198" s="38" t="n"/>
      <c r="H198" s="38" t="n"/>
      <c r="I198" s="20" t="n"/>
      <c r="J198" s="40">
        <f>IF(G198="","",MAX(0,G198-N(H198)))</f>
        <v/>
      </c>
      <c r="K198" s="24">
        <f>IF(OR(G198="",N(G198)=0),"",J198/G198)</f>
        <v/>
      </c>
      <c r="L198" s="38" t="n"/>
      <c r="M198" s="38" t="n"/>
      <c r="N198" s="20" t="n"/>
      <c r="O198" s="40">
        <f>IF(AND(L198="",M198=""),"",N(L198)+N(M198))</f>
        <v/>
      </c>
      <c r="P198" s="24">
        <f>IF(OR(O198="",N(O198)=0),"",N(M198)/O198)</f>
        <v/>
      </c>
      <c r="Q198" s="40">
        <f>IF(OR(J198="",N(J198)=0,O198=""),"",N(L198)/(J198/60))</f>
        <v/>
      </c>
      <c r="R198" s="20" t="n"/>
    </row>
    <row r="199">
      <c r="A199" s="39" t="n"/>
      <c r="B199" s="20" t="n"/>
      <c r="C199" s="20" t="n"/>
      <c r="D199" s="20" t="n"/>
      <c r="E199" s="20" t="n"/>
      <c r="F199" s="26">
        <f>IF(E199="","",IFERROR(INDEX('İş emirleri'!$B$6:$B$305,MATCH(E199,'İş emirleri'!$A$6:$A$305,0)),"İş emri yok"))</f>
        <v/>
      </c>
      <c r="G199" s="38" t="n"/>
      <c r="H199" s="38" t="n"/>
      <c r="I199" s="20" t="n"/>
      <c r="J199" s="40">
        <f>IF(G199="","",MAX(0,G199-N(H199)))</f>
        <v/>
      </c>
      <c r="K199" s="24">
        <f>IF(OR(G199="",N(G199)=0),"",J199/G199)</f>
        <v/>
      </c>
      <c r="L199" s="38" t="n"/>
      <c r="M199" s="38" t="n"/>
      <c r="N199" s="20" t="n"/>
      <c r="O199" s="40">
        <f>IF(AND(L199="",M199=""),"",N(L199)+N(M199))</f>
        <v/>
      </c>
      <c r="P199" s="24">
        <f>IF(OR(O199="",N(O199)=0),"",N(M199)/O199)</f>
        <v/>
      </c>
      <c r="Q199" s="40">
        <f>IF(OR(J199="",N(J199)=0,O199=""),"",N(L199)/(J199/60))</f>
        <v/>
      </c>
      <c r="R199" s="20" t="n"/>
    </row>
    <row r="200">
      <c r="A200" s="39" t="n"/>
      <c r="B200" s="20" t="n"/>
      <c r="C200" s="20" t="n"/>
      <c r="D200" s="20" t="n"/>
      <c r="E200" s="20" t="n"/>
      <c r="F200" s="26">
        <f>IF(E200="","",IFERROR(INDEX('İş emirleri'!$B$6:$B$305,MATCH(E200,'İş emirleri'!$A$6:$A$305,0)),"İş emri yok"))</f>
        <v/>
      </c>
      <c r="G200" s="38" t="n"/>
      <c r="H200" s="38" t="n"/>
      <c r="I200" s="20" t="n"/>
      <c r="J200" s="40">
        <f>IF(G200="","",MAX(0,G200-N(H200)))</f>
        <v/>
      </c>
      <c r="K200" s="24">
        <f>IF(OR(G200="",N(G200)=0),"",J200/G200)</f>
        <v/>
      </c>
      <c r="L200" s="38" t="n"/>
      <c r="M200" s="38" t="n"/>
      <c r="N200" s="20" t="n"/>
      <c r="O200" s="40">
        <f>IF(AND(L200="",M200=""),"",N(L200)+N(M200))</f>
        <v/>
      </c>
      <c r="P200" s="24">
        <f>IF(OR(O200="",N(O200)=0),"",N(M200)/O200)</f>
        <v/>
      </c>
      <c r="Q200" s="40">
        <f>IF(OR(J200="",N(J200)=0,O200=""),"",N(L200)/(J200/60))</f>
        <v/>
      </c>
      <c r="R200" s="20" t="n"/>
    </row>
    <row r="201">
      <c r="A201" s="39" t="n"/>
      <c r="B201" s="20" t="n"/>
      <c r="C201" s="20" t="n"/>
      <c r="D201" s="20" t="n"/>
      <c r="E201" s="20" t="n"/>
      <c r="F201" s="26">
        <f>IF(E201="","",IFERROR(INDEX('İş emirleri'!$B$6:$B$305,MATCH(E201,'İş emirleri'!$A$6:$A$305,0)),"İş emri yok"))</f>
        <v/>
      </c>
      <c r="G201" s="38" t="n"/>
      <c r="H201" s="38" t="n"/>
      <c r="I201" s="20" t="n"/>
      <c r="J201" s="40">
        <f>IF(G201="","",MAX(0,G201-N(H201)))</f>
        <v/>
      </c>
      <c r="K201" s="24">
        <f>IF(OR(G201="",N(G201)=0),"",J201/G201)</f>
        <v/>
      </c>
      <c r="L201" s="38" t="n"/>
      <c r="M201" s="38" t="n"/>
      <c r="N201" s="20" t="n"/>
      <c r="O201" s="40">
        <f>IF(AND(L201="",M201=""),"",N(L201)+N(M201))</f>
        <v/>
      </c>
      <c r="P201" s="24">
        <f>IF(OR(O201="",N(O201)=0),"",N(M201)/O201)</f>
        <v/>
      </c>
      <c r="Q201" s="40">
        <f>IF(OR(J201="",N(J201)=0,O201=""),"",N(L201)/(J201/60))</f>
        <v/>
      </c>
      <c r="R201" s="20" t="n"/>
    </row>
    <row r="202">
      <c r="A202" s="39" t="n"/>
      <c r="B202" s="20" t="n"/>
      <c r="C202" s="20" t="n"/>
      <c r="D202" s="20" t="n"/>
      <c r="E202" s="20" t="n"/>
      <c r="F202" s="26">
        <f>IF(E202="","",IFERROR(INDEX('İş emirleri'!$B$6:$B$305,MATCH(E202,'İş emirleri'!$A$6:$A$305,0)),"İş emri yok"))</f>
        <v/>
      </c>
      <c r="G202" s="38" t="n"/>
      <c r="H202" s="38" t="n"/>
      <c r="I202" s="20" t="n"/>
      <c r="J202" s="40">
        <f>IF(G202="","",MAX(0,G202-N(H202)))</f>
        <v/>
      </c>
      <c r="K202" s="24">
        <f>IF(OR(G202="",N(G202)=0),"",J202/G202)</f>
        <v/>
      </c>
      <c r="L202" s="38" t="n"/>
      <c r="M202" s="38" t="n"/>
      <c r="N202" s="20" t="n"/>
      <c r="O202" s="40">
        <f>IF(AND(L202="",M202=""),"",N(L202)+N(M202))</f>
        <v/>
      </c>
      <c r="P202" s="24">
        <f>IF(OR(O202="",N(O202)=0),"",N(M202)/O202)</f>
        <v/>
      </c>
      <c r="Q202" s="40">
        <f>IF(OR(J202="",N(J202)=0,O202=""),"",N(L202)/(J202/60))</f>
        <v/>
      </c>
      <c r="R202" s="20" t="n"/>
    </row>
    <row r="203">
      <c r="A203" s="39" t="n"/>
      <c r="B203" s="20" t="n"/>
      <c r="C203" s="20" t="n"/>
      <c r="D203" s="20" t="n"/>
      <c r="E203" s="20" t="n"/>
      <c r="F203" s="26">
        <f>IF(E203="","",IFERROR(INDEX('İş emirleri'!$B$6:$B$305,MATCH(E203,'İş emirleri'!$A$6:$A$305,0)),"İş emri yok"))</f>
        <v/>
      </c>
      <c r="G203" s="38" t="n"/>
      <c r="H203" s="38" t="n"/>
      <c r="I203" s="20" t="n"/>
      <c r="J203" s="40">
        <f>IF(G203="","",MAX(0,G203-N(H203)))</f>
        <v/>
      </c>
      <c r="K203" s="24">
        <f>IF(OR(G203="",N(G203)=0),"",J203/G203)</f>
        <v/>
      </c>
      <c r="L203" s="38" t="n"/>
      <c r="M203" s="38" t="n"/>
      <c r="N203" s="20" t="n"/>
      <c r="O203" s="40">
        <f>IF(AND(L203="",M203=""),"",N(L203)+N(M203))</f>
        <v/>
      </c>
      <c r="P203" s="24">
        <f>IF(OR(O203="",N(O203)=0),"",N(M203)/O203)</f>
        <v/>
      </c>
      <c r="Q203" s="40">
        <f>IF(OR(J203="",N(J203)=0,O203=""),"",N(L203)/(J203/60))</f>
        <v/>
      </c>
      <c r="R203" s="20" t="n"/>
    </row>
    <row r="204">
      <c r="A204" s="39" t="n"/>
      <c r="B204" s="20" t="n"/>
      <c r="C204" s="20" t="n"/>
      <c r="D204" s="20" t="n"/>
      <c r="E204" s="20" t="n"/>
      <c r="F204" s="26">
        <f>IF(E204="","",IFERROR(INDEX('İş emirleri'!$B$6:$B$305,MATCH(E204,'İş emirleri'!$A$6:$A$305,0)),"İş emri yok"))</f>
        <v/>
      </c>
      <c r="G204" s="38" t="n"/>
      <c r="H204" s="38" t="n"/>
      <c r="I204" s="20" t="n"/>
      <c r="J204" s="40">
        <f>IF(G204="","",MAX(0,G204-N(H204)))</f>
        <v/>
      </c>
      <c r="K204" s="24">
        <f>IF(OR(G204="",N(G204)=0),"",J204/G204)</f>
        <v/>
      </c>
      <c r="L204" s="38" t="n"/>
      <c r="M204" s="38" t="n"/>
      <c r="N204" s="20" t="n"/>
      <c r="O204" s="40">
        <f>IF(AND(L204="",M204=""),"",N(L204)+N(M204))</f>
        <v/>
      </c>
      <c r="P204" s="24">
        <f>IF(OR(O204="",N(O204)=0),"",N(M204)/O204)</f>
        <v/>
      </c>
      <c r="Q204" s="40">
        <f>IF(OR(J204="",N(J204)=0,O204=""),"",N(L204)/(J204/60))</f>
        <v/>
      </c>
      <c r="R204" s="20" t="n"/>
    </row>
    <row r="205">
      <c r="A205" s="39" t="n"/>
      <c r="B205" s="20" t="n"/>
      <c r="C205" s="20" t="n"/>
      <c r="D205" s="20" t="n"/>
      <c r="E205" s="20" t="n"/>
      <c r="F205" s="26">
        <f>IF(E205="","",IFERROR(INDEX('İş emirleri'!$B$6:$B$305,MATCH(E205,'İş emirleri'!$A$6:$A$305,0)),"İş emri yok"))</f>
        <v/>
      </c>
      <c r="G205" s="38" t="n"/>
      <c r="H205" s="38" t="n"/>
      <c r="I205" s="20" t="n"/>
      <c r="J205" s="40">
        <f>IF(G205="","",MAX(0,G205-N(H205)))</f>
        <v/>
      </c>
      <c r="K205" s="24">
        <f>IF(OR(G205="",N(G205)=0),"",J205/G205)</f>
        <v/>
      </c>
      <c r="L205" s="38" t="n"/>
      <c r="M205" s="38" t="n"/>
      <c r="N205" s="20" t="n"/>
      <c r="O205" s="40">
        <f>IF(AND(L205="",M205=""),"",N(L205)+N(M205))</f>
        <v/>
      </c>
      <c r="P205" s="24">
        <f>IF(OR(O205="",N(O205)=0),"",N(M205)/O205)</f>
        <v/>
      </c>
      <c r="Q205" s="40">
        <f>IF(OR(J205="",N(J205)=0,O205=""),"",N(L205)/(J205/60))</f>
        <v/>
      </c>
      <c r="R205" s="20" t="n"/>
    </row>
    <row r="206">
      <c r="A206" s="39" t="n"/>
      <c r="B206" s="20" t="n"/>
      <c r="C206" s="20" t="n"/>
      <c r="D206" s="20" t="n"/>
      <c r="E206" s="20" t="n"/>
      <c r="F206" s="26">
        <f>IF(E206="","",IFERROR(INDEX('İş emirleri'!$B$6:$B$305,MATCH(E206,'İş emirleri'!$A$6:$A$305,0)),"İş emri yok"))</f>
        <v/>
      </c>
      <c r="G206" s="38" t="n"/>
      <c r="H206" s="38" t="n"/>
      <c r="I206" s="20" t="n"/>
      <c r="J206" s="40">
        <f>IF(G206="","",MAX(0,G206-N(H206)))</f>
        <v/>
      </c>
      <c r="K206" s="24">
        <f>IF(OR(G206="",N(G206)=0),"",J206/G206)</f>
        <v/>
      </c>
      <c r="L206" s="38" t="n"/>
      <c r="M206" s="38" t="n"/>
      <c r="N206" s="20" t="n"/>
      <c r="O206" s="40">
        <f>IF(AND(L206="",M206=""),"",N(L206)+N(M206))</f>
        <v/>
      </c>
      <c r="P206" s="24">
        <f>IF(OR(O206="",N(O206)=0),"",N(M206)/O206)</f>
        <v/>
      </c>
      <c r="Q206" s="40">
        <f>IF(OR(J206="",N(J206)=0,O206=""),"",N(L206)/(J206/60))</f>
        <v/>
      </c>
      <c r="R206" s="20" t="n"/>
    </row>
    <row r="207">
      <c r="A207" s="39" t="n"/>
      <c r="B207" s="20" t="n"/>
      <c r="C207" s="20" t="n"/>
      <c r="D207" s="20" t="n"/>
      <c r="E207" s="20" t="n"/>
      <c r="F207" s="26">
        <f>IF(E207="","",IFERROR(INDEX('İş emirleri'!$B$6:$B$305,MATCH(E207,'İş emirleri'!$A$6:$A$305,0)),"İş emri yok"))</f>
        <v/>
      </c>
      <c r="G207" s="38" t="n"/>
      <c r="H207" s="38" t="n"/>
      <c r="I207" s="20" t="n"/>
      <c r="J207" s="40">
        <f>IF(G207="","",MAX(0,G207-N(H207)))</f>
        <v/>
      </c>
      <c r="K207" s="24">
        <f>IF(OR(G207="",N(G207)=0),"",J207/G207)</f>
        <v/>
      </c>
      <c r="L207" s="38" t="n"/>
      <c r="M207" s="38" t="n"/>
      <c r="N207" s="20" t="n"/>
      <c r="O207" s="40">
        <f>IF(AND(L207="",M207=""),"",N(L207)+N(M207))</f>
        <v/>
      </c>
      <c r="P207" s="24">
        <f>IF(OR(O207="",N(O207)=0),"",N(M207)/O207)</f>
        <v/>
      </c>
      <c r="Q207" s="40">
        <f>IF(OR(J207="",N(J207)=0,O207=""),"",N(L207)/(J207/60))</f>
        <v/>
      </c>
      <c r="R207" s="20" t="n"/>
    </row>
    <row r="208">
      <c r="A208" s="39" t="n"/>
      <c r="B208" s="20" t="n"/>
      <c r="C208" s="20" t="n"/>
      <c r="D208" s="20" t="n"/>
      <c r="E208" s="20" t="n"/>
      <c r="F208" s="26">
        <f>IF(E208="","",IFERROR(INDEX('İş emirleri'!$B$6:$B$305,MATCH(E208,'İş emirleri'!$A$6:$A$305,0)),"İş emri yok"))</f>
        <v/>
      </c>
      <c r="G208" s="38" t="n"/>
      <c r="H208" s="38" t="n"/>
      <c r="I208" s="20" t="n"/>
      <c r="J208" s="40">
        <f>IF(G208="","",MAX(0,G208-N(H208)))</f>
        <v/>
      </c>
      <c r="K208" s="24">
        <f>IF(OR(G208="",N(G208)=0),"",J208/G208)</f>
        <v/>
      </c>
      <c r="L208" s="38" t="n"/>
      <c r="M208" s="38" t="n"/>
      <c r="N208" s="20" t="n"/>
      <c r="O208" s="40">
        <f>IF(AND(L208="",M208=""),"",N(L208)+N(M208))</f>
        <v/>
      </c>
      <c r="P208" s="24">
        <f>IF(OR(O208="",N(O208)=0),"",N(M208)/O208)</f>
        <v/>
      </c>
      <c r="Q208" s="40">
        <f>IF(OR(J208="",N(J208)=0,O208=""),"",N(L208)/(J208/60))</f>
        <v/>
      </c>
      <c r="R208" s="20" t="n"/>
    </row>
    <row r="209">
      <c r="A209" s="39" t="n"/>
      <c r="B209" s="20" t="n"/>
      <c r="C209" s="20" t="n"/>
      <c r="D209" s="20" t="n"/>
      <c r="E209" s="20" t="n"/>
      <c r="F209" s="26">
        <f>IF(E209="","",IFERROR(INDEX('İş emirleri'!$B$6:$B$305,MATCH(E209,'İş emirleri'!$A$6:$A$305,0)),"İş emri yok"))</f>
        <v/>
      </c>
      <c r="G209" s="38" t="n"/>
      <c r="H209" s="38" t="n"/>
      <c r="I209" s="20" t="n"/>
      <c r="J209" s="40">
        <f>IF(G209="","",MAX(0,G209-N(H209)))</f>
        <v/>
      </c>
      <c r="K209" s="24">
        <f>IF(OR(G209="",N(G209)=0),"",J209/G209)</f>
        <v/>
      </c>
      <c r="L209" s="38" t="n"/>
      <c r="M209" s="38" t="n"/>
      <c r="N209" s="20" t="n"/>
      <c r="O209" s="40">
        <f>IF(AND(L209="",M209=""),"",N(L209)+N(M209))</f>
        <v/>
      </c>
      <c r="P209" s="24">
        <f>IF(OR(O209="",N(O209)=0),"",N(M209)/O209)</f>
        <v/>
      </c>
      <c r="Q209" s="40">
        <f>IF(OR(J209="",N(J209)=0,O209=""),"",N(L209)/(J209/60))</f>
        <v/>
      </c>
      <c r="R209" s="20" t="n"/>
    </row>
    <row r="210">
      <c r="A210" s="39" t="n"/>
      <c r="B210" s="20" t="n"/>
      <c r="C210" s="20" t="n"/>
      <c r="D210" s="20" t="n"/>
      <c r="E210" s="20" t="n"/>
      <c r="F210" s="26">
        <f>IF(E210="","",IFERROR(INDEX('İş emirleri'!$B$6:$B$305,MATCH(E210,'İş emirleri'!$A$6:$A$305,0)),"İş emri yok"))</f>
        <v/>
      </c>
      <c r="G210" s="38" t="n"/>
      <c r="H210" s="38" t="n"/>
      <c r="I210" s="20" t="n"/>
      <c r="J210" s="40">
        <f>IF(G210="","",MAX(0,G210-N(H210)))</f>
        <v/>
      </c>
      <c r="K210" s="24">
        <f>IF(OR(G210="",N(G210)=0),"",J210/G210)</f>
        <v/>
      </c>
      <c r="L210" s="38" t="n"/>
      <c r="M210" s="38" t="n"/>
      <c r="N210" s="20" t="n"/>
      <c r="O210" s="40">
        <f>IF(AND(L210="",M210=""),"",N(L210)+N(M210))</f>
        <v/>
      </c>
      <c r="P210" s="24">
        <f>IF(OR(O210="",N(O210)=0),"",N(M210)/O210)</f>
        <v/>
      </c>
      <c r="Q210" s="40">
        <f>IF(OR(J210="",N(J210)=0,O210=""),"",N(L210)/(J210/60))</f>
        <v/>
      </c>
      <c r="R210" s="20" t="n"/>
    </row>
    <row r="211">
      <c r="A211" s="39" t="n"/>
      <c r="B211" s="20" t="n"/>
      <c r="C211" s="20" t="n"/>
      <c r="D211" s="20" t="n"/>
      <c r="E211" s="20" t="n"/>
      <c r="F211" s="26">
        <f>IF(E211="","",IFERROR(INDEX('İş emirleri'!$B$6:$B$305,MATCH(E211,'İş emirleri'!$A$6:$A$305,0)),"İş emri yok"))</f>
        <v/>
      </c>
      <c r="G211" s="38" t="n"/>
      <c r="H211" s="38" t="n"/>
      <c r="I211" s="20" t="n"/>
      <c r="J211" s="40">
        <f>IF(G211="","",MAX(0,G211-N(H211)))</f>
        <v/>
      </c>
      <c r="K211" s="24">
        <f>IF(OR(G211="",N(G211)=0),"",J211/G211)</f>
        <v/>
      </c>
      <c r="L211" s="38" t="n"/>
      <c r="M211" s="38" t="n"/>
      <c r="N211" s="20" t="n"/>
      <c r="O211" s="40">
        <f>IF(AND(L211="",M211=""),"",N(L211)+N(M211))</f>
        <v/>
      </c>
      <c r="P211" s="24">
        <f>IF(OR(O211="",N(O211)=0),"",N(M211)/O211)</f>
        <v/>
      </c>
      <c r="Q211" s="40">
        <f>IF(OR(J211="",N(J211)=0,O211=""),"",N(L211)/(J211/60))</f>
        <v/>
      </c>
      <c r="R211" s="20" t="n"/>
    </row>
    <row r="212">
      <c r="A212" s="39" t="n"/>
      <c r="B212" s="20" t="n"/>
      <c r="C212" s="20" t="n"/>
      <c r="D212" s="20" t="n"/>
      <c r="E212" s="20" t="n"/>
      <c r="F212" s="26">
        <f>IF(E212="","",IFERROR(INDEX('İş emirleri'!$B$6:$B$305,MATCH(E212,'İş emirleri'!$A$6:$A$305,0)),"İş emri yok"))</f>
        <v/>
      </c>
      <c r="G212" s="38" t="n"/>
      <c r="H212" s="38" t="n"/>
      <c r="I212" s="20" t="n"/>
      <c r="J212" s="40">
        <f>IF(G212="","",MAX(0,G212-N(H212)))</f>
        <v/>
      </c>
      <c r="K212" s="24">
        <f>IF(OR(G212="",N(G212)=0),"",J212/G212)</f>
        <v/>
      </c>
      <c r="L212" s="38" t="n"/>
      <c r="M212" s="38" t="n"/>
      <c r="N212" s="20" t="n"/>
      <c r="O212" s="40">
        <f>IF(AND(L212="",M212=""),"",N(L212)+N(M212))</f>
        <v/>
      </c>
      <c r="P212" s="24">
        <f>IF(OR(O212="",N(O212)=0),"",N(M212)/O212)</f>
        <v/>
      </c>
      <c r="Q212" s="40">
        <f>IF(OR(J212="",N(J212)=0,O212=""),"",N(L212)/(J212/60))</f>
        <v/>
      </c>
      <c r="R212" s="20" t="n"/>
    </row>
    <row r="213">
      <c r="A213" s="39" t="n"/>
      <c r="B213" s="20" t="n"/>
      <c r="C213" s="20" t="n"/>
      <c r="D213" s="20" t="n"/>
      <c r="E213" s="20" t="n"/>
      <c r="F213" s="26">
        <f>IF(E213="","",IFERROR(INDEX('İş emirleri'!$B$6:$B$305,MATCH(E213,'İş emirleri'!$A$6:$A$305,0)),"İş emri yok"))</f>
        <v/>
      </c>
      <c r="G213" s="38" t="n"/>
      <c r="H213" s="38" t="n"/>
      <c r="I213" s="20" t="n"/>
      <c r="J213" s="40">
        <f>IF(G213="","",MAX(0,G213-N(H213)))</f>
        <v/>
      </c>
      <c r="K213" s="24">
        <f>IF(OR(G213="",N(G213)=0),"",J213/G213)</f>
        <v/>
      </c>
      <c r="L213" s="38" t="n"/>
      <c r="M213" s="38" t="n"/>
      <c r="N213" s="20" t="n"/>
      <c r="O213" s="40">
        <f>IF(AND(L213="",M213=""),"",N(L213)+N(M213))</f>
        <v/>
      </c>
      <c r="P213" s="24">
        <f>IF(OR(O213="",N(O213)=0),"",N(M213)/O213)</f>
        <v/>
      </c>
      <c r="Q213" s="40">
        <f>IF(OR(J213="",N(J213)=0,O213=""),"",N(L213)/(J213/60))</f>
        <v/>
      </c>
      <c r="R213" s="20" t="n"/>
    </row>
    <row r="214">
      <c r="A214" s="39" t="n"/>
      <c r="B214" s="20" t="n"/>
      <c r="C214" s="20" t="n"/>
      <c r="D214" s="20" t="n"/>
      <c r="E214" s="20" t="n"/>
      <c r="F214" s="26">
        <f>IF(E214="","",IFERROR(INDEX('İş emirleri'!$B$6:$B$305,MATCH(E214,'İş emirleri'!$A$6:$A$305,0)),"İş emri yok"))</f>
        <v/>
      </c>
      <c r="G214" s="38" t="n"/>
      <c r="H214" s="38" t="n"/>
      <c r="I214" s="20" t="n"/>
      <c r="J214" s="40">
        <f>IF(G214="","",MAX(0,G214-N(H214)))</f>
        <v/>
      </c>
      <c r="K214" s="24">
        <f>IF(OR(G214="",N(G214)=0),"",J214/G214)</f>
        <v/>
      </c>
      <c r="L214" s="38" t="n"/>
      <c r="M214" s="38" t="n"/>
      <c r="N214" s="20" t="n"/>
      <c r="O214" s="40">
        <f>IF(AND(L214="",M214=""),"",N(L214)+N(M214))</f>
        <v/>
      </c>
      <c r="P214" s="24">
        <f>IF(OR(O214="",N(O214)=0),"",N(M214)/O214)</f>
        <v/>
      </c>
      <c r="Q214" s="40">
        <f>IF(OR(J214="",N(J214)=0,O214=""),"",N(L214)/(J214/60))</f>
        <v/>
      </c>
      <c r="R214" s="20" t="n"/>
    </row>
    <row r="215">
      <c r="A215" s="39" t="n"/>
      <c r="B215" s="20" t="n"/>
      <c r="C215" s="20" t="n"/>
      <c r="D215" s="20" t="n"/>
      <c r="E215" s="20" t="n"/>
      <c r="F215" s="26">
        <f>IF(E215="","",IFERROR(INDEX('İş emirleri'!$B$6:$B$305,MATCH(E215,'İş emirleri'!$A$6:$A$305,0)),"İş emri yok"))</f>
        <v/>
      </c>
      <c r="G215" s="38" t="n"/>
      <c r="H215" s="38" t="n"/>
      <c r="I215" s="20" t="n"/>
      <c r="J215" s="40">
        <f>IF(G215="","",MAX(0,G215-N(H215)))</f>
        <v/>
      </c>
      <c r="K215" s="24">
        <f>IF(OR(G215="",N(G215)=0),"",J215/G215)</f>
        <v/>
      </c>
      <c r="L215" s="38" t="n"/>
      <c r="M215" s="38" t="n"/>
      <c r="N215" s="20" t="n"/>
      <c r="O215" s="40">
        <f>IF(AND(L215="",M215=""),"",N(L215)+N(M215))</f>
        <v/>
      </c>
      <c r="P215" s="24">
        <f>IF(OR(O215="",N(O215)=0),"",N(M215)/O215)</f>
        <v/>
      </c>
      <c r="Q215" s="40">
        <f>IF(OR(J215="",N(J215)=0,O215=""),"",N(L215)/(J215/60))</f>
        <v/>
      </c>
      <c r="R215" s="20" t="n"/>
    </row>
    <row r="216">
      <c r="A216" s="39" t="n"/>
      <c r="B216" s="20" t="n"/>
      <c r="C216" s="20" t="n"/>
      <c r="D216" s="20" t="n"/>
      <c r="E216" s="20" t="n"/>
      <c r="F216" s="26">
        <f>IF(E216="","",IFERROR(INDEX('İş emirleri'!$B$6:$B$305,MATCH(E216,'İş emirleri'!$A$6:$A$305,0)),"İş emri yok"))</f>
        <v/>
      </c>
      <c r="G216" s="38" t="n"/>
      <c r="H216" s="38" t="n"/>
      <c r="I216" s="20" t="n"/>
      <c r="J216" s="40">
        <f>IF(G216="","",MAX(0,G216-N(H216)))</f>
        <v/>
      </c>
      <c r="K216" s="24">
        <f>IF(OR(G216="",N(G216)=0),"",J216/G216)</f>
        <v/>
      </c>
      <c r="L216" s="38" t="n"/>
      <c r="M216" s="38" t="n"/>
      <c r="N216" s="20" t="n"/>
      <c r="O216" s="40">
        <f>IF(AND(L216="",M216=""),"",N(L216)+N(M216))</f>
        <v/>
      </c>
      <c r="P216" s="24">
        <f>IF(OR(O216="",N(O216)=0),"",N(M216)/O216)</f>
        <v/>
      </c>
      <c r="Q216" s="40">
        <f>IF(OR(J216="",N(J216)=0,O216=""),"",N(L216)/(J216/60))</f>
        <v/>
      </c>
      <c r="R216" s="20" t="n"/>
    </row>
    <row r="217">
      <c r="A217" s="39" t="n"/>
      <c r="B217" s="20" t="n"/>
      <c r="C217" s="20" t="n"/>
      <c r="D217" s="20" t="n"/>
      <c r="E217" s="20" t="n"/>
      <c r="F217" s="26">
        <f>IF(E217="","",IFERROR(INDEX('İş emirleri'!$B$6:$B$305,MATCH(E217,'İş emirleri'!$A$6:$A$305,0)),"İş emri yok"))</f>
        <v/>
      </c>
      <c r="G217" s="38" t="n"/>
      <c r="H217" s="38" t="n"/>
      <c r="I217" s="20" t="n"/>
      <c r="J217" s="40">
        <f>IF(G217="","",MAX(0,G217-N(H217)))</f>
        <v/>
      </c>
      <c r="K217" s="24">
        <f>IF(OR(G217="",N(G217)=0),"",J217/G217)</f>
        <v/>
      </c>
      <c r="L217" s="38" t="n"/>
      <c r="M217" s="38" t="n"/>
      <c r="N217" s="20" t="n"/>
      <c r="O217" s="40">
        <f>IF(AND(L217="",M217=""),"",N(L217)+N(M217))</f>
        <v/>
      </c>
      <c r="P217" s="24">
        <f>IF(OR(O217="",N(O217)=0),"",N(M217)/O217)</f>
        <v/>
      </c>
      <c r="Q217" s="40">
        <f>IF(OR(J217="",N(J217)=0,O217=""),"",N(L217)/(J217/60))</f>
        <v/>
      </c>
      <c r="R217" s="20" t="n"/>
    </row>
    <row r="218">
      <c r="A218" s="39" t="n"/>
      <c r="B218" s="20" t="n"/>
      <c r="C218" s="20" t="n"/>
      <c r="D218" s="20" t="n"/>
      <c r="E218" s="20" t="n"/>
      <c r="F218" s="26">
        <f>IF(E218="","",IFERROR(INDEX('İş emirleri'!$B$6:$B$305,MATCH(E218,'İş emirleri'!$A$6:$A$305,0)),"İş emri yok"))</f>
        <v/>
      </c>
      <c r="G218" s="38" t="n"/>
      <c r="H218" s="38" t="n"/>
      <c r="I218" s="20" t="n"/>
      <c r="J218" s="40">
        <f>IF(G218="","",MAX(0,G218-N(H218)))</f>
        <v/>
      </c>
      <c r="K218" s="24">
        <f>IF(OR(G218="",N(G218)=0),"",J218/G218)</f>
        <v/>
      </c>
      <c r="L218" s="38" t="n"/>
      <c r="M218" s="38" t="n"/>
      <c r="N218" s="20" t="n"/>
      <c r="O218" s="40">
        <f>IF(AND(L218="",M218=""),"",N(L218)+N(M218))</f>
        <v/>
      </c>
      <c r="P218" s="24">
        <f>IF(OR(O218="",N(O218)=0),"",N(M218)/O218)</f>
        <v/>
      </c>
      <c r="Q218" s="40">
        <f>IF(OR(J218="",N(J218)=0,O218=""),"",N(L218)/(J218/60))</f>
        <v/>
      </c>
      <c r="R218" s="20" t="n"/>
    </row>
    <row r="219">
      <c r="A219" s="39" t="n"/>
      <c r="B219" s="20" t="n"/>
      <c r="C219" s="20" t="n"/>
      <c r="D219" s="20" t="n"/>
      <c r="E219" s="20" t="n"/>
      <c r="F219" s="26">
        <f>IF(E219="","",IFERROR(INDEX('İş emirleri'!$B$6:$B$305,MATCH(E219,'İş emirleri'!$A$6:$A$305,0)),"İş emri yok"))</f>
        <v/>
      </c>
      <c r="G219" s="38" t="n"/>
      <c r="H219" s="38" t="n"/>
      <c r="I219" s="20" t="n"/>
      <c r="J219" s="40">
        <f>IF(G219="","",MAX(0,G219-N(H219)))</f>
        <v/>
      </c>
      <c r="K219" s="24">
        <f>IF(OR(G219="",N(G219)=0),"",J219/G219)</f>
        <v/>
      </c>
      <c r="L219" s="38" t="n"/>
      <c r="M219" s="38" t="n"/>
      <c r="N219" s="20" t="n"/>
      <c r="O219" s="40">
        <f>IF(AND(L219="",M219=""),"",N(L219)+N(M219))</f>
        <v/>
      </c>
      <c r="P219" s="24">
        <f>IF(OR(O219="",N(O219)=0),"",N(M219)/O219)</f>
        <v/>
      </c>
      <c r="Q219" s="40">
        <f>IF(OR(J219="",N(J219)=0,O219=""),"",N(L219)/(J219/60))</f>
        <v/>
      </c>
      <c r="R219" s="20" t="n"/>
    </row>
    <row r="220">
      <c r="A220" s="39" t="n"/>
      <c r="B220" s="20" t="n"/>
      <c r="C220" s="20" t="n"/>
      <c r="D220" s="20" t="n"/>
      <c r="E220" s="20" t="n"/>
      <c r="F220" s="26">
        <f>IF(E220="","",IFERROR(INDEX('İş emirleri'!$B$6:$B$305,MATCH(E220,'İş emirleri'!$A$6:$A$305,0)),"İş emri yok"))</f>
        <v/>
      </c>
      <c r="G220" s="38" t="n"/>
      <c r="H220" s="38" t="n"/>
      <c r="I220" s="20" t="n"/>
      <c r="J220" s="40">
        <f>IF(G220="","",MAX(0,G220-N(H220)))</f>
        <v/>
      </c>
      <c r="K220" s="24">
        <f>IF(OR(G220="",N(G220)=0),"",J220/G220)</f>
        <v/>
      </c>
      <c r="L220" s="38" t="n"/>
      <c r="M220" s="38" t="n"/>
      <c r="N220" s="20" t="n"/>
      <c r="O220" s="40">
        <f>IF(AND(L220="",M220=""),"",N(L220)+N(M220))</f>
        <v/>
      </c>
      <c r="P220" s="24">
        <f>IF(OR(O220="",N(O220)=0),"",N(M220)/O220)</f>
        <v/>
      </c>
      <c r="Q220" s="40">
        <f>IF(OR(J220="",N(J220)=0,O220=""),"",N(L220)/(J220/60))</f>
        <v/>
      </c>
      <c r="R220" s="20" t="n"/>
    </row>
    <row r="221">
      <c r="A221" s="39" t="n"/>
      <c r="B221" s="20" t="n"/>
      <c r="C221" s="20" t="n"/>
      <c r="D221" s="20" t="n"/>
      <c r="E221" s="20" t="n"/>
      <c r="F221" s="26">
        <f>IF(E221="","",IFERROR(INDEX('İş emirleri'!$B$6:$B$305,MATCH(E221,'İş emirleri'!$A$6:$A$305,0)),"İş emri yok"))</f>
        <v/>
      </c>
      <c r="G221" s="38" t="n"/>
      <c r="H221" s="38" t="n"/>
      <c r="I221" s="20" t="n"/>
      <c r="J221" s="40">
        <f>IF(G221="","",MAX(0,G221-N(H221)))</f>
        <v/>
      </c>
      <c r="K221" s="24">
        <f>IF(OR(G221="",N(G221)=0),"",J221/G221)</f>
        <v/>
      </c>
      <c r="L221" s="38" t="n"/>
      <c r="M221" s="38" t="n"/>
      <c r="N221" s="20" t="n"/>
      <c r="O221" s="40">
        <f>IF(AND(L221="",M221=""),"",N(L221)+N(M221))</f>
        <v/>
      </c>
      <c r="P221" s="24">
        <f>IF(OR(O221="",N(O221)=0),"",N(M221)/O221)</f>
        <v/>
      </c>
      <c r="Q221" s="40">
        <f>IF(OR(J221="",N(J221)=0,O221=""),"",N(L221)/(J221/60))</f>
        <v/>
      </c>
      <c r="R221" s="20" t="n"/>
    </row>
    <row r="222">
      <c r="A222" s="39" t="n"/>
      <c r="B222" s="20" t="n"/>
      <c r="C222" s="20" t="n"/>
      <c r="D222" s="20" t="n"/>
      <c r="E222" s="20" t="n"/>
      <c r="F222" s="26">
        <f>IF(E222="","",IFERROR(INDEX('İş emirleri'!$B$6:$B$305,MATCH(E222,'İş emirleri'!$A$6:$A$305,0)),"İş emri yok"))</f>
        <v/>
      </c>
      <c r="G222" s="38" t="n"/>
      <c r="H222" s="38" t="n"/>
      <c r="I222" s="20" t="n"/>
      <c r="J222" s="40">
        <f>IF(G222="","",MAX(0,G222-N(H222)))</f>
        <v/>
      </c>
      <c r="K222" s="24">
        <f>IF(OR(G222="",N(G222)=0),"",J222/G222)</f>
        <v/>
      </c>
      <c r="L222" s="38" t="n"/>
      <c r="M222" s="38" t="n"/>
      <c r="N222" s="20" t="n"/>
      <c r="O222" s="40">
        <f>IF(AND(L222="",M222=""),"",N(L222)+N(M222))</f>
        <v/>
      </c>
      <c r="P222" s="24">
        <f>IF(OR(O222="",N(O222)=0),"",N(M222)/O222)</f>
        <v/>
      </c>
      <c r="Q222" s="40">
        <f>IF(OR(J222="",N(J222)=0,O222=""),"",N(L222)/(J222/60))</f>
        <v/>
      </c>
      <c r="R222" s="20" t="n"/>
    </row>
    <row r="223">
      <c r="A223" s="39" t="n"/>
      <c r="B223" s="20" t="n"/>
      <c r="C223" s="20" t="n"/>
      <c r="D223" s="20" t="n"/>
      <c r="E223" s="20" t="n"/>
      <c r="F223" s="26">
        <f>IF(E223="","",IFERROR(INDEX('İş emirleri'!$B$6:$B$305,MATCH(E223,'İş emirleri'!$A$6:$A$305,0)),"İş emri yok"))</f>
        <v/>
      </c>
      <c r="G223" s="38" t="n"/>
      <c r="H223" s="38" t="n"/>
      <c r="I223" s="20" t="n"/>
      <c r="J223" s="40">
        <f>IF(G223="","",MAX(0,G223-N(H223)))</f>
        <v/>
      </c>
      <c r="K223" s="24">
        <f>IF(OR(G223="",N(G223)=0),"",J223/G223)</f>
        <v/>
      </c>
      <c r="L223" s="38" t="n"/>
      <c r="M223" s="38" t="n"/>
      <c r="N223" s="20" t="n"/>
      <c r="O223" s="40">
        <f>IF(AND(L223="",M223=""),"",N(L223)+N(M223))</f>
        <v/>
      </c>
      <c r="P223" s="24">
        <f>IF(OR(O223="",N(O223)=0),"",N(M223)/O223)</f>
        <v/>
      </c>
      <c r="Q223" s="40">
        <f>IF(OR(J223="",N(J223)=0,O223=""),"",N(L223)/(J223/60))</f>
        <v/>
      </c>
      <c r="R223" s="20" t="n"/>
    </row>
    <row r="224">
      <c r="A224" s="39" t="n"/>
      <c r="B224" s="20" t="n"/>
      <c r="C224" s="20" t="n"/>
      <c r="D224" s="20" t="n"/>
      <c r="E224" s="20" t="n"/>
      <c r="F224" s="26">
        <f>IF(E224="","",IFERROR(INDEX('İş emirleri'!$B$6:$B$305,MATCH(E224,'İş emirleri'!$A$6:$A$305,0)),"İş emri yok"))</f>
        <v/>
      </c>
      <c r="G224" s="38" t="n"/>
      <c r="H224" s="38" t="n"/>
      <c r="I224" s="20" t="n"/>
      <c r="J224" s="40">
        <f>IF(G224="","",MAX(0,G224-N(H224)))</f>
        <v/>
      </c>
      <c r="K224" s="24">
        <f>IF(OR(G224="",N(G224)=0),"",J224/G224)</f>
        <v/>
      </c>
      <c r="L224" s="38" t="n"/>
      <c r="M224" s="38" t="n"/>
      <c r="N224" s="20" t="n"/>
      <c r="O224" s="40">
        <f>IF(AND(L224="",M224=""),"",N(L224)+N(M224))</f>
        <v/>
      </c>
      <c r="P224" s="24">
        <f>IF(OR(O224="",N(O224)=0),"",N(M224)/O224)</f>
        <v/>
      </c>
      <c r="Q224" s="40">
        <f>IF(OR(J224="",N(J224)=0,O224=""),"",N(L224)/(J224/60))</f>
        <v/>
      </c>
      <c r="R224" s="20" t="n"/>
    </row>
    <row r="225">
      <c r="A225" s="39" t="n"/>
      <c r="B225" s="20" t="n"/>
      <c r="C225" s="20" t="n"/>
      <c r="D225" s="20" t="n"/>
      <c r="E225" s="20" t="n"/>
      <c r="F225" s="26">
        <f>IF(E225="","",IFERROR(INDEX('İş emirleri'!$B$6:$B$305,MATCH(E225,'İş emirleri'!$A$6:$A$305,0)),"İş emri yok"))</f>
        <v/>
      </c>
      <c r="G225" s="38" t="n"/>
      <c r="H225" s="38" t="n"/>
      <c r="I225" s="20" t="n"/>
      <c r="J225" s="40">
        <f>IF(G225="","",MAX(0,G225-N(H225)))</f>
        <v/>
      </c>
      <c r="K225" s="24">
        <f>IF(OR(G225="",N(G225)=0),"",J225/G225)</f>
        <v/>
      </c>
      <c r="L225" s="38" t="n"/>
      <c r="M225" s="38" t="n"/>
      <c r="N225" s="20" t="n"/>
      <c r="O225" s="40">
        <f>IF(AND(L225="",M225=""),"",N(L225)+N(M225))</f>
        <v/>
      </c>
      <c r="P225" s="24">
        <f>IF(OR(O225="",N(O225)=0),"",N(M225)/O225)</f>
        <v/>
      </c>
      <c r="Q225" s="40">
        <f>IF(OR(J225="",N(J225)=0,O225=""),"",N(L225)/(J225/60))</f>
        <v/>
      </c>
      <c r="R225" s="20" t="n"/>
    </row>
    <row r="226">
      <c r="A226" s="39" t="n"/>
      <c r="B226" s="20" t="n"/>
      <c r="C226" s="20" t="n"/>
      <c r="D226" s="20" t="n"/>
      <c r="E226" s="20" t="n"/>
      <c r="F226" s="26">
        <f>IF(E226="","",IFERROR(INDEX('İş emirleri'!$B$6:$B$305,MATCH(E226,'İş emirleri'!$A$6:$A$305,0)),"İş emri yok"))</f>
        <v/>
      </c>
      <c r="G226" s="38" t="n"/>
      <c r="H226" s="38" t="n"/>
      <c r="I226" s="20" t="n"/>
      <c r="J226" s="40">
        <f>IF(G226="","",MAX(0,G226-N(H226)))</f>
        <v/>
      </c>
      <c r="K226" s="24">
        <f>IF(OR(G226="",N(G226)=0),"",J226/G226)</f>
        <v/>
      </c>
      <c r="L226" s="38" t="n"/>
      <c r="M226" s="38" t="n"/>
      <c r="N226" s="20" t="n"/>
      <c r="O226" s="40">
        <f>IF(AND(L226="",M226=""),"",N(L226)+N(M226))</f>
        <v/>
      </c>
      <c r="P226" s="24">
        <f>IF(OR(O226="",N(O226)=0),"",N(M226)/O226)</f>
        <v/>
      </c>
      <c r="Q226" s="40">
        <f>IF(OR(J226="",N(J226)=0,O226=""),"",N(L226)/(J226/60))</f>
        <v/>
      </c>
      <c r="R226" s="20" t="n"/>
    </row>
    <row r="227">
      <c r="A227" s="39" t="n"/>
      <c r="B227" s="20" t="n"/>
      <c r="C227" s="20" t="n"/>
      <c r="D227" s="20" t="n"/>
      <c r="E227" s="20" t="n"/>
      <c r="F227" s="26">
        <f>IF(E227="","",IFERROR(INDEX('İş emirleri'!$B$6:$B$305,MATCH(E227,'İş emirleri'!$A$6:$A$305,0)),"İş emri yok"))</f>
        <v/>
      </c>
      <c r="G227" s="38" t="n"/>
      <c r="H227" s="38" t="n"/>
      <c r="I227" s="20" t="n"/>
      <c r="J227" s="40">
        <f>IF(G227="","",MAX(0,G227-N(H227)))</f>
        <v/>
      </c>
      <c r="K227" s="24">
        <f>IF(OR(G227="",N(G227)=0),"",J227/G227)</f>
        <v/>
      </c>
      <c r="L227" s="38" t="n"/>
      <c r="M227" s="38" t="n"/>
      <c r="N227" s="20" t="n"/>
      <c r="O227" s="40">
        <f>IF(AND(L227="",M227=""),"",N(L227)+N(M227))</f>
        <v/>
      </c>
      <c r="P227" s="24">
        <f>IF(OR(O227="",N(O227)=0),"",N(M227)/O227)</f>
        <v/>
      </c>
      <c r="Q227" s="40">
        <f>IF(OR(J227="",N(J227)=0,O227=""),"",N(L227)/(J227/60))</f>
        <v/>
      </c>
      <c r="R227" s="20" t="n"/>
    </row>
    <row r="228">
      <c r="A228" s="39" t="n"/>
      <c r="B228" s="20" t="n"/>
      <c r="C228" s="20" t="n"/>
      <c r="D228" s="20" t="n"/>
      <c r="E228" s="20" t="n"/>
      <c r="F228" s="26">
        <f>IF(E228="","",IFERROR(INDEX('İş emirleri'!$B$6:$B$305,MATCH(E228,'İş emirleri'!$A$6:$A$305,0)),"İş emri yok"))</f>
        <v/>
      </c>
      <c r="G228" s="38" t="n"/>
      <c r="H228" s="38" t="n"/>
      <c r="I228" s="20" t="n"/>
      <c r="J228" s="40">
        <f>IF(G228="","",MAX(0,G228-N(H228)))</f>
        <v/>
      </c>
      <c r="K228" s="24">
        <f>IF(OR(G228="",N(G228)=0),"",J228/G228)</f>
        <v/>
      </c>
      <c r="L228" s="38" t="n"/>
      <c r="M228" s="38" t="n"/>
      <c r="N228" s="20" t="n"/>
      <c r="O228" s="40">
        <f>IF(AND(L228="",M228=""),"",N(L228)+N(M228))</f>
        <v/>
      </c>
      <c r="P228" s="24">
        <f>IF(OR(O228="",N(O228)=0),"",N(M228)/O228)</f>
        <v/>
      </c>
      <c r="Q228" s="40">
        <f>IF(OR(J228="",N(J228)=0,O228=""),"",N(L228)/(J228/60))</f>
        <v/>
      </c>
      <c r="R228" s="20" t="n"/>
    </row>
    <row r="229">
      <c r="A229" s="39" t="n"/>
      <c r="B229" s="20" t="n"/>
      <c r="C229" s="20" t="n"/>
      <c r="D229" s="20" t="n"/>
      <c r="E229" s="20" t="n"/>
      <c r="F229" s="26">
        <f>IF(E229="","",IFERROR(INDEX('İş emirleri'!$B$6:$B$305,MATCH(E229,'İş emirleri'!$A$6:$A$305,0)),"İş emri yok"))</f>
        <v/>
      </c>
      <c r="G229" s="38" t="n"/>
      <c r="H229" s="38" t="n"/>
      <c r="I229" s="20" t="n"/>
      <c r="J229" s="40">
        <f>IF(G229="","",MAX(0,G229-N(H229)))</f>
        <v/>
      </c>
      <c r="K229" s="24">
        <f>IF(OR(G229="",N(G229)=0),"",J229/G229)</f>
        <v/>
      </c>
      <c r="L229" s="38" t="n"/>
      <c r="M229" s="38" t="n"/>
      <c r="N229" s="20" t="n"/>
      <c r="O229" s="40">
        <f>IF(AND(L229="",M229=""),"",N(L229)+N(M229))</f>
        <v/>
      </c>
      <c r="P229" s="24">
        <f>IF(OR(O229="",N(O229)=0),"",N(M229)/O229)</f>
        <v/>
      </c>
      <c r="Q229" s="40">
        <f>IF(OR(J229="",N(J229)=0,O229=""),"",N(L229)/(J229/60))</f>
        <v/>
      </c>
      <c r="R229" s="20" t="n"/>
    </row>
    <row r="230">
      <c r="A230" s="39" t="n"/>
      <c r="B230" s="20" t="n"/>
      <c r="C230" s="20" t="n"/>
      <c r="D230" s="20" t="n"/>
      <c r="E230" s="20" t="n"/>
      <c r="F230" s="26">
        <f>IF(E230="","",IFERROR(INDEX('İş emirleri'!$B$6:$B$305,MATCH(E230,'İş emirleri'!$A$6:$A$305,0)),"İş emri yok"))</f>
        <v/>
      </c>
      <c r="G230" s="38" t="n"/>
      <c r="H230" s="38" t="n"/>
      <c r="I230" s="20" t="n"/>
      <c r="J230" s="40">
        <f>IF(G230="","",MAX(0,G230-N(H230)))</f>
        <v/>
      </c>
      <c r="K230" s="24">
        <f>IF(OR(G230="",N(G230)=0),"",J230/G230)</f>
        <v/>
      </c>
      <c r="L230" s="38" t="n"/>
      <c r="M230" s="38" t="n"/>
      <c r="N230" s="20" t="n"/>
      <c r="O230" s="40">
        <f>IF(AND(L230="",M230=""),"",N(L230)+N(M230))</f>
        <v/>
      </c>
      <c r="P230" s="24">
        <f>IF(OR(O230="",N(O230)=0),"",N(M230)/O230)</f>
        <v/>
      </c>
      <c r="Q230" s="40">
        <f>IF(OR(J230="",N(J230)=0,O230=""),"",N(L230)/(J230/60))</f>
        <v/>
      </c>
      <c r="R230" s="20" t="n"/>
    </row>
    <row r="231">
      <c r="A231" s="39" t="n"/>
      <c r="B231" s="20" t="n"/>
      <c r="C231" s="20" t="n"/>
      <c r="D231" s="20" t="n"/>
      <c r="E231" s="20" t="n"/>
      <c r="F231" s="26">
        <f>IF(E231="","",IFERROR(INDEX('İş emirleri'!$B$6:$B$305,MATCH(E231,'İş emirleri'!$A$6:$A$305,0)),"İş emri yok"))</f>
        <v/>
      </c>
      <c r="G231" s="38" t="n"/>
      <c r="H231" s="38" t="n"/>
      <c r="I231" s="20" t="n"/>
      <c r="J231" s="40">
        <f>IF(G231="","",MAX(0,G231-N(H231)))</f>
        <v/>
      </c>
      <c r="K231" s="24">
        <f>IF(OR(G231="",N(G231)=0),"",J231/G231)</f>
        <v/>
      </c>
      <c r="L231" s="38" t="n"/>
      <c r="M231" s="38" t="n"/>
      <c r="N231" s="20" t="n"/>
      <c r="O231" s="40">
        <f>IF(AND(L231="",M231=""),"",N(L231)+N(M231))</f>
        <v/>
      </c>
      <c r="P231" s="24">
        <f>IF(OR(O231="",N(O231)=0),"",N(M231)/O231)</f>
        <v/>
      </c>
      <c r="Q231" s="40">
        <f>IF(OR(J231="",N(J231)=0,O231=""),"",N(L231)/(J231/60))</f>
        <v/>
      </c>
      <c r="R231" s="20" t="n"/>
    </row>
    <row r="232">
      <c r="A232" s="39" t="n"/>
      <c r="B232" s="20" t="n"/>
      <c r="C232" s="20" t="n"/>
      <c r="D232" s="20" t="n"/>
      <c r="E232" s="20" t="n"/>
      <c r="F232" s="26">
        <f>IF(E232="","",IFERROR(INDEX('İş emirleri'!$B$6:$B$305,MATCH(E232,'İş emirleri'!$A$6:$A$305,0)),"İş emri yok"))</f>
        <v/>
      </c>
      <c r="G232" s="38" t="n"/>
      <c r="H232" s="38" t="n"/>
      <c r="I232" s="20" t="n"/>
      <c r="J232" s="40">
        <f>IF(G232="","",MAX(0,G232-N(H232)))</f>
        <v/>
      </c>
      <c r="K232" s="24">
        <f>IF(OR(G232="",N(G232)=0),"",J232/G232)</f>
        <v/>
      </c>
      <c r="L232" s="38" t="n"/>
      <c r="M232" s="38" t="n"/>
      <c r="N232" s="20" t="n"/>
      <c r="O232" s="40">
        <f>IF(AND(L232="",M232=""),"",N(L232)+N(M232))</f>
        <v/>
      </c>
      <c r="P232" s="24">
        <f>IF(OR(O232="",N(O232)=0),"",N(M232)/O232)</f>
        <v/>
      </c>
      <c r="Q232" s="40">
        <f>IF(OR(J232="",N(J232)=0,O232=""),"",N(L232)/(J232/60))</f>
        <v/>
      </c>
      <c r="R232" s="20" t="n"/>
    </row>
    <row r="233">
      <c r="A233" s="39" t="n"/>
      <c r="B233" s="20" t="n"/>
      <c r="C233" s="20" t="n"/>
      <c r="D233" s="20" t="n"/>
      <c r="E233" s="20" t="n"/>
      <c r="F233" s="26">
        <f>IF(E233="","",IFERROR(INDEX('İş emirleri'!$B$6:$B$305,MATCH(E233,'İş emirleri'!$A$6:$A$305,0)),"İş emri yok"))</f>
        <v/>
      </c>
      <c r="G233" s="38" t="n"/>
      <c r="H233" s="38" t="n"/>
      <c r="I233" s="20" t="n"/>
      <c r="J233" s="40">
        <f>IF(G233="","",MAX(0,G233-N(H233)))</f>
        <v/>
      </c>
      <c r="K233" s="24">
        <f>IF(OR(G233="",N(G233)=0),"",J233/G233)</f>
        <v/>
      </c>
      <c r="L233" s="38" t="n"/>
      <c r="M233" s="38" t="n"/>
      <c r="N233" s="20" t="n"/>
      <c r="O233" s="40">
        <f>IF(AND(L233="",M233=""),"",N(L233)+N(M233))</f>
        <v/>
      </c>
      <c r="P233" s="24">
        <f>IF(OR(O233="",N(O233)=0),"",N(M233)/O233)</f>
        <v/>
      </c>
      <c r="Q233" s="40">
        <f>IF(OR(J233="",N(J233)=0,O233=""),"",N(L233)/(J233/60))</f>
        <v/>
      </c>
      <c r="R233" s="20" t="n"/>
    </row>
    <row r="234">
      <c r="A234" s="39" t="n"/>
      <c r="B234" s="20" t="n"/>
      <c r="C234" s="20" t="n"/>
      <c r="D234" s="20" t="n"/>
      <c r="E234" s="20" t="n"/>
      <c r="F234" s="26">
        <f>IF(E234="","",IFERROR(INDEX('İş emirleri'!$B$6:$B$305,MATCH(E234,'İş emirleri'!$A$6:$A$305,0)),"İş emri yok"))</f>
        <v/>
      </c>
      <c r="G234" s="38" t="n"/>
      <c r="H234" s="38" t="n"/>
      <c r="I234" s="20" t="n"/>
      <c r="J234" s="40">
        <f>IF(G234="","",MAX(0,G234-N(H234)))</f>
        <v/>
      </c>
      <c r="K234" s="24">
        <f>IF(OR(G234="",N(G234)=0),"",J234/G234)</f>
        <v/>
      </c>
      <c r="L234" s="38" t="n"/>
      <c r="M234" s="38" t="n"/>
      <c r="N234" s="20" t="n"/>
      <c r="O234" s="40">
        <f>IF(AND(L234="",M234=""),"",N(L234)+N(M234))</f>
        <v/>
      </c>
      <c r="P234" s="24">
        <f>IF(OR(O234="",N(O234)=0),"",N(M234)/O234)</f>
        <v/>
      </c>
      <c r="Q234" s="40">
        <f>IF(OR(J234="",N(J234)=0,O234=""),"",N(L234)/(J234/60))</f>
        <v/>
      </c>
      <c r="R234" s="20" t="n"/>
    </row>
    <row r="235">
      <c r="A235" s="39" t="n"/>
      <c r="B235" s="20" t="n"/>
      <c r="C235" s="20" t="n"/>
      <c r="D235" s="20" t="n"/>
      <c r="E235" s="20" t="n"/>
      <c r="F235" s="26">
        <f>IF(E235="","",IFERROR(INDEX('İş emirleri'!$B$6:$B$305,MATCH(E235,'İş emirleri'!$A$6:$A$305,0)),"İş emri yok"))</f>
        <v/>
      </c>
      <c r="G235" s="38" t="n"/>
      <c r="H235" s="38" t="n"/>
      <c r="I235" s="20" t="n"/>
      <c r="J235" s="40">
        <f>IF(G235="","",MAX(0,G235-N(H235)))</f>
        <v/>
      </c>
      <c r="K235" s="24">
        <f>IF(OR(G235="",N(G235)=0),"",J235/G235)</f>
        <v/>
      </c>
      <c r="L235" s="38" t="n"/>
      <c r="M235" s="38" t="n"/>
      <c r="N235" s="20" t="n"/>
      <c r="O235" s="40">
        <f>IF(AND(L235="",M235=""),"",N(L235)+N(M235))</f>
        <v/>
      </c>
      <c r="P235" s="24">
        <f>IF(OR(O235="",N(O235)=0),"",N(M235)/O235)</f>
        <v/>
      </c>
      <c r="Q235" s="40">
        <f>IF(OR(J235="",N(J235)=0,O235=""),"",N(L235)/(J235/60))</f>
        <v/>
      </c>
      <c r="R235" s="20" t="n"/>
    </row>
    <row r="236">
      <c r="A236" s="39" t="n"/>
      <c r="B236" s="20" t="n"/>
      <c r="C236" s="20" t="n"/>
      <c r="D236" s="20" t="n"/>
      <c r="E236" s="20" t="n"/>
      <c r="F236" s="26">
        <f>IF(E236="","",IFERROR(INDEX('İş emirleri'!$B$6:$B$305,MATCH(E236,'İş emirleri'!$A$6:$A$305,0)),"İş emri yok"))</f>
        <v/>
      </c>
      <c r="G236" s="38" t="n"/>
      <c r="H236" s="38" t="n"/>
      <c r="I236" s="20" t="n"/>
      <c r="J236" s="40">
        <f>IF(G236="","",MAX(0,G236-N(H236)))</f>
        <v/>
      </c>
      <c r="K236" s="24">
        <f>IF(OR(G236="",N(G236)=0),"",J236/G236)</f>
        <v/>
      </c>
      <c r="L236" s="38" t="n"/>
      <c r="M236" s="38" t="n"/>
      <c r="N236" s="20" t="n"/>
      <c r="O236" s="40">
        <f>IF(AND(L236="",M236=""),"",N(L236)+N(M236))</f>
        <v/>
      </c>
      <c r="P236" s="24">
        <f>IF(OR(O236="",N(O236)=0),"",N(M236)/O236)</f>
        <v/>
      </c>
      <c r="Q236" s="40">
        <f>IF(OR(J236="",N(J236)=0,O236=""),"",N(L236)/(J236/60))</f>
        <v/>
      </c>
      <c r="R236" s="20" t="n"/>
    </row>
    <row r="237">
      <c r="A237" s="39" t="n"/>
      <c r="B237" s="20" t="n"/>
      <c r="C237" s="20" t="n"/>
      <c r="D237" s="20" t="n"/>
      <c r="E237" s="20" t="n"/>
      <c r="F237" s="26">
        <f>IF(E237="","",IFERROR(INDEX('İş emirleri'!$B$6:$B$305,MATCH(E237,'İş emirleri'!$A$6:$A$305,0)),"İş emri yok"))</f>
        <v/>
      </c>
      <c r="G237" s="38" t="n"/>
      <c r="H237" s="38" t="n"/>
      <c r="I237" s="20" t="n"/>
      <c r="J237" s="40">
        <f>IF(G237="","",MAX(0,G237-N(H237)))</f>
        <v/>
      </c>
      <c r="K237" s="24">
        <f>IF(OR(G237="",N(G237)=0),"",J237/G237)</f>
        <v/>
      </c>
      <c r="L237" s="38" t="n"/>
      <c r="M237" s="38" t="n"/>
      <c r="N237" s="20" t="n"/>
      <c r="O237" s="40">
        <f>IF(AND(L237="",M237=""),"",N(L237)+N(M237))</f>
        <v/>
      </c>
      <c r="P237" s="24">
        <f>IF(OR(O237="",N(O237)=0),"",N(M237)/O237)</f>
        <v/>
      </c>
      <c r="Q237" s="40">
        <f>IF(OR(J237="",N(J237)=0,O237=""),"",N(L237)/(J237/60))</f>
        <v/>
      </c>
      <c r="R237" s="20" t="n"/>
    </row>
    <row r="238">
      <c r="A238" s="39" t="n"/>
      <c r="B238" s="20" t="n"/>
      <c r="C238" s="20" t="n"/>
      <c r="D238" s="20" t="n"/>
      <c r="E238" s="20" t="n"/>
      <c r="F238" s="26">
        <f>IF(E238="","",IFERROR(INDEX('İş emirleri'!$B$6:$B$305,MATCH(E238,'İş emirleri'!$A$6:$A$305,0)),"İş emri yok"))</f>
        <v/>
      </c>
      <c r="G238" s="38" t="n"/>
      <c r="H238" s="38" t="n"/>
      <c r="I238" s="20" t="n"/>
      <c r="J238" s="40">
        <f>IF(G238="","",MAX(0,G238-N(H238)))</f>
        <v/>
      </c>
      <c r="K238" s="24">
        <f>IF(OR(G238="",N(G238)=0),"",J238/G238)</f>
        <v/>
      </c>
      <c r="L238" s="38" t="n"/>
      <c r="M238" s="38" t="n"/>
      <c r="N238" s="20" t="n"/>
      <c r="O238" s="40">
        <f>IF(AND(L238="",M238=""),"",N(L238)+N(M238))</f>
        <v/>
      </c>
      <c r="P238" s="24">
        <f>IF(OR(O238="",N(O238)=0),"",N(M238)/O238)</f>
        <v/>
      </c>
      <c r="Q238" s="40">
        <f>IF(OR(J238="",N(J238)=0,O238=""),"",N(L238)/(J238/60))</f>
        <v/>
      </c>
      <c r="R238" s="20" t="n"/>
    </row>
    <row r="239">
      <c r="A239" s="39" t="n"/>
      <c r="B239" s="20" t="n"/>
      <c r="C239" s="20" t="n"/>
      <c r="D239" s="20" t="n"/>
      <c r="E239" s="20" t="n"/>
      <c r="F239" s="26">
        <f>IF(E239="","",IFERROR(INDEX('İş emirleri'!$B$6:$B$305,MATCH(E239,'İş emirleri'!$A$6:$A$305,0)),"İş emri yok"))</f>
        <v/>
      </c>
      <c r="G239" s="38" t="n"/>
      <c r="H239" s="38" t="n"/>
      <c r="I239" s="20" t="n"/>
      <c r="J239" s="40">
        <f>IF(G239="","",MAX(0,G239-N(H239)))</f>
        <v/>
      </c>
      <c r="K239" s="24">
        <f>IF(OR(G239="",N(G239)=0),"",J239/G239)</f>
        <v/>
      </c>
      <c r="L239" s="38" t="n"/>
      <c r="M239" s="38" t="n"/>
      <c r="N239" s="20" t="n"/>
      <c r="O239" s="40">
        <f>IF(AND(L239="",M239=""),"",N(L239)+N(M239))</f>
        <v/>
      </c>
      <c r="P239" s="24">
        <f>IF(OR(O239="",N(O239)=0),"",N(M239)/O239)</f>
        <v/>
      </c>
      <c r="Q239" s="40">
        <f>IF(OR(J239="",N(J239)=0,O239=""),"",N(L239)/(J239/60))</f>
        <v/>
      </c>
      <c r="R239" s="20" t="n"/>
    </row>
    <row r="240">
      <c r="A240" s="39" t="n"/>
      <c r="B240" s="20" t="n"/>
      <c r="C240" s="20" t="n"/>
      <c r="D240" s="20" t="n"/>
      <c r="E240" s="20" t="n"/>
      <c r="F240" s="26">
        <f>IF(E240="","",IFERROR(INDEX('İş emirleri'!$B$6:$B$305,MATCH(E240,'İş emirleri'!$A$6:$A$305,0)),"İş emri yok"))</f>
        <v/>
      </c>
      <c r="G240" s="38" t="n"/>
      <c r="H240" s="38" t="n"/>
      <c r="I240" s="20" t="n"/>
      <c r="J240" s="40">
        <f>IF(G240="","",MAX(0,G240-N(H240)))</f>
        <v/>
      </c>
      <c r="K240" s="24">
        <f>IF(OR(G240="",N(G240)=0),"",J240/G240)</f>
        <v/>
      </c>
      <c r="L240" s="38" t="n"/>
      <c r="M240" s="38" t="n"/>
      <c r="N240" s="20" t="n"/>
      <c r="O240" s="40">
        <f>IF(AND(L240="",M240=""),"",N(L240)+N(M240))</f>
        <v/>
      </c>
      <c r="P240" s="24">
        <f>IF(OR(O240="",N(O240)=0),"",N(M240)/O240)</f>
        <v/>
      </c>
      <c r="Q240" s="40">
        <f>IF(OR(J240="",N(J240)=0,O240=""),"",N(L240)/(J240/60))</f>
        <v/>
      </c>
      <c r="R240" s="20" t="n"/>
    </row>
    <row r="241">
      <c r="A241" s="39" t="n"/>
      <c r="B241" s="20" t="n"/>
      <c r="C241" s="20" t="n"/>
      <c r="D241" s="20" t="n"/>
      <c r="E241" s="20" t="n"/>
      <c r="F241" s="26">
        <f>IF(E241="","",IFERROR(INDEX('İş emirleri'!$B$6:$B$305,MATCH(E241,'İş emirleri'!$A$6:$A$305,0)),"İş emri yok"))</f>
        <v/>
      </c>
      <c r="G241" s="38" t="n"/>
      <c r="H241" s="38" t="n"/>
      <c r="I241" s="20" t="n"/>
      <c r="J241" s="40">
        <f>IF(G241="","",MAX(0,G241-N(H241)))</f>
        <v/>
      </c>
      <c r="K241" s="24">
        <f>IF(OR(G241="",N(G241)=0),"",J241/G241)</f>
        <v/>
      </c>
      <c r="L241" s="38" t="n"/>
      <c r="M241" s="38" t="n"/>
      <c r="N241" s="20" t="n"/>
      <c r="O241" s="40">
        <f>IF(AND(L241="",M241=""),"",N(L241)+N(M241))</f>
        <v/>
      </c>
      <c r="P241" s="24">
        <f>IF(OR(O241="",N(O241)=0),"",N(M241)/O241)</f>
        <v/>
      </c>
      <c r="Q241" s="40">
        <f>IF(OR(J241="",N(J241)=0,O241=""),"",N(L241)/(J241/60))</f>
        <v/>
      </c>
      <c r="R241" s="20" t="n"/>
    </row>
    <row r="242">
      <c r="A242" s="39" t="n"/>
      <c r="B242" s="20" t="n"/>
      <c r="C242" s="20" t="n"/>
      <c r="D242" s="20" t="n"/>
      <c r="E242" s="20" t="n"/>
      <c r="F242" s="26">
        <f>IF(E242="","",IFERROR(INDEX('İş emirleri'!$B$6:$B$305,MATCH(E242,'İş emirleri'!$A$6:$A$305,0)),"İş emri yok"))</f>
        <v/>
      </c>
      <c r="G242" s="38" t="n"/>
      <c r="H242" s="38" t="n"/>
      <c r="I242" s="20" t="n"/>
      <c r="J242" s="40">
        <f>IF(G242="","",MAX(0,G242-N(H242)))</f>
        <v/>
      </c>
      <c r="K242" s="24">
        <f>IF(OR(G242="",N(G242)=0),"",J242/G242)</f>
        <v/>
      </c>
      <c r="L242" s="38" t="n"/>
      <c r="M242" s="38" t="n"/>
      <c r="N242" s="20" t="n"/>
      <c r="O242" s="40">
        <f>IF(AND(L242="",M242=""),"",N(L242)+N(M242))</f>
        <v/>
      </c>
      <c r="P242" s="24">
        <f>IF(OR(O242="",N(O242)=0),"",N(M242)/O242)</f>
        <v/>
      </c>
      <c r="Q242" s="40">
        <f>IF(OR(J242="",N(J242)=0,O242=""),"",N(L242)/(J242/60))</f>
        <v/>
      </c>
      <c r="R242" s="20" t="n"/>
    </row>
    <row r="243">
      <c r="A243" s="39" t="n"/>
      <c r="B243" s="20" t="n"/>
      <c r="C243" s="20" t="n"/>
      <c r="D243" s="20" t="n"/>
      <c r="E243" s="20" t="n"/>
      <c r="F243" s="26">
        <f>IF(E243="","",IFERROR(INDEX('İş emirleri'!$B$6:$B$305,MATCH(E243,'İş emirleri'!$A$6:$A$305,0)),"İş emri yok"))</f>
        <v/>
      </c>
      <c r="G243" s="38" t="n"/>
      <c r="H243" s="38" t="n"/>
      <c r="I243" s="20" t="n"/>
      <c r="J243" s="40">
        <f>IF(G243="","",MAX(0,G243-N(H243)))</f>
        <v/>
      </c>
      <c r="K243" s="24">
        <f>IF(OR(G243="",N(G243)=0),"",J243/G243)</f>
        <v/>
      </c>
      <c r="L243" s="38" t="n"/>
      <c r="M243" s="38" t="n"/>
      <c r="N243" s="20" t="n"/>
      <c r="O243" s="40">
        <f>IF(AND(L243="",M243=""),"",N(L243)+N(M243))</f>
        <v/>
      </c>
      <c r="P243" s="24">
        <f>IF(OR(O243="",N(O243)=0),"",N(M243)/O243)</f>
        <v/>
      </c>
      <c r="Q243" s="40">
        <f>IF(OR(J243="",N(J243)=0,O243=""),"",N(L243)/(J243/60))</f>
        <v/>
      </c>
      <c r="R243" s="20" t="n"/>
    </row>
    <row r="244">
      <c r="A244" s="39" t="n"/>
      <c r="B244" s="20" t="n"/>
      <c r="C244" s="20" t="n"/>
      <c r="D244" s="20" t="n"/>
      <c r="E244" s="20" t="n"/>
      <c r="F244" s="26">
        <f>IF(E244="","",IFERROR(INDEX('İş emirleri'!$B$6:$B$305,MATCH(E244,'İş emirleri'!$A$6:$A$305,0)),"İş emri yok"))</f>
        <v/>
      </c>
      <c r="G244" s="38" t="n"/>
      <c r="H244" s="38" t="n"/>
      <c r="I244" s="20" t="n"/>
      <c r="J244" s="40">
        <f>IF(G244="","",MAX(0,G244-N(H244)))</f>
        <v/>
      </c>
      <c r="K244" s="24">
        <f>IF(OR(G244="",N(G244)=0),"",J244/G244)</f>
        <v/>
      </c>
      <c r="L244" s="38" t="n"/>
      <c r="M244" s="38" t="n"/>
      <c r="N244" s="20" t="n"/>
      <c r="O244" s="40">
        <f>IF(AND(L244="",M244=""),"",N(L244)+N(M244))</f>
        <v/>
      </c>
      <c r="P244" s="24">
        <f>IF(OR(O244="",N(O244)=0),"",N(M244)/O244)</f>
        <v/>
      </c>
      <c r="Q244" s="40">
        <f>IF(OR(J244="",N(J244)=0,O244=""),"",N(L244)/(J244/60))</f>
        <v/>
      </c>
      <c r="R244" s="20" t="n"/>
    </row>
    <row r="245">
      <c r="A245" s="39" t="n"/>
      <c r="B245" s="20" t="n"/>
      <c r="C245" s="20" t="n"/>
      <c r="D245" s="20" t="n"/>
      <c r="E245" s="20" t="n"/>
      <c r="F245" s="26">
        <f>IF(E245="","",IFERROR(INDEX('İş emirleri'!$B$6:$B$305,MATCH(E245,'İş emirleri'!$A$6:$A$305,0)),"İş emri yok"))</f>
        <v/>
      </c>
      <c r="G245" s="38" t="n"/>
      <c r="H245" s="38" t="n"/>
      <c r="I245" s="20" t="n"/>
      <c r="J245" s="40">
        <f>IF(G245="","",MAX(0,G245-N(H245)))</f>
        <v/>
      </c>
      <c r="K245" s="24">
        <f>IF(OR(G245="",N(G245)=0),"",J245/G245)</f>
        <v/>
      </c>
      <c r="L245" s="38" t="n"/>
      <c r="M245" s="38" t="n"/>
      <c r="N245" s="20" t="n"/>
      <c r="O245" s="40">
        <f>IF(AND(L245="",M245=""),"",N(L245)+N(M245))</f>
        <v/>
      </c>
      <c r="P245" s="24">
        <f>IF(OR(O245="",N(O245)=0),"",N(M245)/O245)</f>
        <v/>
      </c>
      <c r="Q245" s="40">
        <f>IF(OR(J245="",N(J245)=0,O245=""),"",N(L245)/(J245/60))</f>
        <v/>
      </c>
      <c r="R245" s="20" t="n"/>
    </row>
    <row r="246">
      <c r="A246" s="39" t="n"/>
      <c r="B246" s="20" t="n"/>
      <c r="C246" s="20" t="n"/>
      <c r="D246" s="20" t="n"/>
      <c r="E246" s="20" t="n"/>
      <c r="F246" s="26">
        <f>IF(E246="","",IFERROR(INDEX('İş emirleri'!$B$6:$B$305,MATCH(E246,'İş emirleri'!$A$6:$A$305,0)),"İş emri yok"))</f>
        <v/>
      </c>
      <c r="G246" s="38" t="n"/>
      <c r="H246" s="38" t="n"/>
      <c r="I246" s="20" t="n"/>
      <c r="J246" s="40">
        <f>IF(G246="","",MAX(0,G246-N(H246)))</f>
        <v/>
      </c>
      <c r="K246" s="24">
        <f>IF(OR(G246="",N(G246)=0),"",J246/G246)</f>
        <v/>
      </c>
      <c r="L246" s="38" t="n"/>
      <c r="M246" s="38" t="n"/>
      <c r="N246" s="20" t="n"/>
      <c r="O246" s="40">
        <f>IF(AND(L246="",M246=""),"",N(L246)+N(M246))</f>
        <v/>
      </c>
      <c r="P246" s="24">
        <f>IF(OR(O246="",N(O246)=0),"",N(M246)/O246)</f>
        <v/>
      </c>
      <c r="Q246" s="40">
        <f>IF(OR(J246="",N(J246)=0,O246=""),"",N(L246)/(J246/60))</f>
        <v/>
      </c>
      <c r="R246" s="20" t="n"/>
    </row>
    <row r="247">
      <c r="A247" s="39" t="n"/>
      <c r="B247" s="20" t="n"/>
      <c r="C247" s="20" t="n"/>
      <c r="D247" s="20" t="n"/>
      <c r="E247" s="20" t="n"/>
      <c r="F247" s="26">
        <f>IF(E247="","",IFERROR(INDEX('İş emirleri'!$B$6:$B$305,MATCH(E247,'İş emirleri'!$A$6:$A$305,0)),"İş emri yok"))</f>
        <v/>
      </c>
      <c r="G247" s="38" t="n"/>
      <c r="H247" s="38" t="n"/>
      <c r="I247" s="20" t="n"/>
      <c r="J247" s="40">
        <f>IF(G247="","",MAX(0,G247-N(H247)))</f>
        <v/>
      </c>
      <c r="K247" s="24">
        <f>IF(OR(G247="",N(G247)=0),"",J247/G247)</f>
        <v/>
      </c>
      <c r="L247" s="38" t="n"/>
      <c r="M247" s="38" t="n"/>
      <c r="N247" s="20" t="n"/>
      <c r="O247" s="40">
        <f>IF(AND(L247="",M247=""),"",N(L247)+N(M247))</f>
        <v/>
      </c>
      <c r="P247" s="24">
        <f>IF(OR(O247="",N(O247)=0),"",N(M247)/O247)</f>
        <v/>
      </c>
      <c r="Q247" s="40">
        <f>IF(OR(J247="",N(J247)=0,O247=""),"",N(L247)/(J247/60))</f>
        <v/>
      </c>
      <c r="R247" s="20" t="n"/>
    </row>
    <row r="248">
      <c r="A248" s="39" t="n"/>
      <c r="B248" s="20" t="n"/>
      <c r="C248" s="20" t="n"/>
      <c r="D248" s="20" t="n"/>
      <c r="E248" s="20" t="n"/>
      <c r="F248" s="26">
        <f>IF(E248="","",IFERROR(INDEX('İş emirleri'!$B$6:$B$305,MATCH(E248,'İş emirleri'!$A$6:$A$305,0)),"İş emri yok"))</f>
        <v/>
      </c>
      <c r="G248" s="38" t="n"/>
      <c r="H248" s="38" t="n"/>
      <c r="I248" s="20" t="n"/>
      <c r="J248" s="40">
        <f>IF(G248="","",MAX(0,G248-N(H248)))</f>
        <v/>
      </c>
      <c r="K248" s="24">
        <f>IF(OR(G248="",N(G248)=0),"",J248/G248)</f>
        <v/>
      </c>
      <c r="L248" s="38" t="n"/>
      <c r="M248" s="38" t="n"/>
      <c r="N248" s="20" t="n"/>
      <c r="O248" s="40">
        <f>IF(AND(L248="",M248=""),"",N(L248)+N(M248))</f>
        <v/>
      </c>
      <c r="P248" s="24">
        <f>IF(OR(O248="",N(O248)=0),"",N(M248)/O248)</f>
        <v/>
      </c>
      <c r="Q248" s="40">
        <f>IF(OR(J248="",N(J248)=0,O248=""),"",N(L248)/(J248/60))</f>
        <v/>
      </c>
      <c r="R248" s="20" t="n"/>
    </row>
    <row r="249">
      <c r="A249" s="39" t="n"/>
      <c r="B249" s="20" t="n"/>
      <c r="C249" s="20" t="n"/>
      <c r="D249" s="20" t="n"/>
      <c r="E249" s="20" t="n"/>
      <c r="F249" s="26">
        <f>IF(E249="","",IFERROR(INDEX('İş emirleri'!$B$6:$B$305,MATCH(E249,'İş emirleri'!$A$6:$A$305,0)),"İş emri yok"))</f>
        <v/>
      </c>
      <c r="G249" s="38" t="n"/>
      <c r="H249" s="38" t="n"/>
      <c r="I249" s="20" t="n"/>
      <c r="J249" s="40">
        <f>IF(G249="","",MAX(0,G249-N(H249)))</f>
        <v/>
      </c>
      <c r="K249" s="24">
        <f>IF(OR(G249="",N(G249)=0),"",J249/G249)</f>
        <v/>
      </c>
      <c r="L249" s="38" t="n"/>
      <c r="M249" s="38" t="n"/>
      <c r="N249" s="20" t="n"/>
      <c r="O249" s="40">
        <f>IF(AND(L249="",M249=""),"",N(L249)+N(M249))</f>
        <v/>
      </c>
      <c r="P249" s="24">
        <f>IF(OR(O249="",N(O249)=0),"",N(M249)/O249)</f>
        <v/>
      </c>
      <c r="Q249" s="40">
        <f>IF(OR(J249="",N(J249)=0,O249=""),"",N(L249)/(J249/60))</f>
        <v/>
      </c>
      <c r="R249" s="20" t="n"/>
    </row>
    <row r="250">
      <c r="A250" s="39" t="n"/>
      <c r="B250" s="20" t="n"/>
      <c r="C250" s="20" t="n"/>
      <c r="D250" s="20" t="n"/>
      <c r="E250" s="20" t="n"/>
      <c r="F250" s="26">
        <f>IF(E250="","",IFERROR(INDEX('İş emirleri'!$B$6:$B$305,MATCH(E250,'İş emirleri'!$A$6:$A$305,0)),"İş emri yok"))</f>
        <v/>
      </c>
      <c r="G250" s="38" t="n"/>
      <c r="H250" s="38" t="n"/>
      <c r="I250" s="20" t="n"/>
      <c r="J250" s="40">
        <f>IF(G250="","",MAX(0,G250-N(H250)))</f>
        <v/>
      </c>
      <c r="K250" s="24">
        <f>IF(OR(G250="",N(G250)=0),"",J250/G250)</f>
        <v/>
      </c>
      <c r="L250" s="38" t="n"/>
      <c r="M250" s="38" t="n"/>
      <c r="N250" s="20" t="n"/>
      <c r="O250" s="40">
        <f>IF(AND(L250="",M250=""),"",N(L250)+N(M250))</f>
        <v/>
      </c>
      <c r="P250" s="24">
        <f>IF(OR(O250="",N(O250)=0),"",N(M250)/O250)</f>
        <v/>
      </c>
      <c r="Q250" s="40">
        <f>IF(OR(J250="",N(J250)=0,O250=""),"",N(L250)/(J250/60))</f>
        <v/>
      </c>
      <c r="R250" s="20" t="n"/>
    </row>
    <row r="251">
      <c r="A251" s="39" t="n"/>
      <c r="B251" s="20" t="n"/>
      <c r="C251" s="20" t="n"/>
      <c r="D251" s="20" t="n"/>
      <c r="E251" s="20" t="n"/>
      <c r="F251" s="26">
        <f>IF(E251="","",IFERROR(INDEX('İş emirleri'!$B$6:$B$305,MATCH(E251,'İş emirleri'!$A$6:$A$305,0)),"İş emri yok"))</f>
        <v/>
      </c>
      <c r="G251" s="38" t="n"/>
      <c r="H251" s="38" t="n"/>
      <c r="I251" s="20" t="n"/>
      <c r="J251" s="40">
        <f>IF(G251="","",MAX(0,G251-N(H251)))</f>
        <v/>
      </c>
      <c r="K251" s="24">
        <f>IF(OR(G251="",N(G251)=0),"",J251/G251)</f>
        <v/>
      </c>
      <c r="L251" s="38" t="n"/>
      <c r="M251" s="38" t="n"/>
      <c r="N251" s="20" t="n"/>
      <c r="O251" s="40">
        <f>IF(AND(L251="",M251=""),"",N(L251)+N(M251))</f>
        <v/>
      </c>
      <c r="P251" s="24">
        <f>IF(OR(O251="",N(O251)=0),"",N(M251)/O251)</f>
        <v/>
      </c>
      <c r="Q251" s="40">
        <f>IF(OR(J251="",N(J251)=0,O251=""),"",N(L251)/(J251/60))</f>
        <v/>
      </c>
      <c r="R251" s="20" t="n"/>
    </row>
    <row r="252">
      <c r="A252" s="39" t="n"/>
      <c r="B252" s="20" t="n"/>
      <c r="C252" s="20" t="n"/>
      <c r="D252" s="20" t="n"/>
      <c r="E252" s="20" t="n"/>
      <c r="F252" s="26">
        <f>IF(E252="","",IFERROR(INDEX('İş emirleri'!$B$6:$B$305,MATCH(E252,'İş emirleri'!$A$6:$A$305,0)),"İş emri yok"))</f>
        <v/>
      </c>
      <c r="G252" s="38" t="n"/>
      <c r="H252" s="38" t="n"/>
      <c r="I252" s="20" t="n"/>
      <c r="J252" s="40">
        <f>IF(G252="","",MAX(0,G252-N(H252)))</f>
        <v/>
      </c>
      <c r="K252" s="24">
        <f>IF(OR(G252="",N(G252)=0),"",J252/G252)</f>
        <v/>
      </c>
      <c r="L252" s="38" t="n"/>
      <c r="M252" s="38" t="n"/>
      <c r="N252" s="20" t="n"/>
      <c r="O252" s="40">
        <f>IF(AND(L252="",M252=""),"",N(L252)+N(M252))</f>
        <v/>
      </c>
      <c r="P252" s="24">
        <f>IF(OR(O252="",N(O252)=0),"",N(M252)/O252)</f>
        <v/>
      </c>
      <c r="Q252" s="40">
        <f>IF(OR(J252="",N(J252)=0,O252=""),"",N(L252)/(J252/60))</f>
        <v/>
      </c>
      <c r="R252" s="20" t="n"/>
    </row>
    <row r="253">
      <c r="A253" s="39" t="n"/>
      <c r="B253" s="20" t="n"/>
      <c r="C253" s="20" t="n"/>
      <c r="D253" s="20" t="n"/>
      <c r="E253" s="20" t="n"/>
      <c r="F253" s="26">
        <f>IF(E253="","",IFERROR(INDEX('İş emirleri'!$B$6:$B$305,MATCH(E253,'İş emirleri'!$A$6:$A$305,0)),"İş emri yok"))</f>
        <v/>
      </c>
      <c r="G253" s="38" t="n"/>
      <c r="H253" s="38" t="n"/>
      <c r="I253" s="20" t="n"/>
      <c r="J253" s="40">
        <f>IF(G253="","",MAX(0,G253-N(H253)))</f>
        <v/>
      </c>
      <c r="K253" s="24">
        <f>IF(OR(G253="",N(G253)=0),"",J253/G253)</f>
        <v/>
      </c>
      <c r="L253" s="38" t="n"/>
      <c r="M253" s="38" t="n"/>
      <c r="N253" s="20" t="n"/>
      <c r="O253" s="40">
        <f>IF(AND(L253="",M253=""),"",N(L253)+N(M253))</f>
        <v/>
      </c>
      <c r="P253" s="24">
        <f>IF(OR(O253="",N(O253)=0),"",N(M253)/O253)</f>
        <v/>
      </c>
      <c r="Q253" s="40">
        <f>IF(OR(J253="",N(J253)=0,O253=""),"",N(L253)/(J253/60))</f>
        <v/>
      </c>
      <c r="R253" s="20" t="n"/>
    </row>
    <row r="254">
      <c r="A254" s="39" t="n"/>
      <c r="B254" s="20" t="n"/>
      <c r="C254" s="20" t="n"/>
      <c r="D254" s="20" t="n"/>
      <c r="E254" s="20" t="n"/>
      <c r="F254" s="26">
        <f>IF(E254="","",IFERROR(INDEX('İş emirleri'!$B$6:$B$305,MATCH(E254,'İş emirleri'!$A$6:$A$305,0)),"İş emri yok"))</f>
        <v/>
      </c>
      <c r="G254" s="38" t="n"/>
      <c r="H254" s="38" t="n"/>
      <c r="I254" s="20" t="n"/>
      <c r="J254" s="40">
        <f>IF(G254="","",MAX(0,G254-N(H254)))</f>
        <v/>
      </c>
      <c r="K254" s="24">
        <f>IF(OR(G254="",N(G254)=0),"",J254/G254)</f>
        <v/>
      </c>
      <c r="L254" s="38" t="n"/>
      <c r="M254" s="38" t="n"/>
      <c r="N254" s="20" t="n"/>
      <c r="O254" s="40">
        <f>IF(AND(L254="",M254=""),"",N(L254)+N(M254))</f>
        <v/>
      </c>
      <c r="P254" s="24">
        <f>IF(OR(O254="",N(O254)=0),"",N(M254)/O254)</f>
        <v/>
      </c>
      <c r="Q254" s="40">
        <f>IF(OR(J254="",N(J254)=0,O254=""),"",N(L254)/(J254/60))</f>
        <v/>
      </c>
      <c r="R254" s="20" t="n"/>
    </row>
    <row r="255">
      <c r="A255" s="39" t="n"/>
      <c r="B255" s="20" t="n"/>
      <c r="C255" s="20" t="n"/>
      <c r="D255" s="20" t="n"/>
      <c r="E255" s="20" t="n"/>
      <c r="F255" s="26">
        <f>IF(E255="","",IFERROR(INDEX('İş emirleri'!$B$6:$B$305,MATCH(E255,'İş emirleri'!$A$6:$A$305,0)),"İş emri yok"))</f>
        <v/>
      </c>
      <c r="G255" s="38" t="n"/>
      <c r="H255" s="38" t="n"/>
      <c r="I255" s="20" t="n"/>
      <c r="J255" s="40">
        <f>IF(G255="","",MAX(0,G255-N(H255)))</f>
        <v/>
      </c>
      <c r="K255" s="24">
        <f>IF(OR(G255="",N(G255)=0),"",J255/G255)</f>
        <v/>
      </c>
      <c r="L255" s="38" t="n"/>
      <c r="M255" s="38" t="n"/>
      <c r="N255" s="20" t="n"/>
      <c r="O255" s="40">
        <f>IF(AND(L255="",M255=""),"",N(L255)+N(M255))</f>
        <v/>
      </c>
      <c r="P255" s="24">
        <f>IF(OR(O255="",N(O255)=0),"",N(M255)/O255)</f>
        <v/>
      </c>
      <c r="Q255" s="40">
        <f>IF(OR(J255="",N(J255)=0,O255=""),"",N(L255)/(J255/60))</f>
        <v/>
      </c>
      <c r="R255" s="20" t="n"/>
    </row>
    <row r="256">
      <c r="A256" s="39" t="n"/>
      <c r="B256" s="20" t="n"/>
      <c r="C256" s="20" t="n"/>
      <c r="D256" s="20" t="n"/>
      <c r="E256" s="20" t="n"/>
      <c r="F256" s="26">
        <f>IF(E256="","",IFERROR(INDEX('İş emirleri'!$B$6:$B$305,MATCH(E256,'İş emirleri'!$A$6:$A$305,0)),"İş emri yok"))</f>
        <v/>
      </c>
      <c r="G256" s="38" t="n"/>
      <c r="H256" s="38" t="n"/>
      <c r="I256" s="20" t="n"/>
      <c r="J256" s="40">
        <f>IF(G256="","",MAX(0,G256-N(H256)))</f>
        <v/>
      </c>
      <c r="K256" s="24">
        <f>IF(OR(G256="",N(G256)=0),"",J256/G256)</f>
        <v/>
      </c>
      <c r="L256" s="38" t="n"/>
      <c r="M256" s="38" t="n"/>
      <c r="N256" s="20" t="n"/>
      <c r="O256" s="40">
        <f>IF(AND(L256="",M256=""),"",N(L256)+N(M256))</f>
        <v/>
      </c>
      <c r="P256" s="24">
        <f>IF(OR(O256="",N(O256)=0),"",N(M256)/O256)</f>
        <v/>
      </c>
      <c r="Q256" s="40">
        <f>IF(OR(J256="",N(J256)=0,O256=""),"",N(L256)/(J256/60))</f>
        <v/>
      </c>
      <c r="R256" s="20" t="n"/>
    </row>
    <row r="257">
      <c r="A257" s="39" t="n"/>
      <c r="B257" s="20" t="n"/>
      <c r="C257" s="20" t="n"/>
      <c r="D257" s="20" t="n"/>
      <c r="E257" s="20" t="n"/>
      <c r="F257" s="26">
        <f>IF(E257="","",IFERROR(INDEX('İş emirleri'!$B$6:$B$305,MATCH(E257,'İş emirleri'!$A$6:$A$305,0)),"İş emri yok"))</f>
        <v/>
      </c>
      <c r="G257" s="38" t="n"/>
      <c r="H257" s="38" t="n"/>
      <c r="I257" s="20" t="n"/>
      <c r="J257" s="40">
        <f>IF(G257="","",MAX(0,G257-N(H257)))</f>
        <v/>
      </c>
      <c r="K257" s="24">
        <f>IF(OR(G257="",N(G257)=0),"",J257/G257)</f>
        <v/>
      </c>
      <c r="L257" s="38" t="n"/>
      <c r="M257" s="38" t="n"/>
      <c r="N257" s="20" t="n"/>
      <c r="O257" s="40">
        <f>IF(AND(L257="",M257=""),"",N(L257)+N(M257))</f>
        <v/>
      </c>
      <c r="P257" s="24">
        <f>IF(OR(O257="",N(O257)=0),"",N(M257)/O257)</f>
        <v/>
      </c>
      <c r="Q257" s="40">
        <f>IF(OR(J257="",N(J257)=0,O257=""),"",N(L257)/(J257/60))</f>
        <v/>
      </c>
      <c r="R257" s="20" t="n"/>
    </row>
    <row r="258">
      <c r="A258" s="39" t="n"/>
      <c r="B258" s="20" t="n"/>
      <c r="C258" s="20" t="n"/>
      <c r="D258" s="20" t="n"/>
      <c r="E258" s="20" t="n"/>
      <c r="F258" s="26">
        <f>IF(E258="","",IFERROR(INDEX('İş emirleri'!$B$6:$B$305,MATCH(E258,'İş emirleri'!$A$6:$A$305,0)),"İş emri yok"))</f>
        <v/>
      </c>
      <c r="G258" s="38" t="n"/>
      <c r="H258" s="38" t="n"/>
      <c r="I258" s="20" t="n"/>
      <c r="J258" s="40">
        <f>IF(G258="","",MAX(0,G258-N(H258)))</f>
        <v/>
      </c>
      <c r="K258" s="24">
        <f>IF(OR(G258="",N(G258)=0),"",J258/G258)</f>
        <v/>
      </c>
      <c r="L258" s="38" t="n"/>
      <c r="M258" s="38" t="n"/>
      <c r="N258" s="20" t="n"/>
      <c r="O258" s="40">
        <f>IF(AND(L258="",M258=""),"",N(L258)+N(M258))</f>
        <v/>
      </c>
      <c r="P258" s="24">
        <f>IF(OR(O258="",N(O258)=0),"",N(M258)/O258)</f>
        <v/>
      </c>
      <c r="Q258" s="40">
        <f>IF(OR(J258="",N(J258)=0,O258=""),"",N(L258)/(J258/60))</f>
        <v/>
      </c>
      <c r="R258" s="20" t="n"/>
    </row>
    <row r="259">
      <c r="A259" s="39" t="n"/>
      <c r="B259" s="20" t="n"/>
      <c r="C259" s="20" t="n"/>
      <c r="D259" s="20" t="n"/>
      <c r="E259" s="20" t="n"/>
      <c r="F259" s="26">
        <f>IF(E259="","",IFERROR(INDEX('İş emirleri'!$B$6:$B$305,MATCH(E259,'İş emirleri'!$A$6:$A$305,0)),"İş emri yok"))</f>
        <v/>
      </c>
      <c r="G259" s="38" t="n"/>
      <c r="H259" s="38" t="n"/>
      <c r="I259" s="20" t="n"/>
      <c r="J259" s="40">
        <f>IF(G259="","",MAX(0,G259-N(H259)))</f>
        <v/>
      </c>
      <c r="K259" s="24">
        <f>IF(OR(G259="",N(G259)=0),"",J259/G259)</f>
        <v/>
      </c>
      <c r="L259" s="38" t="n"/>
      <c r="M259" s="38" t="n"/>
      <c r="N259" s="20" t="n"/>
      <c r="O259" s="40">
        <f>IF(AND(L259="",M259=""),"",N(L259)+N(M259))</f>
        <v/>
      </c>
      <c r="P259" s="24">
        <f>IF(OR(O259="",N(O259)=0),"",N(M259)/O259)</f>
        <v/>
      </c>
      <c r="Q259" s="40">
        <f>IF(OR(J259="",N(J259)=0,O259=""),"",N(L259)/(J259/60))</f>
        <v/>
      </c>
      <c r="R259" s="20" t="n"/>
    </row>
    <row r="260">
      <c r="A260" s="39" t="n"/>
      <c r="B260" s="20" t="n"/>
      <c r="C260" s="20" t="n"/>
      <c r="D260" s="20" t="n"/>
      <c r="E260" s="20" t="n"/>
      <c r="F260" s="26">
        <f>IF(E260="","",IFERROR(INDEX('İş emirleri'!$B$6:$B$305,MATCH(E260,'İş emirleri'!$A$6:$A$305,0)),"İş emri yok"))</f>
        <v/>
      </c>
      <c r="G260" s="38" t="n"/>
      <c r="H260" s="38" t="n"/>
      <c r="I260" s="20" t="n"/>
      <c r="J260" s="40">
        <f>IF(G260="","",MAX(0,G260-N(H260)))</f>
        <v/>
      </c>
      <c r="K260" s="24">
        <f>IF(OR(G260="",N(G260)=0),"",J260/G260)</f>
        <v/>
      </c>
      <c r="L260" s="38" t="n"/>
      <c r="M260" s="38" t="n"/>
      <c r="N260" s="20" t="n"/>
      <c r="O260" s="40">
        <f>IF(AND(L260="",M260=""),"",N(L260)+N(M260))</f>
        <v/>
      </c>
      <c r="P260" s="24">
        <f>IF(OR(O260="",N(O260)=0),"",N(M260)/O260)</f>
        <v/>
      </c>
      <c r="Q260" s="40">
        <f>IF(OR(J260="",N(J260)=0,O260=""),"",N(L260)/(J260/60))</f>
        <v/>
      </c>
      <c r="R260" s="20" t="n"/>
    </row>
    <row r="261">
      <c r="A261" s="39" t="n"/>
      <c r="B261" s="20" t="n"/>
      <c r="C261" s="20" t="n"/>
      <c r="D261" s="20" t="n"/>
      <c r="E261" s="20" t="n"/>
      <c r="F261" s="26">
        <f>IF(E261="","",IFERROR(INDEX('İş emirleri'!$B$6:$B$305,MATCH(E261,'İş emirleri'!$A$6:$A$305,0)),"İş emri yok"))</f>
        <v/>
      </c>
      <c r="G261" s="38" t="n"/>
      <c r="H261" s="38" t="n"/>
      <c r="I261" s="20" t="n"/>
      <c r="J261" s="40">
        <f>IF(G261="","",MAX(0,G261-N(H261)))</f>
        <v/>
      </c>
      <c r="K261" s="24">
        <f>IF(OR(G261="",N(G261)=0),"",J261/G261)</f>
        <v/>
      </c>
      <c r="L261" s="38" t="n"/>
      <c r="M261" s="38" t="n"/>
      <c r="N261" s="20" t="n"/>
      <c r="O261" s="40">
        <f>IF(AND(L261="",M261=""),"",N(L261)+N(M261))</f>
        <v/>
      </c>
      <c r="P261" s="24">
        <f>IF(OR(O261="",N(O261)=0),"",N(M261)/O261)</f>
        <v/>
      </c>
      <c r="Q261" s="40">
        <f>IF(OR(J261="",N(J261)=0,O261=""),"",N(L261)/(J261/60))</f>
        <v/>
      </c>
      <c r="R261" s="20" t="n"/>
    </row>
    <row r="262">
      <c r="A262" s="39" t="n"/>
      <c r="B262" s="20" t="n"/>
      <c r="C262" s="20" t="n"/>
      <c r="D262" s="20" t="n"/>
      <c r="E262" s="20" t="n"/>
      <c r="F262" s="26">
        <f>IF(E262="","",IFERROR(INDEX('İş emirleri'!$B$6:$B$305,MATCH(E262,'İş emirleri'!$A$6:$A$305,0)),"İş emri yok"))</f>
        <v/>
      </c>
      <c r="G262" s="38" t="n"/>
      <c r="H262" s="38" t="n"/>
      <c r="I262" s="20" t="n"/>
      <c r="J262" s="40">
        <f>IF(G262="","",MAX(0,G262-N(H262)))</f>
        <v/>
      </c>
      <c r="K262" s="24">
        <f>IF(OR(G262="",N(G262)=0),"",J262/G262)</f>
        <v/>
      </c>
      <c r="L262" s="38" t="n"/>
      <c r="M262" s="38" t="n"/>
      <c r="N262" s="20" t="n"/>
      <c r="O262" s="40">
        <f>IF(AND(L262="",M262=""),"",N(L262)+N(M262))</f>
        <v/>
      </c>
      <c r="P262" s="24">
        <f>IF(OR(O262="",N(O262)=0),"",N(M262)/O262)</f>
        <v/>
      </c>
      <c r="Q262" s="40">
        <f>IF(OR(J262="",N(J262)=0,O262=""),"",N(L262)/(J262/60))</f>
        <v/>
      </c>
      <c r="R262" s="20" t="n"/>
    </row>
    <row r="263">
      <c r="A263" s="39" t="n"/>
      <c r="B263" s="20" t="n"/>
      <c r="C263" s="20" t="n"/>
      <c r="D263" s="20" t="n"/>
      <c r="E263" s="20" t="n"/>
      <c r="F263" s="26">
        <f>IF(E263="","",IFERROR(INDEX('İş emirleri'!$B$6:$B$305,MATCH(E263,'İş emirleri'!$A$6:$A$305,0)),"İş emri yok"))</f>
        <v/>
      </c>
      <c r="G263" s="38" t="n"/>
      <c r="H263" s="38" t="n"/>
      <c r="I263" s="20" t="n"/>
      <c r="J263" s="40">
        <f>IF(G263="","",MAX(0,G263-N(H263)))</f>
        <v/>
      </c>
      <c r="K263" s="24">
        <f>IF(OR(G263="",N(G263)=0),"",J263/G263)</f>
        <v/>
      </c>
      <c r="L263" s="38" t="n"/>
      <c r="M263" s="38" t="n"/>
      <c r="N263" s="20" t="n"/>
      <c r="O263" s="40">
        <f>IF(AND(L263="",M263=""),"",N(L263)+N(M263))</f>
        <v/>
      </c>
      <c r="P263" s="24">
        <f>IF(OR(O263="",N(O263)=0),"",N(M263)/O263)</f>
        <v/>
      </c>
      <c r="Q263" s="40">
        <f>IF(OR(J263="",N(J263)=0,O263=""),"",N(L263)/(J263/60))</f>
        <v/>
      </c>
      <c r="R263" s="20" t="n"/>
    </row>
    <row r="264">
      <c r="A264" s="39" t="n"/>
      <c r="B264" s="20" t="n"/>
      <c r="C264" s="20" t="n"/>
      <c r="D264" s="20" t="n"/>
      <c r="E264" s="20" t="n"/>
      <c r="F264" s="26">
        <f>IF(E264="","",IFERROR(INDEX('İş emirleri'!$B$6:$B$305,MATCH(E264,'İş emirleri'!$A$6:$A$305,0)),"İş emri yok"))</f>
        <v/>
      </c>
      <c r="G264" s="38" t="n"/>
      <c r="H264" s="38" t="n"/>
      <c r="I264" s="20" t="n"/>
      <c r="J264" s="40">
        <f>IF(G264="","",MAX(0,G264-N(H264)))</f>
        <v/>
      </c>
      <c r="K264" s="24">
        <f>IF(OR(G264="",N(G264)=0),"",J264/G264)</f>
        <v/>
      </c>
      <c r="L264" s="38" t="n"/>
      <c r="M264" s="38" t="n"/>
      <c r="N264" s="20" t="n"/>
      <c r="O264" s="40">
        <f>IF(AND(L264="",M264=""),"",N(L264)+N(M264))</f>
        <v/>
      </c>
      <c r="P264" s="24">
        <f>IF(OR(O264="",N(O264)=0),"",N(M264)/O264)</f>
        <v/>
      </c>
      <c r="Q264" s="40">
        <f>IF(OR(J264="",N(J264)=0,O264=""),"",N(L264)/(J264/60))</f>
        <v/>
      </c>
      <c r="R264" s="20" t="n"/>
    </row>
    <row r="265">
      <c r="A265" s="39" t="n"/>
      <c r="B265" s="20" t="n"/>
      <c r="C265" s="20" t="n"/>
      <c r="D265" s="20" t="n"/>
      <c r="E265" s="20" t="n"/>
      <c r="F265" s="26">
        <f>IF(E265="","",IFERROR(INDEX('İş emirleri'!$B$6:$B$305,MATCH(E265,'İş emirleri'!$A$6:$A$305,0)),"İş emri yok"))</f>
        <v/>
      </c>
      <c r="G265" s="38" t="n"/>
      <c r="H265" s="38" t="n"/>
      <c r="I265" s="20" t="n"/>
      <c r="J265" s="40">
        <f>IF(G265="","",MAX(0,G265-N(H265)))</f>
        <v/>
      </c>
      <c r="K265" s="24">
        <f>IF(OR(G265="",N(G265)=0),"",J265/G265)</f>
        <v/>
      </c>
      <c r="L265" s="38" t="n"/>
      <c r="M265" s="38" t="n"/>
      <c r="N265" s="20" t="n"/>
      <c r="O265" s="40">
        <f>IF(AND(L265="",M265=""),"",N(L265)+N(M265))</f>
        <v/>
      </c>
      <c r="P265" s="24">
        <f>IF(OR(O265="",N(O265)=0),"",N(M265)/O265)</f>
        <v/>
      </c>
      <c r="Q265" s="40">
        <f>IF(OR(J265="",N(J265)=0,O265=""),"",N(L265)/(J265/60))</f>
        <v/>
      </c>
      <c r="R265" s="20" t="n"/>
    </row>
    <row r="266">
      <c r="A266" s="39" t="n"/>
      <c r="B266" s="20" t="n"/>
      <c r="C266" s="20" t="n"/>
      <c r="D266" s="20" t="n"/>
      <c r="E266" s="20" t="n"/>
      <c r="F266" s="26">
        <f>IF(E266="","",IFERROR(INDEX('İş emirleri'!$B$6:$B$305,MATCH(E266,'İş emirleri'!$A$6:$A$305,0)),"İş emri yok"))</f>
        <v/>
      </c>
      <c r="G266" s="38" t="n"/>
      <c r="H266" s="38" t="n"/>
      <c r="I266" s="20" t="n"/>
      <c r="J266" s="40">
        <f>IF(G266="","",MAX(0,G266-N(H266)))</f>
        <v/>
      </c>
      <c r="K266" s="24">
        <f>IF(OR(G266="",N(G266)=0),"",J266/G266)</f>
        <v/>
      </c>
      <c r="L266" s="38" t="n"/>
      <c r="M266" s="38" t="n"/>
      <c r="N266" s="20" t="n"/>
      <c r="O266" s="40">
        <f>IF(AND(L266="",M266=""),"",N(L266)+N(M266))</f>
        <v/>
      </c>
      <c r="P266" s="24">
        <f>IF(OR(O266="",N(O266)=0),"",N(M266)/O266)</f>
        <v/>
      </c>
      <c r="Q266" s="40">
        <f>IF(OR(J266="",N(J266)=0,O266=""),"",N(L266)/(J266/60))</f>
        <v/>
      </c>
      <c r="R266" s="20" t="n"/>
    </row>
    <row r="267">
      <c r="A267" s="39" t="n"/>
      <c r="B267" s="20" t="n"/>
      <c r="C267" s="20" t="n"/>
      <c r="D267" s="20" t="n"/>
      <c r="E267" s="20" t="n"/>
      <c r="F267" s="26">
        <f>IF(E267="","",IFERROR(INDEX('İş emirleri'!$B$6:$B$305,MATCH(E267,'İş emirleri'!$A$6:$A$305,0)),"İş emri yok"))</f>
        <v/>
      </c>
      <c r="G267" s="38" t="n"/>
      <c r="H267" s="38" t="n"/>
      <c r="I267" s="20" t="n"/>
      <c r="J267" s="40">
        <f>IF(G267="","",MAX(0,G267-N(H267)))</f>
        <v/>
      </c>
      <c r="K267" s="24">
        <f>IF(OR(G267="",N(G267)=0),"",J267/G267)</f>
        <v/>
      </c>
      <c r="L267" s="38" t="n"/>
      <c r="M267" s="38" t="n"/>
      <c r="N267" s="20" t="n"/>
      <c r="O267" s="40">
        <f>IF(AND(L267="",M267=""),"",N(L267)+N(M267))</f>
        <v/>
      </c>
      <c r="P267" s="24">
        <f>IF(OR(O267="",N(O267)=0),"",N(M267)/O267)</f>
        <v/>
      </c>
      <c r="Q267" s="40">
        <f>IF(OR(J267="",N(J267)=0,O267=""),"",N(L267)/(J267/60))</f>
        <v/>
      </c>
      <c r="R267" s="20" t="n"/>
    </row>
    <row r="268">
      <c r="A268" s="39" t="n"/>
      <c r="B268" s="20" t="n"/>
      <c r="C268" s="20" t="n"/>
      <c r="D268" s="20" t="n"/>
      <c r="E268" s="20" t="n"/>
      <c r="F268" s="26">
        <f>IF(E268="","",IFERROR(INDEX('İş emirleri'!$B$6:$B$305,MATCH(E268,'İş emirleri'!$A$6:$A$305,0)),"İş emri yok"))</f>
        <v/>
      </c>
      <c r="G268" s="38" t="n"/>
      <c r="H268" s="38" t="n"/>
      <c r="I268" s="20" t="n"/>
      <c r="J268" s="40">
        <f>IF(G268="","",MAX(0,G268-N(H268)))</f>
        <v/>
      </c>
      <c r="K268" s="24">
        <f>IF(OR(G268="",N(G268)=0),"",J268/G268)</f>
        <v/>
      </c>
      <c r="L268" s="38" t="n"/>
      <c r="M268" s="38" t="n"/>
      <c r="N268" s="20" t="n"/>
      <c r="O268" s="40">
        <f>IF(AND(L268="",M268=""),"",N(L268)+N(M268))</f>
        <v/>
      </c>
      <c r="P268" s="24">
        <f>IF(OR(O268="",N(O268)=0),"",N(M268)/O268)</f>
        <v/>
      </c>
      <c r="Q268" s="40">
        <f>IF(OR(J268="",N(J268)=0,O268=""),"",N(L268)/(J268/60))</f>
        <v/>
      </c>
      <c r="R268" s="20" t="n"/>
    </row>
    <row r="269">
      <c r="A269" s="39" t="n"/>
      <c r="B269" s="20" t="n"/>
      <c r="C269" s="20" t="n"/>
      <c r="D269" s="20" t="n"/>
      <c r="E269" s="20" t="n"/>
      <c r="F269" s="26">
        <f>IF(E269="","",IFERROR(INDEX('İş emirleri'!$B$6:$B$305,MATCH(E269,'İş emirleri'!$A$6:$A$305,0)),"İş emri yok"))</f>
        <v/>
      </c>
      <c r="G269" s="38" t="n"/>
      <c r="H269" s="38" t="n"/>
      <c r="I269" s="20" t="n"/>
      <c r="J269" s="40">
        <f>IF(G269="","",MAX(0,G269-N(H269)))</f>
        <v/>
      </c>
      <c r="K269" s="24">
        <f>IF(OR(G269="",N(G269)=0),"",J269/G269)</f>
        <v/>
      </c>
      <c r="L269" s="38" t="n"/>
      <c r="M269" s="38" t="n"/>
      <c r="N269" s="20" t="n"/>
      <c r="O269" s="40">
        <f>IF(AND(L269="",M269=""),"",N(L269)+N(M269))</f>
        <v/>
      </c>
      <c r="P269" s="24">
        <f>IF(OR(O269="",N(O269)=0),"",N(M269)/O269)</f>
        <v/>
      </c>
      <c r="Q269" s="40">
        <f>IF(OR(J269="",N(J269)=0,O269=""),"",N(L269)/(J269/60))</f>
        <v/>
      </c>
      <c r="R269" s="20" t="n"/>
    </row>
    <row r="270">
      <c r="A270" s="39" t="n"/>
      <c r="B270" s="20" t="n"/>
      <c r="C270" s="20" t="n"/>
      <c r="D270" s="20" t="n"/>
      <c r="E270" s="20" t="n"/>
      <c r="F270" s="26">
        <f>IF(E270="","",IFERROR(INDEX('İş emirleri'!$B$6:$B$305,MATCH(E270,'İş emirleri'!$A$6:$A$305,0)),"İş emri yok"))</f>
        <v/>
      </c>
      <c r="G270" s="38" t="n"/>
      <c r="H270" s="38" t="n"/>
      <c r="I270" s="20" t="n"/>
      <c r="J270" s="40">
        <f>IF(G270="","",MAX(0,G270-N(H270)))</f>
        <v/>
      </c>
      <c r="K270" s="24">
        <f>IF(OR(G270="",N(G270)=0),"",J270/G270)</f>
        <v/>
      </c>
      <c r="L270" s="38" t="n"/>
      <c r="M270" s="38" t="n"/>
      <c r="N270" s="20" t="n"/>
      <c r="O270" s="40">
        <f>IF(AND(L270="",M270=""),"",N(L270)+N(M270))</f>
        <v/>
      </c>
      <c r="P270" s="24">
        <f>IF(OR(O270="",N(O270)=0),"",N(M270)/O270)</f>
        <v/>
      </c>
      <c r="Q270" s="40">
        <f>IF(OR(J270="",N(J270)=0,O270=""),"",N(L270)/(J270/60))</f>
        <v/>
      </c>
      <c r="R270" s="20" t="n"/>
    </row>
    <row r="271">
      <c r="A271" s="39" t="n"/>
      <c r="B271" s="20" t="n"/>
      <c r="C271" s="20" t="n"/>
      <c r="D271" s="20" t="n"/>
      <c r="E271" s="20" t="n"/>
      <c r="F271" s="26">
        <f>IF(E271="","",IFERROR(INDEX('İş emirleri'!$B$6:$B$305,MATCH(E271,'İş emirleri'!$A$6:$A$305,0)),"İş emri yok"))</f>
        <v/>
      </c>
      <c r="G271" s="38" t="n"/>
      <c r="H271" s="38" t="n"/>
      <c r="I271" s="20" t="n"/>
      <c r="J271" s="40">
        <f>IF(G271="","",MAX(0,G271-N(H271)))</f>
        <v/>
      </c>
      <c r="K271" s="24">
        <f>IF(OR(G271="",N(G271)=0),"",J271/G271)</f>
        <v/>
      </c>
      <c r="L271" s="38" t="n"/>
      <c r="M271" s="38" t="n"/>
      <c r="N271" s="20" t="n"/>
      <c r="O271" s="40">
        <f>IF(AND(L271="",M271=""),"",N(L271)+N(M271))</f>
        <v/>
      </c>
      <c r="P271" s="24">
        <f>IF(OR(O271="",N(O271)=0),"",N(M271)/O271)</f>
        <v/>
      </c>
      <c r="Q271" s="40">
        <f>IF(OR(J271="",N(J271)=0,O271=""),"",N(L271)/(J271/60))</f>
        <v/>
      </c>
      <c r="R271" s="20" t="n"/>
    </row>
    <row r="272">
      <c r="A272" s="39" t="n"/>
      <c r="B272" s="20" t="n"/>
      <c r="C272" s="20" t="n"/>
      <c r="D272" s="20" t="n"/>
      <c r="E272" s="20" t="n"/>
      <c r="F272" s="26">
        <f>IF(E272="","",IFERROR(INDEX('İş emirleri'!$B$6:$B$305,MATCH(E272,'İş emirleri'!$A$6:$A$305,0)),"İş emri yok"))</f>
        <v/>
      </c>
      <c r="G272" s="38" t="n"/>
      <c r="H272" s="38" t="n"/>
      <c r="I272" s="20" t="n"/>
      <c r="J272" s="40">
        <f>IF(G272="","",MAX(0,G272-N(H272)))</f>
        <v/>
      </c>
      <c r="K272" s="24">
        <f>IF(OR(G272="",N(G272)=0),"",J272/G272)</f>
        <v/>
      </c>
      <c r="L272" s="38" t="n"/>
      <c r="M272" s="38" t="n"/>
      <c r="N272" s="20" t="n"/>
      <c r="O272" s="40">
        <f>IF(AND(L272="",M272=""),"",N(L272)+N(M272))</f>
        <v/>
      </c>
      <c r="P272" s="24">
        <f>IF(OR(O272="",N(O272)=0),"",N(M272)/O272)</f>
        <v/>
      </c>
      <c r="Q272" s="40">
        <f>IF(OR(J272="",N(J272)=0,O272=""),"",N(L272)/(J272/60))</f>
        <v/>
      </c>
      <c r="R272" s="20" t="n"/>
    </row>
    <row r="273">
      <c r="A273" s="39" t="n"/>
      <c r="B273" s="20" t="n"/>
      <c r="C273" s="20" t="n"/>
      <c r="D273" s="20" t="n"/>
      <c r="E273" s="20" t="n"/>
      <c r="F273" s="26">
        <f>IF(E273="","",IFERROR(INDEX('İş emirleri'!$B$6:$B$305,MATCH(E273,'İş emirleri'!$A$6:$A$305,0)),"İş emri yok"))</f>
        <v/>
      </c>
      <c r="G273" s="38" t="n"/>
      <c r="H273" s="38" t="n"/>
      <c r="I273" s="20" t="n"/>
      <c r="J273" s="40">
        <f>IF(G273="","",MAX(0,G273-N(H273)))</f>
        <v/>
      </c>
      <c r="K273" s="24">
        <f>IF(OR(G273="",N(G273)=0),"",J273/G273)</f>
        <v/>
      </c>
      <c r="L273" s="38" t="n"/>
      <c r="M273" s="38" t="n"/>
      <c r="N273" s="20" t="n"/>
      <c r="O273" s="40">
        <f>IF(AND(L273="",M273=""),"",N(L273)+N(M273))</f>
        <v/>
      </c>
      <c r="P273" s="24">
        <f>IF(OR(O273="",N(O273)=0),"",N(M273)/O273)</f>
        <v/>
      </c>
      <c r="Q273" s="40">
        <f>IF(OR(J273="",N(J273)=0,O273=""),"",N(L273)/(J273/60))</f>
        <v/>
      </c>
      <c r="R273" s="20" t="n"/>
    </row>
    <row r="274">
      <c r="A274" s="39" t="n"/>
      <c r="B274" s="20" t="n"/>
      <c r="C274" s="20" t="n"/>
      <c r="D274" s="20" t="n"/>
      <c r="E274" s="20" t="n"/>
      <c r="F274" s="26">
        <f>IF(E274="","",IFERROR(INDEX('İş emirleri'!$B$6:$B$305,MATCH(E274,'İş emirleri'!$A$6:$A$305,0)),"İş emri yok"))</f>
        <v/>
      </c>
      <c r="G274" s="38" t="n"/>
      <c r="H274" s="38" t="n"/>
      <c r="I274" s="20" t="n"/>
      <c r="J274" s="40">
        <f>IF(G274="","",MAX(0,G274-N(H274)))</f>
        <v/>
      </c>
      <c r="K274" s="24">
        <f>IF(OR(G274="",N(G274)=0),"",J274/G274)</f>
        <v/>
      </c>
      <c r="L274" s="38" t="n"/>
      <c r="M274" s="38" t="n"/>
      <c r="N274" s="20" t="n"/>
      <c r="O274" s="40">
        <f>IF(AND(L274="",M274=""),"",N(L274)+N(M274))</f>
        <v/>
      </c>
      <c r="P274" s="24">
        <f>IF(OR(O274="",N(O274)=0),"",N(M274)/O274)</f>
        <v/>
      </c>
      <c r="Q274" s="40">
        <f>IF(OR(J274="",N(J274)=0,O274=""),"",N(L274)/(J274/60))</f>
        <v/>
      </c>
      <c r="R274" s="20" t="n"/>
    </row>
    <row r="275">
      <c r="A275" s="39" t="n"/>
      <c r="B275" s="20" t="n"/>
      <c r="C275" s="20" t="n"/>
      <c r="D275" s="20" t="n"/>
      <c r="E275" s="20" t="n"/>
      <c r="F275" s="26">
        <f>IF(E275="","",IFERROR(INDEX('İş emirleri'!$B$6:$B$305,MATCH(E275,'İş emirleri'!$A$6:$A$305,0)),"İş emri yok"))</f>
        <v/>
      </c>
      <c r="G275" s="38" t="n"/>
      <c r="H275" s="38" t="n"/>
      <c r="I275" s="20" t="n"/>
      <c r="J275" s="40">
        <f>IF(G275="","",MAX(0,G275-N(H275)))</f>
        <v/>
      </c>
      <c r="K275" s="24">
        <f>IF(OR(G275="",N(G275)=0),"",J275/G275)</f>
        <v/>
      </c>
      <c r="L275" s="38" t="n"/>
      <c r="M275" s="38" t="n"/>
      <c r="N275" s="20" t="n"/>
      <c r="O275" s="40">
        <f>IF(AND(L275="",M275=""),"",N(L275)+N(M275))</f>
        <v/>
      </c>
      <c r="P275" s="24">
        <f>IF(OR(O275="",N(O275)=0),"",N(M275)/O275)</f>
        <v/>
      </c>
      <c r="Q275" s="40">
        <f>IF(OR(J275="",N(J275)=0,O275=""),"",N(L275)/(J275/60))</f>
        <v/>
      </c>
      <c r="R275" s="20" t="n"/>
    </row>
    <row r="276">
      <c r="A276" s="39" t="n"/>
      <c r="B276" s="20" t="n"/>
      <c r="C276" s="20" t="n"/>
      <c r="D276" s="20" t="n"/>
      <c r="E276" s="20" t="n"/>
      <c r="F276" s="26">
        <f>IF(E276="","",IFERROR(INDEX('İş emirleri'!$B$6:$B$305,MATCH(E276,'İş emirleri'!$A$6:$A$305,0)),"İş emri yok"))</f>
        <v/>
      </c>
      <c r="G276" s="38" t="n"/>
      <c r="H276" s="38" t="n"/>
      <c r="I276" s="20" t="n"/>
      <c r="J276" s="40">
        <f>IF(G276="","",MAX(0,G276-N(H276)))</f>
        <v/>
      </c>
      <c r="K276" s="24">
        <f>IF(OR(G276="",N(G276)=0),"",J276/G276)</f>
        <v/>
      </c>
      <c r="L276" s="38" t="n"/>
      <c r="M276" s="38" t="n"/>
      <c r="N276" s="20" t="n"/>
      <c r="O276" s="40">
        <f>IF(AND(L276="",M276=""),"",N(L276)+N(M276))</f>
        <v/>
      </c>
      <c r="P276" s="24">
        <f>IF(OR(O276="",N(O276)=0),"",N(M276)/O276)</f>
        <v/>
      </c>
      <c r="Q276" s="40">
        <f>IF(OR(J276="",N(J276)=0,O276=""),"",N(L276)/(J276/60))</f>
        <v/>
      </c>
      <c r="R276" s="20" t="n"/>
    </row>
    <row r="277">
      <c r="A277" s="39" t="n"/>
      <c r="B277" s="20" t="n"/>
      <c r="C277" s="20" t="n"/>
      <c r="D277" s="20" t="n"/>
      <c r="E277" s="20" t="n"/>
      <c r="F277" s="26">
        <f>IF(E277="","",IFERROR(INDEX('İş emirleri'!$B$6:$B$305,MATCH(E277,'İş emirleri'!$A$6:$A$305,0)),"İş emri yok"))</f>
        <v/>
      </c>
      <c r="G277" s="38" t="n"/>
      <c r="H277" s="38" t="n"/>
      <c r="I277" s="20" t="n"/>
      <c r="J277" s="40">
        <f>IF(G277="","",MAX(0,G277-N(H277)))</f>
        <v/>
      </c>
      <c r="K277" s="24">
        <f>IF(OR(G277="",N(G277)=0),"",J277/G277)</f>
        <v/>
      </c>
      <c r="L277" s="38" t="n"/>
      <c r="M277" s="38" t="n"/>
      <c r="N277" s="20" t="n"/>
      <c r="O277" s="40">
        <f>IF(AND(L277="",M277=""),"",N(L277)+N(M277))</f>
        <v/>
      </c>
      <c r="P277" s="24">
        <f>IF(OR(O277="",N(O277)=0),"",N(M277)/O277)</f>
        <v/>
      </c>
      <c r="Q277" s="40">
        <f>IF(OR(J277="",N(J277)=0,O277=""),"",N(L277)/(J277/60))</f>
        <v/>
      </c>
      <c r="R277" s="20" t="n"/>
    </row>
    <row r="278">
      <c r="A278" s="39" t="n"/>
      <c r="B278" s="20" t="n"/>
      <c r="C278" s="20" t="n"/>
      <c r="D278" s="20" t="n"/>
      <c r="E278" s="20" t="n"/>
      <c r="F278" s="26">
        <f>IF(E278="","",IFERROR(INDEX('İş emirleri'!$B$6:$B$305,MATCH(E278,'İş emirleri'!$A$6:$A$305,0)),"İş emri yok"))</f>
        <v/>
      </c>
      <c r="G278" s="38" t="n"/>
      <c r="H278" s="38" t="n"/>
      <c r="I278" s="20" t="n"/>
      <c r="J278" s="40">
        <f>IF(G278="","",MAX(0,G278-N(H278)))</f>
        <v/>
      </c>
      <c r="K278" s="24">
        <f>IF(OR(G278="",N(G278)=0),"",J278/G278)</f>
        <v/>
      </c>
      <c r="L278" s="38" t="n"/>
      <c r="M278" s="38" t="n"/>
      <c r="N278" s="20" t="n"/>
      <c r="O278" s="40">
        <f>IF(AND(L278="",M278=""),"",N(L278)+N(M278))</f>
        <v/>
      </c>
      <c r="P278" s="24">
        <f>IF(OR(O278="",N(O278)=0),"",N(M278)/O278)</f>
        <v/>
      </c>
      <c r="Q278" s="40">
        <f>IF(OR(J278="",N(J278)=0,O278=""),"",N(L278)/(J278/60))</f>
        <v/>
      </c>
      <c r="R278" s="20" t="n"/>
    </row>
    <row r="279">
      <c r="A279" s="39" t="n"/>
      <c r="B279" s="20" t="n"/>
      <c r="C279" s="20" t="n"/>
      <c r="D279" s="20" t="n"/>
      <c r="E279" s="20" t="n"/>
      <c r="F279" s="26">
        <f>IF(E279="","",IFERROR(INDEX('İş emirleri'!$B$6:$B$305,MATCH(E279,'İş emirleri'!$A$6:$A$305,0)),"İş emri yok"))</f>
        <v/>
      </c>
      <c r="G279" s="38" t="n"/>
      <c r="H279" s="38" t="n"/>
      <c r="I279" s="20" t="n"/>
      <c r="J279" s="40">
        <f>IF(G279="","",MAX(0,G279-N(H279)))</f>
        <v/>
      </c>
      <c r="K279" s="24">
        <f>IF(OR(G279="",N(G279)=0),"",J279/G279)</f>
        <v/>
      </c>
      <c r="L279" s="38" t="n"/>
      <c r="M279" s="38" t="n"/>
      <c r="N279" s="20" t="n"/>
      <c r="O279" s="40">
        <f>IF(AND(L279="",M279=""),"",N(L279)+N(M279))</f>
        <v/>
      </c>
      <c r="P279" s="24">
        <f>IF(OR(O279="",N(O279)=0),"",N(M279)/O279)</f>
        <v/>
      </c>
      <c r="Q279" s="40">
        <f>IF(OR(J279="",N(J279)=0,O279=""),"",N(L279)/(J279/60))</f>
        <v/>
      </c>
      <c r="R279" s="20" t="n"/>
    </row>
    <row r="280">
      <c r="A280" s="39" t="n"/>
      <c r="B280" s="20" t="n"/>
      <c r="C280" s="20" t="n"/>
      <c r="D280" s="20" t="n"/>
      <c r="E280" s="20" t="n"/>
      <c r="F280" s="26">
        <f>IF(E280="","",IFERROR(INDEX('İş emirleri'!$B$6:$B$305,MATCH(E280,'İş emirleri'!$A$6:$A$305,0)),"İş emri yok"))</f>
        <v/>
      </c>
      <c r="G280" s="38" t="n"/>
      <c r="H280" s="38" t="n"/>
      <c r="I280" s="20" t="n"/>
      <c r="J280" s="40">
        <f>IF(G280="","",MAX(0,G280-N(H280)))</f>
        <v/>
      </c>
      <c r="K280" s="24">
        <f>IF(OR(G280="",N(G280)=0),"",J280/G280)</f>
        <v/>
      </c>
      <c r="L280" s="38" t="n"/>
      <c r="M280" s="38" t="n"/>
      <c r="N280" s="20" t="n"/>
      <c r="O280" s="40">
        <f>IF(AND(L280="",M280=""),"",N(L280)+N(M280))</f>
        <v/>
      </c>
      <c r="P280" s="24">
        <f>IF(OR(O280="",N(O280)=0),"",N(M280)/O280)</f>
        <v/>
      </c>
      <c r="Q280" s="40">
        <f>IF(OR(J280="",N(J280)=0,O280=""),"",N(L280)/(J280/60))</f>
        <v/>
      </c>
      <c r="R280" s="20" t="n"/>
    </row>
    <row r="281">
      <c r="A281" s="39" t="n"/>
      <c r="B281" s="20" t="n"/>
      <c r="C281" s="20" t="n"/>
      <c r="D281" s="20" t="n"/>
      <c r="E281" s="20" t="n"/>
      <c r="F281" s="26">
        <f>IF(E281="","",IFERROR(INDEX('İş emirleri'!$B$6:$B$305,MATCH(E281,'İş emirleri'!$A$6:$A$305,0)),"İş emri yok"))</f>
        <v/>
      </c>
      <c r="G281" s="38" t="n"/>
      <c r="H281" s="38" t="n"/>
      <c r="I281" s="20" t="n"/>
      <c r="J281" s="40">
        <f>IF(G281="","",MAX(0,G281-N(H281)))</f>
        <v/>
      </c>
      <c r="K281" s="24">
        <f>IF(OR(G281="",N(G281)=0),"",J281/G281)</f>
        <v/>
      </c>
      <c r="L281" s="38" t="n"/>
      <c r="M281" s="38" t="n"/>
      <c r="N281" s="20" t="n"/>
      <c r="O281" s="40">
        <f>IF(AND(L281="",M281=""),"",N(L281)+N(M281))</f>
        <v/>
      </c>
      <c r="P281" s="24">
        <f>IF(OR(O281="",N(O281)=0),"",N(M281)/O281)</f>
        <v/>
      </c>
      <c r="Q281" s="40">
        <f>IF(OR(J281="",N(J281)=0,O281=""),"",N(L281)/(J281/60))</f>
        <v/>
      </c>
      <c r="R281" s="20" t="n"/>
    </row>
    <row r="282">
      <c r="A282" s="39" t="n"/>
      <c r="B282" s="20" t="n"/>
      <c r="C282" s="20" t="n"/>
      <c r="D282" s="20" t="n"/>
      <c r="E282" s="20" t="n"/>
      <c r="F282" s="26">
        <f>IF(E282="","",IFERROR(INDEX('İş emirleri'!$B$6:$B$305,MATCH(E282,'İş emirleri'!$A$6:$A$305,0)),"İş emri yok"))</f>
        <v/>
      </c>
      <c r="G282" s="38" t="n"/>
      <c r="H282" s="38" t="n"/>
      <c r="I282" s="20" t="n"/>
      <c r="J282" s="40">
        <f>IF(G282="","",MAX(0,G282-N(H282)))</f>
        <v/>
      </c>
      <c r="K282" s="24">
        <f>IF(OR(G282="",N(G282)=0),"",J282/G282)</f>
        <v/>
      </c>
      <c r="L282" s="38" t="n"/>
      <c r="M282" s="38" t="n"/>
      <c r="N282" s="20" t="n"/>
      <c r="O282" s="40">
        <f>IF(AND(L282="",M282=""),"",N(L282)+N(M282))</f>
        <v/>
      </c>
      <c r="P282" s="24">
        <f>IF(OR(O282="",N(O282)=0),"",N(M282)/O282)</f>
        <v/>
      </c>
      <c r="Q282" s="40">
        <f>IF(OR(J282="",N(J282)=0,O282=""),"",N(L282)/(J282/60))</f>
        <v/>
      </c>
      <c r="R282" s="20" t="n"/>
    </row>
    <row r="283">
      <c r="A283" s="39" t="n"/>
      <c r="B283" s="20" t="n"/>
      <c r="C283" s="20" t="n"/>
      <c r="D283" s="20" t="n"/>
      <c r="E283" s="20" t="n"/>
      <c r="F283" s="26">
        <f>IF(E283="","",IFERROR(INDEX('İş emirleri'!$B$6:$B$305,MATCH(E283,'İş emirleri'!$A$6:$A$305,0)),"İş emri yok"))</f>
        <v/>
      </c>
      <c r="G283" s="38" t="n"/>
      <c r="H283" s="38" t="n"/>
      <c r="I283" s="20" t="n"/>
      <c r="J283" s="40">
        <f>IF(G283="","",MAX(0,G283-N(H283)))</f>
        <v/>
      </c>
      <c r="K283" s="24">
        <f>IF(OR(G283="",N(G283)=0),"",J283/G283)</f>
        <v/>
      </c>
      <c r="L283" s="38" t="n"/>
      <c r="M283" s="38" t="n"/>
      <c r="N283" s="20" t="n"/>
      <c r="O283" s="40">
        <f>IF(AND(L283="",M283=""),"",N(L283)+N(M283))</f>
        <v/>
      </c>
      <c r="P283" s="24">
        <f>IF(OR(O283="",N(O283)=0),"",N(M283)/O283)</f>
        <v/>
      </c>
      <c r="Q283" s="40">
        <f>IF(OR(J283="",N(J283)=0,O283=""),"",N(L283)/(J283/60))</f>
        <v/>
      </c>
      <c r="R283" s="20" t="n"/>
    </row>
    <row r="284">
      <c r="A284" s="39" t="n"/>
      <c r="B284" s="20" t="n"/>
      <c r="C284" s="20" t="n"/>
      <c r="D284" s="20" t="n"/>
      <c r="E284" s="20" t="n"/>
      <c r="F284" s="26">
        <f>IF(E284="","",IFERROR(INDEX('İş emirleri'!$B$6:$B$305,MATCH(E284,'İş emirleri'!$A$6:$A$305,0)),"İş emri yok"))</f>
        <v/>
      </c>
      <c r="G284" s="38" t="n"/>
      <c r="H284" s="38" t="n"/>
      <c r="I284" s="20" t="n"/>
      <c r="J284" s="40">
        <f>IF(G284="","",MAX(0,G284-N(H284)))</f>
        <v/>
      </c>
      <c r="K284" s="24">
        <f>IF(OR(G284="",N(G284)=0),"",J284/G284)</f>
        <v/>
      </c>
      <c r="L284" s="38" t="n"/>
      <c r="M284" s="38" t="n"/>
      <c r="N284" s="20" t="n"/>
      <c r="O284" s="40">
        <f>IF(AND(L284="",M284=""),"",N(L284)+N(M284))</f>
        <v/>
      </c>
      <c r="P284" s="24">
        <f>IF(OR(O284="",N(O284)=0),"",N(M284)/O284)</f>
        <v/>
      </c>
      <c r="Q284" s="40">
        <f>IF(OR(J284="",N(J284)=0,O284=""),"",N(L284)/(J284/60))</f>
        <v/>
      </c>
      <c r="R284" s="20" t="n"/>
    </row>
    <row r="285">
      <c r="A285" s="39" t="n"/>
      <c r="B285" s="20" t="n"/>
      <c r="C285" s="20" t="n"/>
      <c r="D285" s="20" t="n"/>
      <c r="E285" s="20" t="n"/>
      <c r="F285" s="26">
        <f>IF(E285="","",IFERROR(INDEX('İş emirleri'!$B$6:$B$305,MATCH(E285,'İş emirleri'!$A$6:$A$305,0)),"İş emri yok"))</f>
        <v/>
      </c>
      <c r="G285" s="38" t="n"/>
      <c r="H285" s="38" t="n"/>
      <c r="I285" s="20" t="n"/>
      <c r="J285" s="40">
        <f>IF(G285="","",MAX(0,G285-N(H285)))</f>
        <v/>
      </c>
      <c r="K285" s="24">
        <f>IF(OR(G285="",N(G285)=0),"",J285/G285)</f>
        <v/>
      </c>
      <c r="L285" s="38" t="n"/>
      <c r="M285" s="38" t="n"/>
      <c r="N285" s="20" t="n"/>
      <c r="O285" s="40">
        <f>IF(AND(L285="",M285=""),"",N(L285)+N(M285))</f>
        <v/>
      </c>
      <c r="P285" s="24">
        <f>IF(OR(O285="",N(O285)=0),"",N(M285)/O285)</f>
        <v/>
      </c>
      <c r="Q285" s="40">
        <f>IF(OR(J285="",N(J285)=0,O285=""),"",N(L285)/(J285/60))</f>
        <v/>
      </c>
      <c r="R285" s="20" t="n"/>
    </row>
    <row r="286">
      <c r="A286" s="39" t="n"/>
      <c r="B286" s="20" t="n"/>
      <c r="C286" s="20" t="n"/>
      <c r="D286" s="20" t="n"/>
      <c r="E286" s="20" t="n"/>
      <c r="F286" s="26">
        <f>IF(E286="","",IFERROR(INDEX('İş emirleri'!$B$6:$B$305,MATCH(E286,'İş emirleri'!$A$6:$A$305,0)),"İş emri yok"))</f>
        <v/>
      </c>
      <c r="G286" s="38" t="n"/>
      <c r="H286" s="38" t="n"/>
      <c r="I286" s="20" t="n"/>
      <c r="J286" s="40">
        <f>IF(G286="","",MAX(0,G286-N(H286)))</f>
        <v/>
      </c>
      <c r="K286" s="24">
        <f>IF(OR(G286="",N(G286)=0),"",J286/G286)</f>
        <v/>
      </c>
      <c r="L286" s="38" t="n"/>
      <c r="M286" s="38" t="n"/>
      <c r="N286" s="20" t="n"/>
      <c r="O286" s="40">
        <f>IF(AND(L286="",M286=""),"",N(L286)+N(M286))</f>
        <v/>
      </c>
      <c r="P286" s="24">
        <f>IF(OR(O286="",N(O286)=0),"",N(M286)/O286)</f>
        <v/>
      </c>
      <c r="Q286" s="40">
        <f>IF(OR(J286="",N(J286)=0,O286=""),"",N(L286)/(J286/60))</f>
        <v/>
      </c>
      <c r="R286" s="20" t="n"/>
    </row>
    <row r="287">
      <c r="A287" s="39" t="n"/>
      <c r="B287" s="20" t="n"/>
      <c r="C287" s="20" t="n"/>
      <c r="D287" s="20" t="n"/>
      <c r="E287" s="20" t="n"/>
      <c r="F287" s="26">
        <f>IF(E287="","",IFERROR(INDEX('İş emirleri'!$B$6:$B$305,MATCH(E287,'İş emirleri'!$A$6:$A$305,0)),"İş emri yok"))</f>
        <v/>
      </c>
      <c r="G287" s="38" t="n"/>
      <c r="H287" s="38" t="n"/>
      <c r="I287" s="20" t="n"/>
      <c r="J287" s="40">
        <f>IF(G287="","",MAX(0,G287-N(H287)))</f>
        <v/>
      </c>
      <c r="K287" s="24">
        <f>IF(OR(G287="",N(G287)=0),"",J287/G287)</f>
        <v/>
      </c>
      <c r="L287" s="38" t="n"/>
      <c r="M287" s="38" t="n"/>
      <c r="N287" s="20" t="n"/>
      <c r="O287" s="40">
        <f>IF(AND(L287="",M287=""),"",N(L287)+N(M287))</f>
        <v/>
      </c>
      <c r="P287" s="24">
        <f>IF(OR(O287="",N(O287)=0),"",N(M287)/O287)</f>
        <v/>
      </c>
      <c r="Q287" s="40">
        <f>IF(OR(J287="",N(J287)=0,O287=""),"",N(L287)/(J287/60))</f>
        <v/>
      </c>
      <c r="R287" s="20" t="n"/>
    </row>
    <row r="288">
      <c r="A288" s="39" t="n"/>
      <c r="B288" s="20" t="n"/>
      <c r="C288" s="20" t="n"/>
      <c r="D288" s="20" t="n"/>
      <c r="E288" s="20" t="n"/>
      <c r="F288" s="26">
        <f>IF(E288="","",IFERROR(INDEX('İş emirleri'!$B$6:$B$305,MATCH(E288,'İş emirleri'!$A$6:$A$305,0)),"İş emri yok"))</f>
        <v/>
      </c>
      <c r="G288" s="38" t="n"/>
      <c r="H288" s="38" t="n"/>
      <c r="I288" s="20" t="n"/>
      <c r="J288" s="40">
        <f>IF(G288="","",MAX(0,G288-N(H288)))</f>
        <v/>
      </c>
      <c r="K288" s="24">
        <f>IF(OR(G288="",N(G288)=0),"",J288/G288)</f>
        <v/>
      </c>
      <c r="L288" s="38" t="n"/>
      <c r="M288" s="38" t="n"/>
      <c r="N288" s="20" t="n"/>
      <c r="O288" s="40">
        <f>IF(AND(L288="",M288=""),"",N(L288)+N(M288))</f>
        <v/>
      </c>
      <c r="P288" s="24">
        <f>IF(OR(O288="",N(O288)=0),"",N(M288)/O288)</f>
        <v/>
      </c>
      <c r="Q288" s="40">
        <f>IF(OR(J288="",N(J288)=0,O288=""),"",N(L288)/(J288/60))</f>
        <v/>
      </c>
      <c r="R288" s="20" t="n"/>
    </row>
    <row r="289">
      <c r="A289" s="39" t="n"/>
      <c r="B289" s="20" t="n"/>
      <c r="C289" s="20" t="n"/>
      <c r="D289" s="20" t="n"/>
      <c r="E289" s="20" t="n"/>
      <c r="F289" s="26">
        <f>IF(E289="","",IFERROR(INDEX('İş emirleri'!$B$6:$B$305,MATCH(E289,'İş emirleri'!$A$6:$A$305,0)),"İş emri yok"))</f>
        <v/>
      </c>
      <c r="G289" s="38" t="n"/>
      <c r="H289" s="38" t="n"/>
      <c r="I289" s="20" t="n"/>
      <c r="J289" s="40">
        <f>IF(G289="","",MAX(0,G289-N(H289)))</f>
        <v/>
      </c>
      <c r="K289" s="24">
        <f>IF(OR(G289="",N(G289)=0),"",J289/G289)</f>
        <v/>
      </c>
      <c r="L289" s="38" t="n"/>
      <c r="M289" s="38" t="n"/>
      <c r="N289" s="20" t="n"/>
      <c r="O289" s="40">
        <f>IF(AND(L289="",M289=""),"",N(L289)+N(M289))</f>
        <v/>
      </c>
      <c r="P289" s="24">
        <f>IF(OR(O289="",N(O289)=0),"",N(M289)/O289)</f>
        <v/>
      </c>
      <c r="Q289" s="40">
        <f>IF(OR(J289="",N(J289)=0,O289=""),"",N(L289)/(J289/60))</f>
        <v/>
      </c>
      <c r="R289" s="20" t="n"/>
    </row>
    <row r="290">
      <c r="A290" s="39" t="n"/>
      <c r="B290" s="20" t="n"/>
      <c r="C290" s="20" t="n"/>
      <c r="D290" s="20" t="n"/>
      <c r="E290" s="20" t="n"/>
      <c r="F290" s="26">
        <f>IF(E290="","",IFERROR(INDEX('İş emirleri'!$B$6:$B$305,MATCH(E290,'İş emirleri'!$A$6:$A$305,0)),"İş emri yok"))</f>
        <v/>
      </c>
      <c r="G290" s="38" t="n"/>
      <c r="H290" s="38" t="n"/>
      <c r="I290" s="20" t="n"/>
      <c r="J290" s="40">
        <f>IF(G290="","",MAX(0,G290-N(H290)))</f>
        <v/>
      </c>
      <c r="K290" s="24">
        <f>IF(OR(G290="",N(G290)=0),"",J290/G290)</f>
        <v/>
      </c>
      <c r="L290" s="38" t="n"/>
      <c r="M290" s="38" t="n"/>
      <c r="N290" s="20" t="n"/>
      <c r="O290" s="40">
        <f>IF(AND(L290="",M290=""),"",N(L290)+N(M290))</f>
        <v/>
      </c>
      <c r="P290" s="24">
        <f>IF(OR(O290="",N(O290)=0),"",N(M290)/O290)</f>
        <v/>
      </c>
      <c r="Q290" s="40">
        <f>IF(OR(J290="",N(J290)=0,O290=""),"",N(L290)/(J290/60))</f>
        <v/>
      </c>
      <c r="R290" s="20" t="n"/>
    </row>
    <row r="291">
      <c r="A291" s="39" t="n"/>
      <c r="B291" s="20" t="n"/>
      <c r="C291" s="20" t="n"/>
      <c r="D291" s="20" t="n"/>
      <c r="E291" s="20" t="n"/>
      <c r="F291" s="26">
        <f>IF(E291="","",IFERROR(INDEX('İş emirleri'!$B$6:$B$305,MATCH(E291,'İş emirleri'!$A$6:$A$305,0)),"İş emri yok"))</f>
        <v/>
      </c>
      <c r="G291" s="38" t="n"/>
      <c r="H291" s="38" t="n"/>
      <c r="I291" s="20" t="n"/>
      <c r="J291" s="40">
        <f>IF(G291="","",MAX(0,G291-N(H291)))</f>
        <v/>
      </c>
      <c r="K291" s="24">
        <f>IF(OR(G291="",N(G291)=0),"",J291/G291)</f>
        <v/>
      </c>
      <c r="L291" s="38" t="n"/>
      <c r="M291" s="38" t="n"/>
      <c r="N291" s="20" t="n"/>
      <c r="O291" s="40">
        <f>IF(AND(L291="",M291=""),"",N(L291)+N(M291))</f>
        <v/>
      </c>
      <c r="P291" s="24">
        <f>IF(OR(O291="",N(O291)=0),"",N(M291)/O291)</f>
        <v/>
      </c>
      <c r="Q291" s="40">
        <f>IF(OR(J291="",N(J291)=0,O291=""),"",N(L291)/(J291/60))</f>
        <v/>
      </c>
      <c r="R291" s="20" t="n"/>
    </row>
    <row r="292">
      <c r="A292" s="39" t="n"/>
      <c r="B292" s="20" t="n"/>
      <c r="C292" s="20" t="n"/>
      <c r="D292" s="20" t="n"/>
      <c r="E292" s="20" t="n"/>
      <c r="F292" s="26">
        <f>IF(E292="","",IFERROR(INDEX('İş emirleri'!$B$6:$B$305,MATCH(E292,'İş emirleri'!$A$6:$A$305,0)),"İş emri yok"))</f>
        <v/>
      </c>
      <c r="G292" s="38" t="n"/>
      <c r="H292" s="38" t="n"/>
      <c r="I292" s="20" t="n"/>
      <c r="J292" s="40">
        <f>IF(G292="","",MAX(0,G292-N(H292)))</f>
        <v/>
      </c>
      <c r="K292" s="24">
        <f>IF(OR(G292="",N(G292)=0),"",J292/G292)</f>
        <v/>
      </c>
      <c r="L292" s="38" t="n"/>
      <c r="M292" s="38" t="n"/>
      <c r="N292" s="20" t="n"/>
      <c r="O292" s="40">
        <f>IF(AND(L292="",M292=""),"",N(L292)+N(M292))</f>
        <v/>
      </c>
      <c r="P292" s="24">
        <f>IF(OR(O292="",N(O292)=0),"",N(M292)/O292)</f>
        <v/>
      </c>
      <c r="Q292" s="40">
        <f>IF(OR(J292="",N(J292)=0,O292=""),"",N(L292)/(J292/60))</f>
        <v/>
      </c>
      <c r="R292" s="20" t="n"/>
    </row>
    <row r="293">
      <c r="A293" s="39" t="n"/>
      <c r="B293" s="20" t="n"/>
      <c r="C293" s="20" t="n"/>
      <c r="D293" s="20" t="n"/>
      <c r="E293" s="20" t="n"/>
      <c r="F293" s="26">
        <f>IF(E293="","",IFERROR(INDEX('İş emirleri'!$B$6:$B$305,MATCH(E293,'İş emirleri'!$A$6:$A$305,0)),"İş emri yok"))</f>
        <v/>
      </c>
      <c r="G293" s="38" t="n"/>
      <c r="H293" s="38" t="n"/>
      <c r="I293" s="20" t="n"/>
      <c r="J293" s="40">
        <f>IF(G293="","",MAX(0,G293-N(H293)))</f>
        <v/>
      </c>
      <c r="K293" s="24">
        <f>IF(OR(G293="",N(G293)=0),"",J293/G293)</f>
        <v/>
      </c>
      <c r="L293" s="38" t="n"/>
      <c r="M293" s="38" t="n"/>
      <c r="N293" s="20" t="n"/>
      <c r="O293" s="40">
        <f>IF(AND(L293="",M293=""),"",N(L293)+N(M293))</f>
        <v/>
      </c>
      <c r="P293" s="24">
        <f>IF(OR(O293="",N(O293)=0),"",N(M293)/O293)</f>
        <v/>
      </c>
      <c r="Q293" s="40">
        <f>IF(OR(J293="",N(J293)=0,O293=""),"",N(L293)/(J293/60))</f>
        <v/>
      </c>
      <c r="R293" s="20" t="n"/>
    </row>
    <row r="294">
      <c r="A294" s="39" t="n"/>
      <c r="B294" s="20" t="n"/>
      <c r="C294" s="20" t="n"/>
      <c r="D294" s="20" t="n"/>
      <c r="E294" s="20" t="n"/>
      <c r="F294" s="26">
        <f>IF(E294="","",IFERROR(INDEX('İş emirleri'!$B$6:$B$305,MATCH(E294,'İş emirleri'!$A$6:$A$305,0)),"İş emri yok"))</f>
        <v/>
      </c>
      <c r="G294" s="38" t="n"/>
      <c r="H294" s="38" t="n"/>
      <c r="I294" s="20" t="n"/>
      <c r="J294" s="40">
        <f>IF(G294="","",MAX(0,G294-N(H294)))</f>
        <v/>
      </c>
      <c r="K294" s="24">
        <f>IF(OR(G294="",N(G294)=0),"",J294/G294)</f>
        <v/>
      </c>
      <c r="L294" s="38" t="n"/>
      <c r="M294" s="38" t="n"/>
      <c r="N294" s="20" t="n"/>
      <c r="O294" s="40">
        <f>IF(AND(L294="",M294=""),"",N(L294)+N(M294))</f>
        <v/>
      </c>
      <c r="P294" s="24">
        <f>IF(OR(O294="",N(O294)=0),"",N(M294)/O294)</f>
        <v/>
      </c>
      <c r="Q294" s="40">
        <f>IF(OR(J294="",N(J294)=0,O294=""),"",N(L294)/(J294/60))</f>
        <v/>
      </c>
      <c r="R294" s="20" t="n"/>
    </row>
    <row r="295">
      <c r="A295" s="39" t="n"/>
      <c r="B295" s="20" t="n"/>
      <c r="C295" s="20" t="n"/>
      <c r="D295" s="20" t="n"/>
      <c r="E295" s="20" t="n"/>
      <c r="F295" s="26">
        <f>IF(E295="","",IFERROR(INDEX('İş emirleri'!$B$6:$B$305,MATCH(E295,'İş emirleri'!$A$6:$A$305,0)),"İş emri yok"))</f>
        <v/>
      </c>
      <c r="G295" s="38" t="n"/>
      <c r="H295" s="38" t="n"/>
      <c r="I295" s="20" t="n"/>
      <c r="J295" s="40">
        <f>IF(G295="","",MAX(0,G295-N(H295)))</f>
        <v/>
      </c>
      <c r="K295" s="24">
        <f>IF(OR(G295="",N(G295)=0),"",J295/G295)</f>
        <v/>
      </c>
      <c r="L295" s="38" t="n"/>
      <c r="M295" s="38" t="n"/>
      <c r="N295" s="20" t="n"/>
      <c r="O295" s="40">
        <f>IF(AND(L295="",M295=""),"",N(L295)+N(M295))</f>
        <v/>
      </c>
      <c r="P295" s="24">
        <f>IF(OR(O295="",N(O295)=0),"",N(M295)/O295)</f>
        <v/>
      </c>
      <c r="Q295" s="40">
        <f>IF(OR(J295="",N(J295)=0,O295=""),"",N(L295)/(J295/60))</f>
        <v/>
      </c>
      <c r="R295" s="20" t="n"/>
    </row>
    <row r="296">
      <c r="A296" s="39" t="n"/>
      <c r="B296" s="20" t="n"/>
      <c r="C296" s="20" t="n"/>
      <c r="D296" s="20" t="n"/>
      <c r="E296" s="20" t="n"/>
      <c r="F296" s="26">
        <f>IF(E296="","",IFERROR(INDEX('İş emirleri'!$B$6:$B$305,MATCH(E296,'İş emirleri'!$A$6:$A$305,0)),"İş emri yok"))</f>
        <v/>
      </c>
      <c r="G296" s="38" t="n"/>
      <c r="H296" s="38" t="n"/>
      <c r="I296" s="20" t="n"/>
      <c r="J296" s="40">
        <f>IF(G296="","",MAX(0,G296-N(H296)))</f>
        <v/>
      </c>
      <c r="K296" s="24">
        <f>IF(OR(G296="",N(G296)=0),"",J296/G296)</f>
        <v/>
      </c>
      <c r="L296" s="38" t="n"/>
      <c r="M296" s="38" t="n"/>
      <c r="N296" s="20" t="n"/>
      <c r="O296" s="40">
        <f>IF(AND(L296="",M296=""),"",N(L296)+N(M296))</f>
        <v/>
      </c>
      <c r="P296" s="24">
        <f>IF(OR(O296="",N(O296)=0),"",N(M296)/O296)</f>
        <v/>
      </c>
      <c r="Q296" s="40">
        <f>IF(OR(J296="",N(J296)=0,O296=""),"",N(L296)/(J296/60))</f>
        <v/>
      </c>
      <c r="R296" s="20" t="n"/>
    </row>
    <row r="297">
      <c r="A297" s="39" t="n"/>
      <c r="B297" s="20" t="n"/>
      <c r="C297" s="20" t="n"/>
      <c r="D297" s="20" t="n"/>
      <c r="E297" s="20" t="n"/>
      <c r="F297" s="26">
        <f>IF(E297="","",IFERROR(INDEX('İş emirleri'!$B$6:$B$305,MATCH(E297,'İş emirleri'!$A$6:$A$305,0)),"İş emri yok"))</f>
        <v/>
      </c>
      <c r="G297" s="38" t="n"/>
      <c r="H297" s="38" t="n"/>
      <c r="I297" s="20" t="n"/>
      <c r="J297" s="40">
        <f>IF(G297="","",MAX(0,G297-N(H297)))</f>
        <v/>
      </c>
      <c r="K297" s="24">
        <f>IF(OR(G297="",N(G297)=0),"",J297/G297)</f>
        <v/>
      </c>
      <c r="L297" s="38" t="n"/>
      <c r="M297" s="38" t="n"/>
      <c r="N297" s="20" t="n"/>
      <c r="O297" s="40">
        <f>IF(AND(L297="",M297=""),"",N(L297)+N(M297))</f>
        <v/>
      </c>
      <c r="P297" s="24">
        <f>IF(OR(O297="",N(O297)=0),"",N(M297)/O297)</f>
        <v/>
      </c>
      <c r="Q297" s="40">
        <f>IF(OR(J297="",N(J297)=0,O297=""),"",N(L297)/(J297/60))</f>
        <v/>
      </c>
      <c r="R297" s="20" t="n"/>
    </row>
    <row r="298">
      <c r="A298" s="39" t="n"/>
      <c r="B298" s="20" t="n"/>
      <c r="C298" s="20" t="n"/>
      <c r="D298" s="20" t="n"/>
      <c r="E298" s="20" t="n"/>
      <c r="F298" s="26">
        <f>IF(E298="","",IFERROR(INDEX('İş emirleri'!$B$6:$B$305,MATCH(E298,'İş emirleri'!$A$6:$A$305,0)),"İş emri yok"))</f>
        <v/>
      </c>
      <c r="G298" s="38" t="n"/>
      <c r="H298" s="38" t="n"/>
      <c r="I298" s="20" t="n"/>
      <c r="J298" s="40">
        <f>IF(G298="","",MAX(0,G298-N(H298)))</f>
        <v/>
      </c>
      <c r="K298" s="24">
        <f>IF(OR(G298="",N(G298)=0),"",J298/G298)</f>
        <v/>
      </c>
      <c r="L298" s="38" t="n"/>
      <c r="M298" s="38" t="n"/>
      <c r="N298" s="20" t="n"/>
      <c r="O298" s="40">
        <f>IF(AND(L298="",M298=""),"",N(L298)+N(M298))</f>
        <v/>
      </c>
      <c r="P298" s="24">
        <f>IF(OR(O298="",N(O298)=0),"",N(M298)/O298)</f>
        <v/>
      </c>
      <c r="Q298" s="40">
        <f>IF(OR(J298="",N(J298)=0,O298=""),"",N(L298)/(J298/60))</f>
        <v/>
      </c>
      <c r="R298" s="20" t="n"/>
    </row>
    <row r="299">
      <c r="A299" s="39" t="n"/>
      <c r="B299" s="20" t="n"/>
      <c r="C299" s="20" t="n"/>
      <c r="D299" s="20" t="n"/>
      <c r="E299" s="20" t="n"/>
      <c r="F299" s="26">
        <f>IF(E299="","",IFERROR(INDEX('İş emirleri'!$B$6:$B$305,MATCH(E299,'İş emirleri'!$A$6:$A$305,0)),"İş emri yok"))</f>
        <v/>
      </c>
      <c r="G299" s="38" t="n"/>
      <c r="H299" s="38" t="n"/>
      <c r="I299" s="20" t="n"/>
      <c r="J299" s="40">
        <f>IF(G299="","",MAX(0,G299-N(H299)))</f>
        <v/>
      </c>
      <c r="K299" s="24">
        <f>IF(OR(G299="",N(G299)=0),"",J299/G299)</f>
        <v/>
      </c>
      <c r="L299" s="38" t="n"/>
      <c r="M299" s="38" t="n"/>
      <c r="N299" s="20" t="n"/>
      <c r="O299" s="40">
        <f>IF(AND(L299="",M299=""),"",N(L299)+N(M299))</f>
        <v/>
      </c>
      <c r="P299" s="24">
        <f>IF(OR(O299="",N(O299)=0),"",N(M299)/O299)</f>
        <v/>
      </c>
      <c r="Q299" s="40">
        <f>IF(OR(J299="",N(J299)=0,O299=""),"",N(L299)/(J299/60))</f>
        <v/>
      </c>
      <c r="R299" s="20" t="n"/>
    </row>
    <row r="300">
      <c r="A300" s="39" t="n"/>
      <c r="B300" s="20" t="n"/>
      <c r="C300" s="20" t="n"/>
      <c r="D300" s="20" t="n"/>
      <c r="E300" s="20" t="n"/>
      <c r="F300" s="26">
        <f>IF(E300="","",IFERROR(INDEX('İş emirleri'!$B$6:$B$305,MATCH(E300,'İş emirleri'!$A$6:$A$305,0)),"İş emri yok"))</f>
        <v/>
      </c>
      <c r="G300" s="38" t="n"/>
      <c r="H300" s="38" t="n"/>
      <c r="I300" s="20" t="n"/>
      <c r="J300" s="40">
        <f>IF(G300="","",MAX(0,G300-N(H300)))</f>
        <v/>
      </c>
      <c r="K300" s="24">
        <f>IF(OR(G300="",N(G300)=0),"",J300/G300)</f>
        <v/>
      </c>
      <c r="L300" s="38" t="n"/>
      <c r="M300" s="38" t="n"/>
      <c r="N300" s="20" t="n"/>
      <c r="O300" s="40">
        <f>IF(AND(L300="",M300=""),"",N(L300)+N(M300))</f>
        <v/>
      </c>
      <c r="P300" s="24">
        <f>IF(OR(O300="",N(O300)=0),"",N(M300)/O300)</f>
        <v/>
      </c>
      <c r="Q300" s="40">
        <f>IF(OR(J300="",N(J300)=0,O300=""),"",N(L300)/(J300/60))</f>
        <v/>
      </c>
      <c r="R300" s="20" t="n"/>
    </row>
    <row r="301">
      <c r="A301" s="39" t="n"/>
      <c r="B301" s="20" t="n"/>
      <c r="C301" s="20" t="n"/>
      <c r="D301" s="20" t="n"/>
      <c r="E301" s="20" t="n"/>
      <c r="F301" s="26">
        <f>IF(E301="","",IFERROR(INDEX('İş emirleri'!$B$6:$B$305,MATCH(E301,'İş emirleri'!$A$6:$A$305,0)),"İş emri yok"))</f>
        <v/>
      </c>
      <c r="G301" s="38" t="n"/>
      <c r="H301" s="38" t="n"/>
      <c r="I301" s="20" t="n"/>
      <c r="J301" s="40">
        <f>IF(G301="","",MAX(0,G301-N(H301)))</f>
        <v/>
      </c>
      <c r="K301" s="24">
        <f>IF(OR(G301="",N(G301)=0),"",J301/G301)</f>
        <v/>
      </c>
      <c r="L301" s="38" t="n"/>
      <c r="M301" s="38" t="n"/>
      <c r="N301" s="20" t="n"/>
      <c r="O301" s="40">
        <f>IF(AND(L301="",M301=""),"",N(L301)+N(M301))</f>
        <v/>
      </c>
      <c r="P301" s="24">
        <f>IF(OR(O301="",N(O301)=0),"",N(M301)/O301)</f>
        <v/>
      </c>
      <c r="Q301" s="40">
        <f>IF(OR(J301="",N(J301)=0,O301=""),"",N(L301)/(J301/60))</f>
        <v/>
      </c>
      <c r="R301" s="20" t="n"/>
    </row>
    <row r="302">
      <c r="A302" s="39" t="n"/>
      <c r="B302" s="20" t="n"/>
      <c r="C302" s="20" t="n"/>
      <c r="D302" s="20" t="n"/>
      <c r="E302" s="20" t="n"/>
      <c r="F302" s="26">
        <f>IF(E302="","",IFERROR(INDEX('İş emirleri'!$B$6:$B$305,MATCH(E302,'İş emirleri'!$A$6:$A$305,0)),"İş emri yok"))</f>
        <v/>
      </c>
      <c r="G302" s="38" t="n"/>
      <c r="H302" s="38" t="n"/>
      <c r="I302" s="20" t="n"/>
      <c r="J302" s="40">
        <f>IF(G302="","",MAX(0,G302-N(H302)))</f>
        <v/>
      </c>
      <c r="K302" s="24">
        <f>IF(OR(G302="",N(G302)=0),"",J302/G302)</f>
        <v/>
      </c>
      <c r="L302" s="38" t="n"/>
      <c r="M302" s="38" t="n"/>
      <c r="N302" s="20" t="n"/>
      <c r="O302" s="40">
        <f>IF(AND(L302="",M302=""),"",N(L302)+N(M302))</f>
        <v/>
      </c>
      <c r="P302" s="24">
        <f>IF(OR(O302="",N(O302)=0),"",N(M302)/O302)</f>
        <v/>
      </c>
      <c r="Q302" s="40">
        <f>IF(OR(J302="",N(J302)=0,O302=""),"",N(L302)/(J302/60))</f>
        <v/>
      </c>
      <c r="R302" s="20" t="n"/>
    </row>
    <row r="303">
      <c r="A303" s="39" t="n"/>
      <c r="B303" s="20" t="n"/>
      <c r="C303" s="20" t="n"/>
      <c r="D303" s="20" t="n"/>
      <c r="E303" s="20" t="n"/>
      <c r="F303" s="26">
        <f>IF(E303="","",IFERROR(INDEX('İş emirleri'!$B$6:$B$305,MATCH(E303,'İş emirleri'!$A$6:$A$305,0)),"İş emri yok"))</f>
        <v/>
      </c>
      <c r="G303" s="38" t="n"/>
      <c r="H303" s="38" t="n"/>
      <c r="I303" s="20" t="n"/>
      <c r="J303" s="40">
        <f>IF(G303="","",MAX(0,G303-N(H303)))</f>
        <v/>
      </c>
      <c r="K303" s="24">
        <f>IF(OR(G303="",N(G303)=0),"",J303/G303)</f>
        <v/>
      </c>
      <c r="L303" s="38" t="n"/>
      <c r="M303" s="38" t="n"/>
      <c r="N303" s="20" t="n"/>
      <c r="O303" s="40">
        <f>IF(AND(L303="",M303=""),"",N(L303)+N(M303))</f>
        <v/>
      </c>
      <c r="P303" s="24">
        <f>IF(OR(O303="",N(O303)=0),"",N(M303)/O303)</f>
        <v/>
      </c>
      <c r="Q303" s="40">
        <f>IF(OR(J303="",N(J303)=0,O303=""),"",N(L303)/(J303/60))</f>
        <v/>
      </c>
      <c r="R303" s="20" t="n"/>
    </row>
    <row r="304">
      <c r="A304" s="39" t="n"/>
      <c r="B304" s="20" t="n"/>
      <c r="C304" s="20" t="n"/>
      <c r="D304" s="20" t="n"/>
      <c r="E304" s="20" t="n"/>
      <c r="F304" s="26">
        <f>IF(E304="","",IFERROR(INDEX('İş emirleri'!$B$6:$B$305,MATCH(E304,'İş emirleri'!$A$6:$A$305,0)),"İş emri yok"))</f>
        <v/>
      </c>
      <c r="G304" s="38" t="n"/>
      <c r="H304" s="38" t="n"/>
      <c r="I304" s="20" t="n"/>
      <c r="J304" s="40">
        <f>IF(G304="","",MAX(0,G304-N(H304)))</f>
        <v/>
      </c>
      <c r="K304" s="24">
        <f>IF(OR(G304="",N(G304)=0),"",J304/G304)</f>
        <v/>
      </c>
      <c r="L304" s="38" t="n"/>
      <c r="M304" s="38" t="n"/>
      <c r="N304" s="20" t="n"/>
      <c r="O304" s="40">
        <f>IF(AND(L304="",M304=""),"",N(L304)+N(M304))</f>
        <v/>
      </c>
      <c r="P304" s="24">
        <f>IF(OR(O304="",N(O304)=0),"",N(M304)/O304)</f>
        <v/>
      </c>
      <c r="Q304" s="40">
        <f>IF(OR(J304="",N(J304)=0,O304=""),"",N(L304)/(J304/60))</f>
        <v/>
      </c>
      <c r="R304" s="20" t="n"/>
    </row>
    <row r="305">
      <c r="A305" s="39" t="n"/>
      <c r="B305" s="20" t="n"/>
      <c r="C305" s="20" t="n"/>
      <c r="D305" s="20" t="n"/>
      <c r="E305" s="20" t="n"/>
      <c r="F305" s="26">
        <f>IF(E305="","",IFERROR(INDEX('İş emirleri'!$B$6:$B$305,MATCH(E305,'İş emirleri'!$A$6:$A$305,0)),"İş emri yok"))</f>
        <v/>
      </c>
      <c r="G305" s="38" t="n"/>
      <c r="H305" s="38" t="n"/>
      <c r="I305" s="20" t="n"/>
      <c r="J305" s="40">
        <f>IF(G305="","",MAX(0,G305-N(H305)))</f>
        <v/>
      </c>
      <c r="K305" s="24">
        <f>IF(OR(G305="",N(G305)=0),"",J305/G305)</f>
        <v/>
      </c>
      <c r="L305" s="38" t="n"/>
      <c r="M305" s="38" t="n"/>
      <c r="N305" s="20" t="n"/>
      <c r="O305" s="40">
        <f>IF(AND(L305="",M305=""),"",N(L305)+N(M305))</f>
        <v/>
      </c>
      <c r="P305" s="24">
        <f>IF(OR(O305="",N(O305)=0),"",N(M305)/O305)</f>
        <v/>
      </c>
      <c r="Q305" s="40">
        <f>IF(OR(J305="",N(J305)=0,O305=""),"",N(L305)/(J305/60))</f>
        <v/>
      </c>
      <c r="R305" s="20" t="n"/>
    </row>
    <row r="306">
      <c r="A306" s="39" t="n"/>
      <c r="B306" s="20" t="n"/>
      <c r="C306" s="20" t="n"/>
      <c r="D306" s="20" t="n"/>
      <c r="E306" s="20" t="n"/>
      <c r="F306" s="26">
        <f>IF(E306="","",IFERROR(INDEX('İş emirleri'!$B$6:$B$305,MATCH(E306,'İş emirleri'!$A$6:$A$305,0)),"İş emri yok"))</f>
        <v/>
      </c>
      <c r="G306" s="38" t="n"/>
      <c r="H306" s="38" t="n"/>
      <c r="I306" s="20" t="n"/>
      <c r="J306" s="40">
        <f>IF(G306="","",MAX(0,G306-N(H306)))</f>
        <v/>
      </c>
      <c r="K306" s="24">
        <f>IF(OR(G306="",N(G306)=0),"",J306/G306)</f>
        <v/>
      </c>
      <c r="L306" s="38" t="n"/>
      <c r="M306" s="38" t="n"/>
      <c r="N306" s="20" t="n"/>
      <c r="O306" s="40">
        <f>IF(AND(L306="",M306=""),"",N(L306)+N(M306))</f>
        <v/>
      </c>
      <c r="P306" s="24">
        <f>IF(OR(O306="",N(O306)=0),"",N(M306)/O306)</f>
        <v/>
      </c>
      <c r="Q306" s="40">
        <f>IF(OR(J306="",N(J306)=0,O306=""),"",N(L306)/(J306/60))</f>
        <v/>
      </c>
      <c r="R306" s="20" t="n"/>
    </row>
    <row r="307">
      <c r="A307" s="39" t="n"/>
      <c r="B307" s="20" t="n"/>
      <c r="C307" s="20" t="n"/>
      <c r="D307" s="20" t="n"/>
      <c r="E307" s="20" t="n"/>
      <c r="F307" s="26">
        <f>IF(E307="","",IFERROR(INDEX('İş emirleri'!$B$6:$B$305,MATCH(E307,'İş emirleri'!$A$6:$A$305,0)),"İş emri yok"))</f>
        <v/>
      </c>
      <c r="G307" s="38" t="n"/>
      <c r="H307" s="38" t="n"/>
      <c r="I307" s="20" t="n"/>
      <c r="J307" s="40">
        <f>IF(G307="","",MAX(0,G307-N(H307)))</f>
        <v/>
      </c>
      <c r="K307" s="24">
        <f>IF(OR(G307="",N(G307)=0),"",J307/G307)</f>
        <v/>
      </c>
      <c r="L307" s="38" t="n"/>
      <c r="M307" s="38" t="n"/>
      <c r="N307" s="20" t="n"/>
      <c r="O307" s="40">
        <f>IF(AND(L307="",M307=""),"",N(L307)+N(M307))</f>
        <v/>
      </c>
      <c r="P307" s="24">
        <f>IF(OR(O307="",N(O307)=0),"",N(M307)/O307)</f>
        <v/>
      </c>
      <c r="Q307" s="40">
        <f>IF(OR(J307="",N(J307)=0,O307=""),"",N(L307)/(J307/60))</f>
        <v/>
      </c>
      <c r="R307" s="20" t="n"/>
    </row>
    <row r="308">
      <c r="A308" s="39" t="n"/>
      <c r="B308" s="20" t="n"/>
      <c r="C308" s="20" t="n"/>
      <c r="D308" s="20" t="n"/>
      <c r="E308" s="20" t="n"/>
      <c r="F308" s="26">
        <f>IF(E308="","",IFERROR(INDEX('İş emirleri'!$B$6:$B$305,MATCH(E308,'İş emirleri'!$A$6:$A$305,0)),"İş emri yok"))</f>
        <v/>
      </c>
      <c r="G308" s="38" t="n"/>
      <c r="H308" s="38" t="n"/>
      <c r="I308" s="20" t="n"/>
      <c r="J308" s="40">
        <f>IF(G308="","",MAX(0,G308-N(H308)))</f>
        <v/>
      </c>
      <c r="K308" s="24">
        <f>IF(OR(G308="",N(G308)=0),"",J308/G308)</f>
        <v/>
      </c>
      <c r="L308" s="38" t="n"/>
      <c r="M308" s="38" t="n"/>
      <c r="N308" s="20" t="n"/>
      <c r="O308" s="40">
        <f>IF(AND(L308="",M308=""),"",N(L308)+N(M308))</f>
        <v/>
      </c>
      <c r="P308" s="24">
        <f>IF(OR(O308="",N(O308)=0),"",N(M308)/O308)</f>
        <v/>
      </c>
      <c r="Q308" s="40">
        <f>IF(OR(J308="",N(J308)=0,O308=""),"",N(L308)/(J308/60))</f>
        <v/>
      </c>
      <c r="R308" s="20" t="n"/>
    </row>
    <row r="309">
      <c r="A309" s="39" t="n"/>
      <c r="B309" s="20" t="n"/>
      <c r="C309" s="20" t="n"/>
      <c r="D309" s="20" t="n"/>
      <c r="E309" s="20" t="n"/>
      <c r="F309" s="26">
        <f>IF(E309="","",IFERROR(INDEX('İş emirleri'!$B$6:$B$305,MATCH(E309,'İş emirleri'!$A$6:$A$305,0)),"İş emri yok"))</f>
        <v/>
      </c>
      <c r="G309" s="38" t="n"/>
      <c r="H309" s="38" t="n"/>
      <c r="I309" s="20" t="n"/>
      <c r="J309" s="40">
        <f>IF(G309="","",MAX(0,G309-N(H309)))</f>
        <v/>
      </c>
      <c r="K309" s="24">
        <f>IF(OR(G309="",N(G309)=0),"",J309/G309)</f>
        <v/>
      </c>
      <c r="L309" s="38" t="n"/>
      <c r="M309" s="38" t="n"/>
      <c r="N309" s="20" t="n"/>
      <c r="O309" s="40">
        <f>IF(AND(L309="",M309=""),"",N(L309)+N(M309))</f>
        <v/>
      </c>
      <c r="P309" s="24">
        <f>IF(OR(O309="",N(O309)=0),"",N(M309)/O309)</f>
        <v/>
      </c>
      <c r="Q309" s="40">
        <f>IF(OR(J309="",N(J309)=0,O309=""),"",N(L309)/(J309/60))</f>
        <v/>
      </c>
      <c r="R309" s="20" t="n"/>
    </row>
    <row r="310">
      <c r="A310" s="39" t="n"/>
      <c r="B310" s="20" t="n"/>
      <c r="C310" s="20" t="n"/>
      <c r="D310" s="20" t="n"/>
      <c r="E310" s="20" t="n"/>
      <c r="F310" s="26">
        <f>IF(E310="","",IFERROR(INDEX('İş emirleri'!$B$6:$B$305,MATCH(E310,'İş emirleri'!$A$6:$A$305,0)),"İş emri yok"))</f>
        <v/>
      </c>
      <c r="G310" s="38" t="n"/>
      <c r="H310" s="38" t="n"/>
      <c r="I310" s="20" t="n"/>
      <c r="J310" s="40">
        <f>IF(G310="","",MAX(0,G310-N(H310)))</f>
        <v/>
      </c>
      <c r="K310" s="24">
        <f>IF(OR(G310="",N(G310)=0),"",J310/G310)</f>
        <v/>
      </c>
      <c r="L310" s="38" t="n"/>
      <c r="M310" s="38" t="n"/>
      <c r="N310" s="20" t="n"/>
      <c r="O310" s="40">
        <f>IF(AND(L310="",M310=""),"",N(L310)+N(M310))</f>
        <v/>
      </c>
      <c r="P310" s="24">
        <f>IF(OR(O310="",N(O310)=0),"",N(M310)/O310)</f>
        <v/>
      </c>
      <c r="Q310" s="40">
        <f>IF(OR(J310="",N(J310)=0,O310=""),"",N(L310)/(J310/60))</f>
        <v/>
      </c>
      <c r="R310" s="20" t="n"/>
    </row>
    <row r="311">
      <c r="A311" s="39" t="n"/>
      <c r="B311" s="20" t="n"/>
      <c r="C311" s="20" t="n"/>
      <c r="D311" s="20" t="n"/>
      <c r="E311" s="20" t="n"/>
      <c r="F311" s="26">
        <f>IF(E311="","",IFERROR(INDEX('İş emirleri'!$B$6:$B$305,MATCH(E311,'İş emirleri'!$A$6:$A$305,0)),"İş emri yok"))</f>
        <v/>
      </c>
      <c r="G311" s="38" t="n"/>
      <c r="H311" s="38" t="n"/>
      <c r="I311" s="20" t="n"/>
      <c r="J311" s="40">
        <f>IF(G311="","",MAX(0,G311-N(H311)))</f>
        <v/>
      </c>
      <c r="K311" s="24">
        <f>IF(OR(G311="",N(G311)=0),"",J311/G311)</f>
        <v/>
      </c>
      <c r="L311" s="38" t="n"/>
      <c r="M311" s="38" t="n"/>
      <c r="N311" s="20" t="n"/>
      <c r="O311" s="40">
        <f>IF(AND(L311="",M311=""),"",N(L311)+N(M311))</f>
        <v/>
      </c>
      <c r="P311" s="24">
        <f>IF(OR(O311="",N(O311)=0),"",N(M311)/O311)</f>
        <v/>
      </c>
      <c r="Q311" s="40">
        <f>IF(OR(J311="",N(J311)=0,O311=""),"",N(L311)/(J311/60))</f>
        <v/>
      </c>
      <c r="R311" s="20" t="n"/>
    </row>
    <row r="312">
      <c r="A312" s="39" t="n"/>
      <c r="B312" s="20" t="n"/>
      <c r="C312" s="20" t="n"/>
      <c r="D312" s="20" t="n"/>
      <c r="E312" s="20" t="n"/>
      <c r="F312" s="26">
        <f>IF(E312="","",IFERROR(INDEX('İş emirleri'!$B$6:$B$305,MATCH(E312,'İş emirleri'!$A$6:$A$305,0)),"İş emri yok"))</f>
        <v/>
      </c>
      <c r="G312" s="38" t="n"/>
      <c r="H312" s="38" t="n"/>
      <c r="I312" s="20" t="n"/>
      <c r="J312" s="40">
        <f>IF(G312="","",MAX(0,G312-N(H312)))</f>
        <v/>
      </c>
      <c r="K312" s="24">
        <f>IF(OR(G312="",N(G312)=0),"",J312/G312)</f>
        <v/>
      </c>
      <c r="L312" s="38" t="n"/>
      <c r="M312" s="38" t="n"/>
      <c r="N312" s="20" t="n"/>
      <c r="O312" s="40">
        <f>IF(AND(L312="",M312=""),"",N(L312)+N(M312))</f>
        <v/>
      </c>
      <c r="P312" s="24">
        <f>IF(OR(O312="",N(O312)=0),"",N(M312)/O312)</f>
        <v/>
      </c>
      <c r="Q312" s="40">
        <f>IF(OR(J312="",N(J312)=0,O312=""),"",N(L312)/(J312/60))</f>
        <v/>
      </c>
      <c r="R312" s="20" t="n"/>
    </row>
    <row r="313">
      <c r="A313" s="39" t="n"/>
      <c r="B313" s="20" t="n"/>
      <c r="C313" s="20" t="n"/>
      <c r="D313" s="20" t="n"/>
      <c r="E313" s="20" t="n"/>
      <c r="F313" s="26">
        <f>IF(E313="","",IFERROR(INDEX('İş emirleri'!$B$6:$B$305,MATCH(E313,'İş emirleri'!$A$6:$A$305,0)),"İş emri yok"))</f>
        <v/>
      </c>
      <c r="G313" s="38" t="n"/>
      <c r="H313" s="38" t="n"/>
      <c r="I313" s="20" t="n"/>
      <c r="J313" s="40">
        <f>IF(G313="","",MAX(0,G313-N(H313)))</f>
        <v/>
      </c>
      <c r="K313" s="24">
        <f>IF(OR(G313="",N(G313)=0),"",J313/G313)</f>
        <v/>
      </c>
      <c r="L313" s="38" t="n"/>
      <c r="M313" s="38" t="n"/>
      <c r="N313" s="20" t="n"/>
      <c r="O313" s="40">
        <f>IF(AND(L313="",M313=""),"",N(L313)+N(M313))</f>
        <v/>
      </c>
      <c r="P313" s="24">
        <f>IF(OR(O313="",N(O313)=0),"",N(M313)/O313)</f>
        <v/>
      </c>
      <c r="Q313" s="40">
        <f>IF(OR(J313="",N(J313)=0,O313=""),"",N(L313)/(J313/60))</f>
        <v/>
      </c>
      <c r="R313" s="20" t="n"/>
    </row>
    <row r="314">
      <c r="A314" s="39" t="n"/>
      <c r="B314" s="20" t="n"/>
      <c r="C314" s="20" t="n"/>
      <c r="D314" s="20" t="n"/>
      <c r="E314" s="20" t="n"/>
      <c r="F314" s="26">
        <f>IF(E314="","",IFERROR(INDEX('İş emirleri'!$B$6:$B$305,MATCH(E314,'İş emirleri'!$A$6:$A$305,0)),"İş emri yok"))</f>
        <v/>
      </c>
      <c r="G314" s="38" t="n"/>
      <c r="H314" s="38" t="n"/>
      <c r="I314" s="20" t="n"/>
      <c r="J314" s="40">
        <f>IF(G314="","",MAX(0,G314-N(H314)))</f>
        <v/>
      </c>
      <c r="K314" s="24">
        <f>IF(OR(G314="",N(G314)=0),"",J314/G314)</f>
        <v/>
      </c>
      <c r="L314" s="38" t="n"/>
      <c r="M314" s="38" t="n"/>
      <c r="N314" s="20" t="n"/>
      <c r="O314" s="40">
        <f>IF(AND(L314="",M314=""),"",N(L314)+N(M314))</f>
        <v/>
      </c>
      <c r="P314" s="24">
        <f>IF(OR(O314="",N(O314)=0),"",N(M314)/O314)</f>
        <v/>
      </c>
      <c r="Q314" s="40">
        <f>IF(OR(J314="",N(J314)=0,O314=""),"",N(L314)/(J314/60))</f>
        <v/>
      </c>
      <c r="R314" s="20" t="n"/>
    </row>
    <row r="315">
      <c r="A315" s="39" t="n"/>
      <c r="B315" s="20" t="n"/>
      <c r="C315" s="20" t="n"/>
      <c r="D315" s="20" t="n"/>
      <c r="E315" s="20" t="n"/>
      <c r="F315" s="26">
        <f>IF(E315="","",IFERROR(INDEX('İş emirleri'!$B$6:$B$305,MATCH(E315,'İş emirleri'!$A$6:$A$305,0)),"İş emri yok"))</f>
        <v/>
      </c>
      <c r="G315" s="38" t="n"/>
      <c r="H315" s="38" t="n"/>
      <c r="I315" s="20" t="n"/>
      <c r="J315" s="40">
        <f>IF(G315="","",MAX(0,G315-N(H315)))</f>
        <v/>
      </c>
      <c r="K315" s="24">
        <f>IF(OR(G315="",N(G315)=0),"",J315/G315)</f>
        <v/>
      </c>
      <c r="L315" s="38" t="n"/>
      <c r="M315" s="38" t="n"/>
      <c r="N315" s="20" t="n"/>
      <c r="O315" s="40">
        <f>IF(AND(L315="",M315=""),"",N(L315)+N(M315))</f>
        <v/>
      </c>
      <c r="P315" s="24">
        <f>IF(OR(O315="",N(O315)=0),"",N(M315)/O315)</f>
        <v/>
      </c>
      <c r="Q315" s="40">
        <f>IF(OR(J315="",N(J315)=0,O315=""),"",N(L315)/(J315/60))</f>
        <v/>
      </c>
      <c r="R315" s="20" t="n"/>
    </row>
    <row r="316">
      <c r="A316" s="39" t="n"/>
      <c r="B316" s="20" t="n"/>
      <c r="C316" s="20" t="n"/>
      <c r="D316" s="20" t="n"/>
      <c r="E316" s="20" t="n"/>
      <c r="F316" s="26">
        <f>IF(E316="","",IFERROR(INDEX('İş emirleri'!$B$6:$B$305,MATCH(E316,'İş emirleri'!$A$6:$A$305,0)),"İş emri yok"))</f>
        <v/>
      </c>
      <c r="G316" s="38" t="n"/>
      <c r="H316" s="38" t="n"/>
      <c r="I316" s="20" t="n"/>
      <c r="J316" s="40">
        <f>IF(G316="","",MAX(0,G316-N(H316)))</f>
        <v/>
      </c>
      <c r="K316" s="24">
        <f>IF(OR(G316="",N(G316)=0),"",J316/G316)</f>
        <v/>
      </c>
      <c r="L316" s="38" t="n"/>
      <c r="M316" s="38" t="n"/>
      <c r="N316" s="20" t="n"/>
      <c r="O316" s="40">
        <f>IF(AND(L316="",M316=""),"",N(L316)+N(M316))</f>
        <v/>
      </c>
      <c r="P316" s="24">
        <f>IF(OR(O316="",N(O316)=0),"",N(M316)/O316)</f>
        <v/>
      </c>
      <c r="Q316" s="40">
        <f>IF(OR(J316="",N(J316)=0,O316=""),"",N(L316)/(J316/60))</f>
        <v/>
      </c>
      <c r="R316" s="20" t="n"/>
    </row>
    <row r="317">
      <c r="A317" s="39" t="n"/>
      <c r="B317" s="20" t="n"/>
      <c r="C317" s="20" t="n"/>
      <c r="D317" s="20" t="n"/>
      <c r="E317" s="20" t="n"/>
      <c r="F317" s="26">
        <f>IF(E317="","",IFERROR(INDEX('İş emirleri'!$B$6:$B$305,MATCH(E317,'İş emirleri'!$A$6:$A$305,0)),"İş emri yok"))</f>
        <v/>
      </c>
      <c r="G317" s="38" t="n"/>
      <c r="H317" s="38" t="n"/>
      <c r="I317" s="20" t="n"/>
      <c r="J317" s="40">
        <f>IF(G317="","",MAX(0,G317-N(H317)))</f>
        <v/>
      </c>
      <c r="K317" s="24">
        <f>IF(OR(G317="",N(G317)=0),"",J317/G317)</f>
        <v/>
      </c>
      <c r="L317" s="38" t="n"/>
      <c r="M317" s="38" t="n"/>
      <c r="N317" s="20" t="n"/>
      <c r="O317" s="40">
        <f>IF(AND(L317="",M317=""),"",N(L317)+N(M317))</f>
        <v/>
      </c>
      <c r="P317" s="24">
        <f>IF(OR(O317="",N(O317)=0),"",N(M317)/O317)</f>
        <v/>
      </c>
      <c r="Q317" s="40">
        <f>IF(OR(J317="",N(J317)=0,O317=""),"",N(L317)/(J317/60))</f>
        <v/>
      </c>
      <c r="R317" s="20" t="n"/>
    </row>
    <row r="318">
      <c r="A318" s="39" t="n"/>
      <c r="B318" s="20" t="n"/>
      <c r="C318" s="20" t="n"/>
      <c r="D318" s="20" t="n"/>
      <c r="E318" s="20" t="n"/>
      <c r="F318" s="26">
        <f>IF(E318="","",IFERROR(INDEX('İş emirleri'!$B$6:$B$305,MATCH(E318,'İş emirleri'!$A$6:$A$305,0)),"İş emri yok"))</f>
        <v/>
      </c>
      <c r="G318" s="38" t="n"/>
      <c r="H318" s="38" t="n"/>
      <c r="I318" s="20" t="n"/>
      <c r="J318" s="40">
        <f>IF(G318="","",MAX(0,G318-N(H318)))</f>
        <v/>
      </c>
      <c r="K318" s="24">
        <f>IF(OR(G318="",N(G318)=0),"",J318/G318)</f>
        <v/>
      </c>
      <c r="L318" s="38" t="n"/>
      <c r="M318" s="38" t="n"/>
      <c r="N318" s="20" t="n"/>
      <c r="O318" s="40">
        <f>IF(AND(L318="",M318=""),"",N(L318)+N(M318))</f>
        <v/>
      </c>
      <c r="P318" s="24">
        <f>IF(OR(O318="",N(O318)=0),"",N(M318)/O318)</f>
        <v/>
      </c>
      <c r="Q318" s="40">
        <f>IF(OR(J318="",N(J318)=0,O318=""),"",N(L318)/(J318/60))</f>
        <v/>
      </c>
      <c r="R318" s="20" t="n"/>
    </row>
    <row r="319">
      <c r="A319" s="39" t="n"/>
      <c r="B319" s="20" t="n"/>
      <c r="C319" s="20" t="n"/>
      <c r="D319" s="20" t="n"/>
      <c r="E319" s="20" t="n"/>
      <c r="F319" s="26">
        <f>IF(E319="","",IFERROR(INDEX('İş emirleri'!$B$6:$B$305,MATCH(E319,'İş emirleri'!$A$6:$A$305,0)),"İş emri yok"))</f>
        <v/>
      </c>
      <c r="G319" s="38" t="n"/>
      <c r="H319" s="38" t="n"/>
      <c r="I319" s="20" t="n"/>
      <c r="J319" s="40">
        <f>IF(G319="","",MAX(0,G319-N(H319)))</f>
        <v/>
      </c>
      <c r="K319" s="24">
        <f>IF(OR(G319="",N(G319)=0),"",J319/G319)</f>
        <v/>
      </c>
      <c r="L319" s="38" t="n"/>
      <c r="M319" s="38" t="n"/>
      <c r="N319" s="20" t="n"/>
      <c r="O319" s="40">
        <f>IF(AND(L319="",M319=""),"",N(L319)+N(M319))</f>
        <v/>
      </c>
      <c r="P319" s="24">
        <f>IF(OR(O319="",N(O319)=0),"",N(M319)/O319)</f>
        <v/>
      </c>
      <c r="Q319" s="40">
        <f>IF(OR(J319="",N(J319)=0,O319=""),"",N(L319)/(J319/60))</f>
        <v/>
      </c>
      <c r="R319" s="20" t="n"/>
    </row>
    <row r="320">
      <c r="A320" s="39" t="n"/>
      <c r="B320" s="20" t="n"/>
      <c r="C320" s="20" t="n"/>
      <c r="D320" s="20" t="n"/>
      <c r="E320" s="20" t="n"/>
      <c r="F320" s="26">
        <f>IF(E320="","",IFERROR(INDEX('İş emirleri'!$B$6:$B$305,MATCH(E320,'İş emirleri'!$A$6:$A$305,0)),"İş emri yok"))</f>
        <v/>
      </c>
      <c r="G320" s="38" t="n"/>
      <c r="H320" s="38" t="n"/>
      <c r="I320" s="20" t="n"/>
      <c r="J320" s="40">
        <f>IF(G320="","",MAX(0,G320-N(H320)))</f>
        <v/>
      </c>
      <c r="K320" s="24">
        <f>IF(OR(G320="",N(G320)=0),"",J320/G320)</f>
        <v/>
      </c>
      <c r="L320" s="38" t="n"/>
      <c r="M320" s="38" t="n"/>
      <c r="N320" s="20" t="n"/>
      <c r="O320" s="40">
        <f>IF(AND(L320="",M320=""),"",N(L320)+N(M320))</f>
        <v/>
      </c>
      <c r="P320" s="24">
        <f>IF(OR(O320="",N(O320)=0),"",N(M320)/O320)</f>
        <v/>
      </c>
      <c r="Q320" s="40">
        <f>IF(OR(J320="",N(J320)=0,O320=""),"",N(L320)/(J320/60))</f>
        <v/>
      </c>
      <c r="R320" s="20" t="n"/>
    </row>
    <row r="321">
      <c r="A321" s="39" t="n"/>
      <c r="B321" s="20" t="n"/>
      <c r="C321" s="20" t="n"/>
      <c r="D321" s="20" t="n"/>
      <c r="E321" s="20" t="n"/>
      <c r="F321" s="26">
        <f>IF(E321="","",IFERROR(INDEX('İş emirleri'!$B$6:$B$305,MATCH(E321,'İş emirleri'!$A$6:$A$305,0)),"İş emri yok"))</f>
        <v/>
      </c>
      <c r="G321" s="38" t="n"/>
      <c r="H321" s="38" t="n"/>
      <c r="I321" s="20" t="n"/>
      <c r="J321" s="40">
        <f>IF(G321="","",MAX(0,G321-N(H321)))</f>
        <v/>
      </c>
      <c r="K321" s="24">
        <f>IF(OR(G321="",N(G321)=0),"",J321/G321)</f>
        <v/>
      </c>
      <c r="L321" s="38" t="n"/>
      <c r="M321" s="38" t="n"/>
      <c r="N321" s="20" t="n"/>
      <c r="O321" s="40">
        <f>IF(AND(L321="",M321=""),"",N(L321)+N(M321))</f>
        <v/>
      </c>
      <c r="P321" s="24">
        <f>IF(OR(O321="",N(O321)=0),"",N(M321)/O321)</f>
        <v/>
      </c>
      <c r="Q321" s="40">
        <f>IF(OR(J321="",N(J321)=0,O321=""),"",N(L321)/(J321/60))</f>
        <v/>
      </c>
      <c r="R321" s="20" t="n"/>
    </row>
    <row r="322">
      <c r="A322" s="39" t="n"/>
      <c r="B322" s="20" t="n"/>
      <c r="C322" s="20" t="n"/>
      <c r="D322" s="20" t="n"/>
      <c r="E322" s="20" t="n"/>
      <c r="F322" s="26">
        <f>IF(E322="","",IFERROR(INDEX('İş emirleri'!$B$6:$B$305,MATCH(E322,'İş emirleri'!$A$6:$A$305,0)),"İş emri yok"))</f>
        <v/>
      </c>
      <c r="G322" s="38" t="n"/>
      <c r="H322" s="38" t="n"/>
      <c r="I322" s="20" t="n"/>
      <c r="J322" s="40">
        <f>IF(G322="","",MAX(0,G322-N(H322)))</f>
        <v/>
      </c>
      <c r="K322" s="24">
        <f>IF(OR(G322="",N(G322)=0),"",J322/G322)</f>
        <v/>
      </c>
      <c r="L322" s="38" t="n"/>
      <c r="M322" s="38" t="n"/>
      <c r="N322" s="20" t="n"/>
      <c r="O322" s="40">
        <f>IF(AND(L322="",M322=""),"",N(L322)+N(M322))</f>
        <v/>
      </c>
      <c r="P322" s="24">
        <f>IF(OR(O322="",N(O322)=0),"",N(M322)/O322)</f>
        <v/>
      </c>
      <c r="Q322" s="40">
        <f>IF(OR(J322="",N(J322)=0,O322=""),"",N(L322)/(J322/60))</f>
        <v/>
      </c>
      <c r="R322" s="20" t="n"/>
    </row>
    <row r="323">
      <c r="A323" s="39" t="n"/>
      <c r="B323" s="20" t="n"/>
      <c r="C323" s="20" t="n"/>
      <c r="D323" s="20" t="n"/>
      <c r="E323" s="20" t="n"/>
      <c r="F323" s="26">
        <f>IF(E323="","",IFERROR(INDEX('İş emirleri'!$B$6:$B$305,MATCH(E323,'İş emirleri'!$A$6:$A$305,0)),"İş emri yok"))</f>
        <v/>
      </c>
      <c r="G323" s="38" t="n"/>
      <c r="H323" s="38" t="n"/>
      <c r="I323" s="20" t="n"/>
      <c r="J323" s="40">
        <f>IF(G323="","",MAX(0,G323-N(H323)))</f>
        <v/>
      </c>
      <c r="K323" s="24">
        <f>IF(OR(G323="",N(G323)=0),"",J323/G323)</f>
        <v/>
      </c>
      <c r="L323" s="38" t="n"/>
      <c r="M323" s="38" t="n"/>
      <c r="N323" s="20" t="n"/>
      <c r="O323" s="40">
        <f>IF(AND(L323="",M323=""),"",N(L323)+N(M323))</f>
        <v/>
      </c>
      <c r="P323" s="24">
        <f>IF(OR(O323="",N(O323)=0),"",N(M323)/O323)</f>
        <v/>
      </c>
      <c r="Q323" s="40">
        <f>IF(OR(J323="",N(J323)=0,O323=""),"",N(L323)/(J323/60))</f>
        <v/>
      </c>
      <c r="R323" s="20" t="n"/>
    </row>
    <row r="324">
      <c r="A324" s="39" t="n"/>
      <c r="B324" s="20" t="n"/>
      <c r="C324" s="20" t="n"/>
      <c r="D324" s="20" t="n"/>
      <c r="E324" s="20" t="n"/>
      <c r="F324" s="26">
        <f>IF(E324="","",IFERROR(INDEX('İş emirleri'!$B$6:$B$305,MATCH(E324,'İş emirleri'!$A$6:$A$305,0)),"İş emri yok"))</f>
        <v/>
      </c>
      <c r="G324" s="38" t="n"/>
      <c r="H324" s="38" t="n"/>
      <c r="I324" s="20" t="n"/>
      <c r="J324" s="40">
        <f>IF(G324="","",MAX(0,G324-N(H324)))</f>
        <v/>
      </c>
      <c r="K324" s="24">
        <f>IF(OR(G324="",N(G324)=0),"",J324/G324)</f>
        <v/>
      </c>
      <c r="L324" s="38" t="n"/>
      <c r="M324" s="38" t="n"/>
      <c r="N324" s="20" t="n"/>
      <c r="O324" s="40">
        <f>IF(AND(L324="",M324=""),"",N(L324)+N(M324))</f>
        <v/>
      </c>
      <c r="P324" s="24">
        <f>IF(OR(O324="",N(O324)=0),"",N(M324)/O324)</f>
        <v/>
      </c>
      <c r="Q324" s="40">
        <f>IF(OR(J324="",N(J324)=0,O324=""),"",N(L324)/(J324/60))</f>
        <v/>
      </c>
      <c r="R324" s="20" t="n"/>
    </row>
    <row r="325">
      <c r="A325" s="39" t="n"/>
      <c r="B325" s="20" t="n"/>
      <c r="C325" s="20" t="n"/>
      <c r="D325" s="20" t="n"/>
      <c r="E325" s="20" t="n"/>
      <c r="F325" s="26">
        <f>IF(E325="","",IFERROR(INDEX('İş emirleri'!$B$6:$B$305,MATCH(E325,'İş emirleri'!$A$6:$A$305,0)),"İş emri yok"))</f>
        <v/>
      </c>
      <c r="G325" s="38" t="n"/>
      <c r="H325" s="38" t="n"/>
      <c r="I325" s="20" t="n"/>
      <c r="J325" s="40">
        <f>IF(G325="","",MAX(0,G325-N(H325)))</f>
        <v/>
      </c>
      <c r="K325" s="24">
        <f>IF(OR(G325="",N(G325)=0),"",J325/G325)</f>
        <v/>
      </c>
      <c r="L325" s="38" t="n"/>
      <c r="M325" s="38" t="n"/>
      <c r="N325" s="20" t="n"/>
      <c r="O325" s="40">
        <f>IF(AND(L325="",M325=""),"",N(L325)+N(M325))</f>
        <v/>
      </c>
      <c r="P325" s="24">
        <f>IF(OR(O325="",N(O325)=0),"",N(M325)/O325)</f>
        <v/>
      </c>
      <c r="Q325" s="40">
        <f>IF(OR(J325="",N(J325)=0,O325=""),"",N(L325)/(J325/60))</f>
        <v/>
      </c>
      <c r="R325" s="20" t="n"/>
    </row>
    <row r="326">
      <c r="A326" s="39" t="n"/>
      <c r="B326" s="20" t="n"/>
      <c r="C326" s="20" t="n"/>
      <c r="D326" s="20" t="n"/>
      <c r="E326" s="20" t="n"/>
      <c r="F326" s="26">
        <f>IF(E326="","",IFERROR(INDEX('İş emirleri'!$B$6:$B$305,MATCH(E326,'İş emirleri'!$A$6:$A$305,0)),"İş emri yok"))</f>
        <v/>
      </c>
      <c r="G326" s="38" t="n"/>
      <c r="H326" s="38" t="n"/>
      <c r="I326" s="20" t="n"/>
      <c r="J326" s="40">
        <f>IF(G326="","",MAX(0,G326-N(H326)))</f>
        <v/>
      </c>
      <c r="K326" s="24">
        <f>IF(OR(G326="",N(G326)=0),"",J326/G326)</f>
        <v/>
      </c>
      <c r="L326" s="38" t="n"/>
      <c r="M326" s="38" t="n"/>
      <c r="N326" s="20" t="n"/>
      <c r="O326" s="40">
        <f>IF(AND(L326="",M326=""),"",N(L326)+N(M326))</f>
        <v/>
      </c>
      <c r="P326" s="24">
        <f>IF(OR(O326="",N(O326)=0),"",N(M326)/O326)</f>
        <v/>
      </c>
      <c r="Q326" s="40">
        <f>IF(OR(J326="",N(J326)=0,O326=""),"",N(L326)/(J326/60))</f>
        <v/>
      </c>
      <c r="R326" s="20" t="n"/>
    </row>
    <row r="327">
      <c r="A327" s="39" t="n"/>
      <c r="B327" s="20" t="n"/>
      <c r="C327" s="20" t="n"/>
      <c r="D327" s="20" t="n"/>
      <c r="E327" s="20" t="n"/>
      <c r="F327" s="26">
        <f>IF(E327="","",IFERROR(INDEX('İş emirleri'!$B$6:$B$305,MATCH(E327,'İş emirleri'!$A$6:$A$305,0)),"İş emri yok"))</f>
        <v/>
      </c>
      <c r="G327" s="38" t="n"/>
      <c r="H327" s="38" t="n"/>
      <c r="I327" s="20" t="n"/>
      <c r="J327" s="40">
        <f>IF(G327="","",MAX(0,G327-N(H327)))</f>
        <v/>
      </c>
      <c r="K327" s="24">
        <f>IF(OR(G327="",N(G327)=0),"",J327/G327)</f>
        <v/>
      </c>
      <c r="L327" s="38" t="n"/>
      <c r="M327" s="38" t="n"/>
      <c r="N327" s="20" t="n"/>
      <c r="O327" s="40">
        <f>IF(AND(L327="",M327=""),"",N(L327)+N(M327))</f>
        <v/>
      </c>
      <c r="P327" s="24">
        <f>IF(OR(O327="",N(O327)=0),"",N(M327)/O327)</f>
        <v/>
      </c>
      <c r="Q327" s="40">
        <f>IF(OR(J327="",N(J327)=0,O327=""),"",N(L327)/(J327/60))</f>
        <v/>
      </c>
      <c r="R327" s="20" t="n"/>
    </row>
    <row r="328">
      <c r="A328" s="39" t="n"/>
      <c r="B328" s="20" t="n"/>
      <c r="C328" s="20" t="n"/>
      <c r="D328" s="20" t="n"/>
      <c r="E328" s="20" t="n"/>
      <c r="F328" s="26">
        <f>IF(E328="","",IFERROR(INDEX('İş emirleri'!$B$6:$B$305,MATCH(E328,'İş emirleri'!$A$6:$A$305,0)),"İş emri yok"))</f>
        <v/>
      </c>
      <c r="G328" s="38" t="n"/>
      <c r="H328" s="38" t="n"/>
      <c r="I328" s="20" t="n"/>
      <c r="J328" s="40">
        <f>IF(G328="","",MAX(0,G328-N(H328)))</f>
        <v/>
      </c>
      <c r="K328" s="24">
        <f>IF(OR(G328="",N(G328)=0),"",J328/G328)</f>
        <v/>
      </c>
      <c r="L328" s="38" t="n"/>
      <c r="M328" s="38" t="n"/>
      <c r="N328" s="20" t="n"/>
      <c r="O328" s="40">
        <f>IF(AND(L328="",M328=""),"",N(L328)+N(M328))</f>
        <v/>
      </c>
      <c r="P328" s="24">
        <f>IF(OR(O328="",N(O328)=0),"",N(M328)/O328)</f>
        <v/>
      </c>
      <c r="Q328" s="40">
        <f>IF(OR(J328="",N(J328)=0,O328=""),"",N(L328)/(J328/60))</f>
        <v/>
      </c>
      <c r="R328" s="20" t="n"/>
    </row>
    <row r="329">
      <c r="A329" s="39" t="n"/>
      <c r="B329" s="20" t="n"/>
      <c r="C329" s="20" t="n"/>
      <c r="D329" s="20" t="n"/>
      <c r="E329" s="20" t="n"/>
      <c r="F329" s="26">
        <f>IF(E329="","",IFERROR(INDEX('İş emirleri'!$B$6:$B$305,MATCH(E329,'İş emirleri'!$A$6:$A$305,0)),"İş emri yok"))</f>
        <v/>
      </c>
      <c r="G329" s="38" t="n"/>
      <c r="H329" s="38" t="n"/>
      <c r="I329" s="20" t="n"/>
      <c r="J329" s="40">
        <f>IF(G329="","",MAX(0,G329-N(H329)))</f>
        <v/>
      </c>
      <c r="K329" s="24">
        <f>IF(OR(G329="",N(G329)=0),"",J329/G329)</f>
        <v/>
      </c>
      <c r="L329" s="38" t="n"/>
      <c r="M329" s="38" t="n"/>
      <c r="N329" s="20" t="n"/>
      <c r="O329" s="40">
        <f>IF(AND(L329="",M329=""),"",N(L329)+N(M329))</f>
        <v/>
      </c>
      <c r="P329" s="24">
        <f>IF(OR(O329="",N(O329)=0),"",N(M329)/O329)</f>
        <v/>
      </c>
      <c r="Q329" s="40">
        <f>IF(OR(J329="",N(J329)=0,O329=""),"",N(L329)/(J329/60))</f>
        <v/>
      </c>
      <c r="R329" s="20" t="n"/>
    </row>
    <row r="330">
      <c r="A330" s="39" t="n"/>
      <c r="B330" s="20" t="n"/>
      <c r="C330" s="20" t="n"/>
      <c r="D330" s="20" t="n"/>
      <c r="E330" s="20" t="n"/>
      <c r="F330" s="26">
        <f>IF(E330="","",IFERROR(INDEX('İş emirleri'!$B$6:$B$305,MATCH(E330,'İş emirleri'!$A$6:$A$305,0)),"İş emri yok"))</f>
        <v/>
      </c>
      <c r="G330" s="38" t="n"/>
      <c r="H330" s="38" t="n"/>
      <c r="I330" s="20" t="n"/>
      <c r="J330" s="40">
        <f>IF(G330="","",MAX(0,G330-N(H330)))</f>
        <v/>
      </c>
      <c r="K330" s="24">
        <f>IF(OR(G330="",N(G330)=0),"",J330/G330)</f>
        <v/>
      </c>
      <c r="L330" s="38" t="n"/>
      <c r="M330" s="38" t="n"/>
      <c r="N330" s="20" t="n"/>
      <c r="O330" s="40">
        <f>IF(AND(L330="",M330=""),"",N(L330)+N(M330))</f>
        <v/>
      </c>
      <c r="P330" s="24">
        <f>IF(OR(O330="",N(O330)=0),"",N(M330)/O330)</f>
        <v/>
      </c>
      <c r="Q330" s="40">
        <f>IF(OR(J330="",N(J330)=0,O330=""),"",N(L330)/(J330/60))</f>
        <v/>
      </c>
      <c r="R330" s="20" t="n"/>
    </row>
    <row r="331">
      <c r="A331" s="39" t="n"/>
      <c r="B331" s="20" t="n"/>
      <c r="C331" s="20" t="n"/>
      <c r="D331" s="20" t="n"/>
      <c r="E331" s="20" t="n"/>
      <c r="F331" s="26">
        <f>IF(E331="","",IFERROR(INDEX('İş emirleri'!$B$6:$B$305,MATCH(E331,'İş emirleri'!$A$6:$A$305,0)),"İş emri yok"))</f>
        <v/>
      </c>
      <c r="G331" s="38" t="n"/>
      <c r="H331" s="38" t="n"/>
      <c r="I331" s="20" t="n"/>
      <c r="J331" s="40">
        <f>IF(G331="","",MAX(0,G331-N(H331)))</f>
        <v/>
      </c>
      <c r="K331" s="24">
        <f>IF(OR(G331="",N(G331)=0),"",J331/G331)</f>
        <v/>
      </c>
      <c r="L331" s="38" t="n"/>
      <c r="M331" s="38" t="n"/>
      <c r="N331" s="20" t="n"/>
      <c r="O331" s="40">
        <f>IF(AND(L331="",M331=""),"",N(L331)+N(M331))</f>
        <v/>
      </c>
      <c r="P331" s="24">
        <f>IF(OR(O331="",N(O331)=0),"",N(M331)/O331)</f>
        <v/>
      </c>
      <c r="Q331" s="40">
        <f>IF(OR(J331="",N(J331)=0,O331=""),"",N(L331)/(J331/60))</f>
        <v/>
      </c>
      <c r="R331" s="20" t="n"/>
    </row>
    <row r="332">
      <c r="A332" s="39" t="n"/>
      <c r="B332" s="20" t="n"/>
      <c r="C332" s="20" t="n"/>
      <c r="D332" s="20" t="n"/>
      <c r="E332" s="20" t="n"/>
      <c r="F332" s="26">
        <f>IF(E332="","",IFERROR(INDEX('İş emirleri'!$B$6:$B$305,MATCH(E332,'İş emirleri'!$A$6:$A$305,0)),"İş emri yok"))</f>
        <v/>
      </c>
      <c r="G332" s="38" t="n"/>
      <c r="H332" s="38" t="n"/>
      <c r="I332" s="20" t="n"/>
      <c r="J332" s="40">
        <f>IF(G332="","",MAX(0,G332-N(H332)))</f>
        <v/>
      </c>
      <c r="K332" s="24">
        <f>IF(OR(G332="",N(G332)=0),"",J332/G332)</f>
        <v/>
      </c>
      <c r="L332" s="38" t="n"/>
      <c r="M332" s="38" t="n"/>
      <c r="N332" s="20" t="n"/>
      <c r="O332" s="40">
        <f>IF(AND(L332="",M332=""),"",N(L332)+N(M332))</f>
        <v/>
      </c>
      <c r="P332" s="24">
        <f>IF(OR(O332="",N(O332)=0),"",N(M332)/O332)</f>
        <v/>
      </c>
      <c r="Q332" s="40">
        <f>IF(OR(J332="",N(J332)=0,O332=""),"",N(L332)/(J332/60))</f>
        <v/>
      </c>
      <c r="R332" s="20" t="n"/>
    </row>
    <row r="333">
      <c r="A333" s="39" t="n"/>
      <c r="B333" s="20" t="n"/>
      <c r="C333" s="20" t="n"/>
      <c r="D333" s="20" t="n"/>
      <c r="E333" s="20" t="n"/>
      <c r="F333" s="26">
        <f>IF(E333="","",IFERROR(INDEX('İş emirleri'!$B$6:$B$305,MATCH(E333,'İş emirleri'!$A$6:$A$305,0)),"İş emri yok"))</f>
        <v/>
      </c>
      <c r="G333" s="38" t="n"/>
      <c r="H333" s="38" t="n"/>
      <c r="I333" s="20" t="n"/>
      <c r="J333" s="40">
        <f>IF(G333="","",MAX(0,G333-N(H333)))</f>
        <v/>
      </c>
      <c r="K333" s="24">
        <f>IF(OR(G333="",N(G333)=0),"",J333/G333)</f>
        <v/>
      </c>
      <c r="L333" s="38" t="n"/>
      <c r="M333" s="38" t="n"/>
      <c r="N333" s="20" t="n"/>
      <c r="O333" s="40">
        <f>IF(AND(L333="",M333=""),"",N(L333)+N(M333))</f>
        <v/>
      </c>
      <c r="P333" s="24">
        <f>IF(OR(O333="",N(O333)=0),"",N(M333)/O333)</f>
        <v/>
      </c>
      <c r="Q333" s="40">
        <f>IF(OR(J333="",N(J333)=0,O333=""),"",N(L333)/(J333/60))</f>
        <v/>
      </c>
      <c r="R333" s="20" t="n"/>
    </row>
    <row r="334">
      <c r="A334" s="39" t="n"/>
      <c r="B334" s="20" t="n"/>
      <c r="C334" s="20" t="n"/>
      <c r="D334" s="20" t="n"/>
      <c r="E334" s="20" t="n"/>
      <c r="F334" s="26">
        <f>IF(E334="","",IFERROR(INDEX('İş emirleri'!$B$6:$B$305,MATCH(E334,'İş emirleri'!$A$6:$A$305,0)),"İş emri yok"))</f>
        <v/>
      </c>
      <c r="G334" s="38" t="n"/>
      <c r="H334" s="38" t="n"/>
      <c r="I334" s="20" t="n"/>
      <c r="J334" s="40">
        <f>IF(G334="","",MAX(0,G334-N(H334)))</f>
        <v/>
      </c>
      <c r="K334" s="24">
        <f>IF(OR(G334="",N(G334)=0),"",J334/G334)</f>
        <v/>
      </c>
      <c r="L334" s="38" t="n"/>
      <c r="M334" s="38" t="n"/>
      <c r="N334" s="20" t="n"/>
      <c r="O334" s="40">
        <f>IF(AND(L334="",M334=""),"",N(L334)+N(M334))</f>
        <v/>
      </c>
      <c r="P334" s="24">
        <f>IF(OR(O334="",N(O334)=0),"",N(M334)/O334)</f>
        <v/>
      </c>
      <c r="Q334" s="40">
        <f>IF(OR(J334="",N(J334)=0,O334=""),"",N(L334)/(J334/60))</f>
        <v/>
      </c>
      <c r="R334" s="20" t="n"/>
    </row>
    <row r="335">
      <c r="A335" s="39" t="n"/>
      <c r="B335" s="20" t="n"/>
      <c r="C335" s="20" t="n"/>
      <c r="D335" s="20" t="n"/>
      <c r="E335" s="20" t="n"/>
      <c r="F335" s="26">
        <f>IF(E335="","",IFERROR(INDEX('İş emirleri'!$B$6:$B$305,MATCH(E335,'İş emirleri'!$A$6:$A$305,0)),"İş emri yok"))</f>
        <v/>
      </c>
      <c r="G335" s="38" t="n"/>
      <c r="H335" s="38" t="n"/>
      <c r="I335" s="20" t="n"/>
      <c r="J335" s="40">
        <f>IF(G335="","",MAX(0,G335-N(H335)))</f>
        <v/>
      </c>
      <c r="K335" s="24">
        <f>IF(OR(G335="",N(G335)=0),"",J335/G335)</f>
        <v/>
      </c>
      <c r="L335" s="38" t="n"/>
      <c r="M335" s="38" t="n"/>
      <c r="N335" s="20" t="n"/>
      <c r="O335" s="40">
        <f>IF(AND(L335="",M335=""),"",N(L335)+N(M335))</f>
        <v/>
      </c>
      <c r="P335" s="24">
        <f>IF(OR(O335="",N(O335)=0),"",N(M335)/O335)</f>
        <v/>
      </c>
      <c r="Q335" s="40">
        <f>IF(OR(J335="",N(J335)=0,O335=""),"",N(L335)/(J335/60))</f>
        <v/>
      </c>
      <c r="R335" s="20" t="n"/>
    </row>
    <row r="336">
      <c r="A336" s="39" t="n"/>
      <c r="B336" s="20" t="n"/>
      <c r="C336" s="20" t="n"/>
      <c r="D336" s="20" t="n"/>
      <c r="E336" s="20" t="n"/>
      <c r="F336" s="26">
        <f>IF(E336="","",IFERROR(INDEX('İş emirleri'!$B$6:$B$305,MATCH(E336,'İş emirleri'!$A$6:$A$305,0)),"İş emri yok"))</f>
        <v/>
      </c>
      <c r="G336" s="38" t="n"/>
      <c r="H336" s="38" t="n"/>
      <c r="I336" s="20" t="n"/>
      <c r="J336" s="40">
        <f>IF(G336="","",MAX(0,G336-N(H336)))</f>
        <v/>
      </c>
      <c r="K336" s="24">
        <f>IF(OR(G336="",N(G336)=0),"",J336/G336)</f>
        <v/>
      </c>
      <c r="L336" s="38" t="n"/>
      <c r="M336" s="38" t="n"/>
      <c r="N336" s="20" t="n"/>
      <c r="O336" s="40">
        <f>IF(AND(L336="",M336=""),"",N(L336)+N(M336))</f>
        <v/>
      </c>
      <c r="P336" s="24">
        <f>IF(OR(O336="",N(O336)=0),"",N(M336)/O336)</f>
        <v/>
      </c>
      <c r="Q336" s="40">
        <f>IF(OR(J336="",N(J336)=0,O336=""),"",N(L336)/(J336/60))</f>
        <v/>
      </c>
      <c r="R336" s="20" t="n"/>
    </row>
    <row r="337">
      <c r="A337" s="39" t="n"/>
      <c r="B337" s="20" t="n"/>
      <c r="C337" s="20" t="n"/>
      <c r="D337" s="20" t="n"/>
      <c r="E337" s="20" t="n"/>
      <c r="F337" s="26">
        <f>IF(E337="","",IFERROR(INDEX('İş emirleri'!$B$6:$B$305,MATCH(E337,'İş emirleri'!$A$6:$A$305,0)),"İş emri yok"))</f>
        <v/>
      </c>
      <c r="G337" s="38" t="n"/>
      <c r="H337" s="38" t="n"/>
      <c r="I337" s="20" t="n"/>
      <c r="J337" s="40">
        <f>IF(G337="","",MAX(0,G337-N(H337)))</f>
        <v/>
      </c>
      <c r="K337" s="24">
        <f>IF(OR(G337="",N(G337)=0),"",J337/G337)</f>
        <v/>
      </c>
      <c r="L337" s="38" t="n"/>
      <c r="M337" s="38" t="n"/>
      <c r="N337" s="20" t="n"/>
      <c r="O337" s="40">
        <f>IF(AND(L337="",M337=""),"",N(L337)+N(M337))</f>
        <v/>
      </c>
      <c r="P337" s="24">
        <f>IF(OR(O337="",N(O337)=0),"",N(M337)/O337)</f>
        <v/>
      </c>
      <c r="Q337" s="40">
        <f>IF(OR(J337="",N(J337)=0,O337=""),"",N(L337)/(J337/60))</f>
        <v/>
      </c>
      <c r="R337" s="20" t="n"/>
    </row>
    <row r="338">
      <c r="A338" s="39" t="n"/>
      <c r="B338" s="20" t="n"/>
      <c r="C338" s="20" t="n"/>
      <c r="D338" s="20" t="n"/>
      <c r="E338" s="20" t="n"/>
      <c r="F338" s="26">
        <f>IF(E338="","",IFERROR(INDEX('İş emirleri'!$B$6:$B$305,MATCH(E338,'İş emirleri'!$A$6:$A$305,0)),"İş emri yok"))</f>
        <v/>
      </c>
      <c r="G338" s="38" t="n"/>
      <c r="H338" s="38" t="n"/>
      <c r="I338" s="20" t="n"/>
      <c r="J338" s="40">
        <f>IF(G338="","",MAX(0,G338-N(H338)))</f>
        <v/>
      </c>
      <c r="K338" s="24">
        <f>IF(OR(G338="",N(G338)=0),"",J338/G338)</f>
        <v/>
      </c>
      <c r="L338" s="38" t="n"/>
      <c r="M338" s="38" t="n"/>
      <c r="N338" s="20" t="n"/>
      <c r="O338" s="40">
        <f>IF(AND(L338="",M338=""),"",N(L338)+N(M338))</f>
        <v/>
      </c>
      <c r="P338" s="24">
        <f>IF(OR(O338="",N(O338)=0),"",N(M338)/O338)</f>
        <v/>
      </c>
      <c r="Q338" s="40">
        <f>IF(OR(J338="",N(J338)=0,O338=""),"",N(L338)/(J338/60))</f>
        <v/>
      </c>
      <c r="R338" s="20" t="n"/>
    </row>
    <row r="339">
      <c r="A339" s="39" t="n"/>
      <c r="B339" s="20" t="n"/>
      <c r="C339" s="20" t="n"/>
      <c r="D339" s="20" t="n"/>
      <c r="E339" s="20" t="n"/>
      <c r="F339" s="26">
        <f>IF(E339="","",IFERROR(INDEX('İş emirleri'!$B$6:$B$305,MATCH(E339,'İş emirleri'!$A$6:$A$305,0)),"İş emri yok"))</f>
        <v/>
      </c>
      <c r="G339" s="38" t="n"/>
      <c r="H339" s="38" t="n"/>
      <c r="I339" s="20" t="n"/>
      <c r="J339" s="40">
        <f>IF(G339="","",MAX(0,G339-N(H339)))</f>
        <v/>
      </c>
      <c r="K339" s="24">
        <f>IF(OR(G339="",N(G339)=0),"",J339/G339)</f>
        <v/>
      </c>
      <c r="L339" s="38" t="n"/>
      <c r="M339" s="38" t="n"/>
      <c r="N339" s="20" t="n"/>
      <c r="O339" s="40">
        <f>IF(AND(L339="",M339=""),"",N(L339)+N(M339))</f>
        <v/>
      </c>
      <c r="P339" s="24">
        <f>IF(OR(O339="",N(O339)=0),"",N(M339)/O339)</f>
        <v/>
      </c>
      <c r="Q339" s="40">
        <f>IF(OR(J339="",N(J339)=0,O339=""),"",N(L339)/(J339/60))</f>
        <v/>
      </c>
      <c r="R339" s="20" t="n"/>
    </row>
    <row r="340">
      <c r="A340" s="39" t="n"/>
      <c r="B340" s="20" t="n"/>
      <c r="C340" s="20" t="n"/>
      <c r="D340" s="20" t="n"/>
      <c r="E340" s="20" t="n"/>
      <c r="F340" s="26">
        <f>IF(E340="","",IFERROR(INDEX('İş emirleri'!$B$6:$B$305,MATCH(E340,'İş emirleri'!$A$6:$A$305,0)),"İş emri yok"))</f>
        <v/>
      </c>
      <c r="G340" s="38" t="n"/>
      <c r="H340" s="38" t="n"/>
      <c r="I340" s="20" t="n"/>
      <c r="J340" s="40">
        <f>IF(G340="","",MAX(0,G340-N(H340)))</f>
        <v/>
      </c>
      <c r="K340" s="24">
        <f>IF(OR(G340="",N(G340)=0),"",J340/G340)</f>
        <v/>
      </c>
      <c r="L340" s="38" t="n"/>
      <c r="M340" s="38" t="n"/>
      <c r="N340" s="20" t="n"/>
      <c r="O340" s="40">
        <f>IF(AND(L340="",M340=""),"",N(L340)+N(M340))</f>
        <v/>
      </c>
      <c r="P340" s="24">
        <f>IF(OR(O340="",N(O340)=0),"",N(M340)/O340)</f>
        <v/>
      </c>
      <c r="Q340" s="40">
        <f>IF(OR(J340="",N(J340)=0,O340=""),"",N(L340)/(J340/60))</f>
        <v/>
      </c>
      <c r="R340" s="20" t="n"/>
    </row>
    <row r="341">
      <c r="A341" s="39" t="n"/>
      <c r="B341" s="20" t="n"/>
      <c r="C341" s="20" t="n"/>
      <c r="D341" s="20" t="n"/>
      <c r="E341" s="20" t="n"/>
      <c r="F341" s="26">
        <f>IF(E341="","",IFERROR(INDEX('İş emirleri'!$B$6:$B$305,MATCH(E341,'İş emirleri'!$A$6:$A$305,0)),"İş emri yok"))</f>
        <v/>
      </c>
      <c r="G341" s="38" t="n"/>
      <c r="H341" s="38" t="n"/>
      <c r="I341" s="20" t="n"/>
      <c r="J341" s="40">
        <f>IF(G341="","",MAX(0,G341-N(H341)))</f>
        <v/>
      </c>
      <c r="K341" s="24">
        <f>IF(OR(G341="",N(G341)=0),"",J341/G341)</f>
        <v/>
      </c>
      <c r="L341" s="38" t="n"/>
      <c r="M341" s="38" t="n"/>
      <c r="N341" s="20" t="n"/>
      <c r="O341" s="40">
        <f>IF(AND(L341="",M341=""),"",N(L341)+N(M341))</f>
        <v/>
      </c>
      <c r="P341" s="24">
        <f>IF(OR(O341="",N(O341)=0),"",N(M341)/O341)</f>
        <v/>
      </c>
      <c r="Q341" s="40">
        <f>IF(OR(J341="",N(J341)=0,O341=""),"",N(L341)/(J341/60))</f>
        <v/>
      </c>
      <c r="R341" s="20" t="n"/>
    </row>
    <row r="342">
      <c r="A342" s="39" t="n"/>
      <c r="B342" s="20" t="n"/>
      <c r="C342" s="20" t="n"/>
      <c r="D342" s="20" t="n"/>
      <c r="E342" s="20" t="n"/>
      <c r="F342" s="26">
        <f>IF(E342="","",IFERROR(INDEX('İş emirleri'!$B$6:$B$305,MATCH(E342,'İş emirleri'!$A$6:$A$305,0)),"İş emri yok"))</f>
        <v/>
      </c>
      <c r="G342" s="38" t="n"/>
      <c r="H342" s="38" t="n"/>
      <c r="I342" s="20" t="n"/>
      <c r="J342" s="40">
        <f>IF(G342="","",MAX(0,G342-N(H342)))</f>
        <v/>
      </c>
      <c r="K342" s="24">
        <f>IF(OR(G342="",N(G342)=0),"",J342/G342)</f>
        <v/>
      </c>
      <c r="L342" s="38" t="n"/>
      <c r="M342" s="38" t="n"/>
      <c r="N342" s="20" t="n"/>
      <c r="O342" s="40">
        <f>IF(AND(L342="",M342=""),"",N(L342)+N(M342))</f>
        <v/>
      </c>
      <c r="P342" s="24">
        <f>IF(OR(O342="",N(O342)=0),"",N(M342)/O342)</f>
        <v/>
      </c>
      <c r="Q342" s="40">
        <f>IF(OR(J342="",N(J342)=0,O342=""),"",N(L342)/(J342/60))</f>
        <v/>
      </c>
      <c r="R342" s="20" t="n"/>
    </row>
    <row r="343">
      <c r="A343" s="39" t="n"/>
      <c r="B343" s="20" t="n"/>
      <c r="C343" s="20" t="n"/>
      <c r="D343" s="20" t="n"/>
      <c r="E343" s="20" t="n"/>
      <c r="F343" s="26">
        <f>IF(E343="","",IFERROR(INDEX('İş emirleri'!$B$6:$B$305,MATCH(E343,'İş emirleri'!$A$6:$A$305,0)),"İş emri yok"))</f>
        <v/>
      </c>
      <c r="G343" s="38" t="n"/>
      <c r="H343" s="38" t="n"/>
      <c r="I343" s="20" t="n"/>
      <c r="J343" s="40">
        <f>IF(G343="","",MAX(0,G343-N(H343)))</f>
        <v/>
      </c>
      <c r="K343" s="24">
        <f>IF(OR(G343="",N(G343)=0),"",J343/G343)</f>
        <v/>
      </c>
      <c r="L343" s="38" t="n"/>
      <c r="M343" s="38" t="n"/>
      <c r="N343" s="20" t="n"/>
      <c r="O343" s="40">
        <f>IF(AND(L343="",M343=""),"",N(L343)+N(M343))</f>
        <v/>
      </c>
      <c r="P343" s="24">
        <f>IF(OR(O343="",N(O343)=0),"",N(M343)/O343)</f>
        <v/>
      </c>
      <c r="Q343" s="40">
        <f>IF(OR(J343="",N(J343)=0,O343=""),"",N(L343)/(J343/60))</f>
        <v/>
      </c>
      <c r="R343" s="20" t="n"/>
    </row>
    <row r="344">
      <c r="A344" s="39" t="n"/>
      <c r="B344" s="20" t="n"/>
      <c r="C344" s="20" t="n"/>
      <c r="D344" s="20" t="n"/>
      <c r="E344" s="20" t="n"/>
      <c r="F344" s="26">
        <f>IF(E344="","",IFERROR(INDEX('İş emirleri'!$B$6:$B$305,MATCH(E344,'İş emirleri'!$A$6:$A$305,0)),"İş emri yok"))</f>
        <v/>
      </c>
      <c r="G344" s="38" t="n"/>
      <c r="H344" s="38" t="n"/>
      <c r="I344" s="20" t="n"/>
      <c r="J344" s="40">
        <f>IF(G344="","",MAX(0,G344-N(H344)))</f>
        <v/>
      </c>
      <c r="K344" s="24">
        <f>IF(OR(G344="",N(G344)=0),"",J344/G344)</f>
        <v/>
      </c>
      <c r="L344" s="38" t="n"/>
      <c r="M344" s="38" t="n"/>
      <c r="N344" s="20" t="n"/>
      <c r="O344" s="40">
        <f>IF(AND(L344="",M344=""),"",N(L344)+N(M344))</f>
        <v/>
      </c>
      <c r="P344" s="24">
        <f>IF(OR(O344="",N(O344)=0),"",N(M344)/O344)</f>
        <v/>
      </c>
      <c r="Q344" s="40">
        <f>IF(OR(J344="",N(J344)=0,O344=""),"",N(L344)/(J344/60))</f>
        <v/>
      </c>
      <c r="R344" s="20" t="n"/>
    </row>
    <row r="345">
      <c r="A345" s="39" t="n"/>
      <c r="B345" s="20" t="n"/>
      <c r="C345" s="20" t="n"/>
      <c r="D345" s="20" t="n"/>
      <c r="E345" s="20" t="n"/>
      <c r="F345" s="26">
        <f>IF(E345="","",IFERROR(INDEX('İş emirleri'!$B$6:$B$305,MATCH(E345,'İş emirleri'!$A$6:$A$305,0)),"İş emri yok"))</f>
        <v/>
      </c>
      <c r="G345" s="38" t="n"/>
      <c r="H345" s="38" t="n"/>
      <c r="I345" s="20" t="n"/>
      <c r="J345" s="40">
        <f>IF(G345="","",MAX(0,G345-N(H345)))</f>
        <v/>
      </c>
      <c r="K345" s="24">
        <f>IF(OR(G345="",N(G345)=0),"",J345/G345)</f>
        <v/>
      </c>
      <c r="L345" s="38" t="n"/>
      <c r="M345" s="38" t="n"/>
      <c r="N345" s="20" t="n"/>
      <c r="O345" s="40">
        <f>IF(AND(L345="",M345=""),"",N(L345)+N(M345))</f>
        <v/>
      </c>
      <c r="P345" s="24">
        <f>IF(OR(O345="",N(O345)=0),"",N(M345)/O345)</f>
        <v/>
      </c>
      <c r="Q345" s="40">
        <f>IF(OR(J345="",N(J345)=0,O345=""),"",N(L345)/(J345/60))</f>
        <v/>
      </c>
      <c r="R345" s="20" t="n"/>
    </row>
    <row r="346">
      <c r="A346" s="39" t="n"/>
      <c r="B346" s="20" t="n"/>
      <c r="C346" s="20" t="n"/>
      <c r="D346" s="20" t="n"/>
      <c r="E346" s="20" t="n"/>
      <c r="F346" s="26">
        <f>IF(E346="","",IFERROR(INDEX('İş emirleri'!$B$6:$B$305,MATCH(E346,'İş emirleri'!$A$6:$A$305,0)),"İş emri yok"))</f>
        <v/>
      </c>
      <c r="G346" s="38" t="n"/>
      <c r="H346" s="38" t="n"/>
      <c r="I346" s="20" t="n"/>
      <c r="J346" s="40">
        <f>IF(G346="","",MAX(0,G346-N(H346)))</f>
        <v/>
      </c>
      <c r="K346" s="24">
        <f>IF(OR(G346="",N(G346)=0),"",J346/G346)</f>
        <v/>
      </c>
      <c r="L346" s="38" t="n"/>
      <c r="M346" s="38" t="n"/>
      <c r="N346" s="20" t="n"/>
      <c r="O346" s="40">
        <f>IF(AND(L346="",M346=""),"",N(L346)+N(M346))</f>
        <v/>
      </c>
      <c r="P346" s="24">
        <f>IF(OR(O346="",N(O346)=0),"",N(M346)/O346)</f>
        <v/>
      </c>
      <c r="Q346" s="40">
        <f>IF(OR(J346="",N(J346)=0,O346=""),"",N(L346)/(J346/60))</f>
        <v/>
      </c>
      <c r="R346" s="20" t="n"/>
    </row>
    <row r="347">
      <c r="A347" s="39" t="n"/>
      <c r="B347" s="20" t="n"/>
      <c r="C347" s="20" t="n"/>
      <c r="D347" s="20" t="n"/>
      <c r="E347" s="20" t="n"/>
      <c r="F347" s="26">
        <f>IF(E347="","",IFERROR(INDEX('İş emirleri'!$B$6:$B$305,MATCH(E347,'İş emirleri'!$A$6:$A$305,0)),"İş emri yok"))</f>
        <v/>
      </c>
      <c r="G347" s="38" t="n"/>
      <c r="H347" s="38" t="n"/>
      <c r="I347" s="20" t="n"/>
      <c r="J347" s="40">
        <f>IF(G347="","",MAX(0,G347-N(H347)))</f>
        <v/>
      </c>
      <c r="K347" s="24">
        <f>IF(OR(G347="",N(G347)=0),"",J347/G347)</f>
        <v/>
      </c>
      <c r="L347" s="38" t="n"/>
      <c r="M347" s="38" t="n"/>
      <c r="N347" s="20" t="n"/>
      <c r="O347" s="40">
        <f>IF(AND(L347="",M347=""),"",N(L347)+N(M347))</f>
        <v/>
      </c>
      <c r="P347" s="24">
        <f>IF(OR(O347="",N(O347)=0),"",N(M347)/O347)</f>
        <v/>
      </c>
      <c r="Q347" s="40">
        <f>IF(OR(J347="",N(J347)=0,O347=""),"",N(L347)/(J347/60))</f>
        <v/>
      </c>
      <c r="R347" s="20" t="n"/>
    </row>
    <row r="348">
      <c r="A348" s="39" t="n"/>
      <c r="B348" s="20" t="n"/>
      <c r="C348" s="20" t="n"/>
      <c r="D348" s="20" t="n"/>
      <c r="E348" s="20" t="n"/>
      <c r="F348" s="26">
        <f>IF(E348="","",IFERROR(INDEX('İş emirleri'!$B$6:$B$305,MATCH(E348,'İş emirleri'!$A$6:$A$305,0)),"İş emri yok"))</f>
        <v/>
      </c>
      <c r="G348" s="38" t="n"/>
      <c r="H348" s="38" t="n"/>
      <c r="I348" s="20" t="n"/>
      <c r="J348" s="40">
        <f>IF(G348="","",MAX(0,G348-N(H348)))</f>
        <v/>
      </c>
      <c r="K348" s="24">
        <f>IF(OR(G348="",N(G348)=0),"",J348/G348)</f>
        <v/>
      </c>
      <c r="L348" s="38" t="n"/>
      <c r="M348" s="38" t="n"/>
      <c r="N348" s="20" t="n"/>
      <c r="O348" s="40">
        <f>IF(AND(L348="",M348=""),"",N(L348)+N(M348))</f>
        <v/>
      </c>
      <c r="P348" s="24">
        <f>IF(OR(O348="",N(O348)=0),"",N(M348)/O348)</f>
        <v/>
      </c>
      <c r="Q348" s="40">
        <f>IF(OR(J348="",N(J348)=0,O348=""),"",N(L348)/(J348/60))</f>
        <v/>
      </c>
      <c r="R348" s="20" t="n"/>
    </row>
    <row r="349">
      <c r="A349" s="39" t="n"/>
      <c r="B349" s="20" t="n"/>
      <c r="C349" s="20" t="n"/>
      <c r="D349" s="20" t="n"/>
      <c r="E349" s="20" t="n"/>
      <c r="F349" s="26">
        <f>IF(E349="","",IFERROR(INDEX('İş emirleri'!$B$6:$B$305,MATCH(E349,'İş emirleri'!$A$6:$A$305,0)),"İş emri yok"))</f>
        <v/>
      </c>
      <c r="G349" s="38" t="n"/>
      <c r="H349" s="38" t="n"/>
      <c r="I349" s="20" t="n"/>
      <c r="J349" s="40">
        <f>IF(G349="","",MAX(0,G349-N(H349)))</f>
        <v/>
      </c>
      <c r="K349" s="24">
        <f>IF(OR(G349="",N(G349)=0),"",J349/G349)</f>
        <v/>
      </c>
      <c r="L349" s="38" t="n"/>
      <c r="M349" s="38" t="n"/>
      <c r="N349" s="20" t="n"/>
      <c r="O349" s="40">
        <f>IF(AND(L349="",M349=""),"",N(L349)+N(M349))</f>
        <v/>
      </c>
      <c r="P349" s="24">
        <f>IF(OR(O349="",N(O349)=0),"",N(M349)/O349)</f>
        <v/>
      </c>
      <c r="Q349" s="40">
        <f>IF(OR(J349="",N(J349)=0,O349=""),"",N(L349)/(J349/60))</f>
        <v/>
      </c>
      <c r="R349" s="20" t="n"/>
    </row>
    <row r="350">
      <c r="A350" s="39" t="n"/>
      <c r="B350" s="20" t="n"/>
      <c r="C350" s="20" t="n"/>
      <c r="D350" s="20" t="n"/>
      <c r="E350" s="20" t="n"/>
      <c r="F350" s="26">
        <f>IF(E350="","",IFERROR(INDEX('İş emirleri'!$B$6:$B$305,MATCH(E350,'İş emirleri'!$A$6:$A$305,0)),"İş emri yok"))</f>
        <v/>
      </c>
      <c r="G350" s="38" t="n"/>
      <c r="H350" s="38" t="n"/>
      <c r="I350" s="20" t="n"/>
      <c r="J350" s="40">
        <f>IF(G350="","",MAX(0,G350-N(H350)))</f>
        <v/>
      </c>
      <c r="K350" s="24">
        <f>IF(OR(G350="",N(G350)=0),"",J350/G350)</f>
        <v/>
      </c>
      <c r="L350" s="38" t="n"/>
      <c r="M350" s="38" t="n"/>
      <c r="N350" s="20" t="n"/>
      <c r="O350" s="40">
        <f>IF(AND(L350="",M350=""),"",N(L350)+N(M350))</f>
        <v/>
      </c>
      <c r="P350" s="24">
        <f>IF(OR(O350="",N(O350)=0),"",N(M350)/O350)</f>
        <v/>
      </c>
      <c r="Q350" s="40">
        <f>IF(OR(J350="",N(J350)=0,O350=""),"",N(L350)/(J350/60))</f>
        <v/>
      </c>
      <c r="R350" s="20" t="n"/>
    </row>
    <row r="351">
      <c r="A351" s="39" t="n"/>
      <c r="B351" s="20" t="n"/>
      <c r="C351" s="20" t="n"/>
      <c r="D351" s="20" t="n"/>
      <c r="E351" s="20" t="n"/>
      <c r="F351" s="26">
        <f>IF(E351="","",IFERROR(INDEX('İş emirleri'!$B$6:$B$305,MATCH(E351,'İş emirleri'!$A$6:$A$305,0)),"İş emri yok"))</f>
        <v/>
      </c>
      <c r="G351" s="38" t="n"/>
      <c r="H351" s="38" t="n"/>
      <c r="I351" s="20" t="n"/>
      <c r="J351" s="40">
        <f>IF(G351="","",MAX(0,G351-N(H351)))</f>
        <v/>
      </c>
      <c r="K351" s="24">
        <f>IF(OR(G351="",N(G351)=0),"",J351/G351)</f>
        <v/>
      </c>
      <c r="L351" s="38" t="n"/>
      <c r="M351" s="38" t="n"/>
      <c r="N351" s="20" t="n"/>
      <c r="O351" s="40">
        <f>IF(AND(L351="",M351=""),"",N(L351)+N(M351))</f>
        <v/>
      </c>
      <c r="P351" s="24">
        <f>IF(OR(O351="",N(O351)=0),"",N(M351)/O351)</f>
        <v/>
      </c>
      <c r="Q351" s="40">
        <f>IF(OR(J351="",N(J351)=0,O351=""),"",N(L351)/(J351/60))</f>
        <v/>
      </c>
      <c r="R351" s="20" t="n"/>
    </row>
    <row r="352">
      <c r="A352" s="39" t="n"/>
      <c r="B352" s="20" t="n"/>
      <c r="C352" s="20" t="n"/>
      <c r="D352" s="20" t="n"/>
      <c r="E352" s="20" t="n"/>
      <c r="F352" s="26">
        <f>IF(E352="","",IFERROR(INDEX('İş emirleri'!$B$6:$B$305,MATCH(E352,'İş emirleri'!$A$6:$A$305,0)),"İş emri yok"))</f>
        <v/>
      </c>
      <c r="G352" s="38" t="n"/>
      <c r="H352" s="38" t="n"/>
      <c r="I352" s="20" t="n"/>
      <c r="J352" s="40">
        <f>IF(G352="","",MAX(0,G352-N(H352)))</f>
        <v/>
      </c>
      <c r="K352" s="24">
        <f>IF(OR(G352="",N(G352)=0),"",J352/G352)</f>
        <v/>
      </c>
      <c r="L352" s="38" t="n"/>
      <c r="M352" s="38" t="n"/>
      <c r="N352" s="20" t="n"/>
      <c r="O352" s="40">
        <f>IF(AND(L352="",M352=""),"",N(L352)+N(M352))</f>
        <v/>
      </c>
      <c r="P352" s="24">
        <f>IF(OR(O352="",N(O352)=0),"",N(M352)/O352)</f>
        <v/>
      </c>
      <c r="Q352" s="40">
        <f>IF(OR(J352="",N(J352)=0,O352=""),"",N(L352)/(J352/60))</f>
        <v/>
      </c>
      <c r="R352" s="20" t="n"/>
    </row>
    <row r="353">
      <c r="A353" s="39" t="n"/>
      <c r="B353" s="20" t="n"/>
      <c r="C353" s="20" t="n"/>
      <c r="D353" s="20" t="n"/>
      <c r="E353" s="20" t="n"/>
      <c r="F353" s="26">
        <f>IF(E353="","",IFERROR(INDEX('İş emirleri'!$B$6:$B$305,MATCH(E353,'İş emirleri'!$A$6:$A$305,0)),"İş emri yok"))</f>
        <v/>
      </c>
      <c r="G353" s="38" t="n"/>
      <c r="H353" s="38" t="n"/>
      <c r="I353" s="20" t="n"/>
      <c r="J353" s="40">
        <f>IF(G353="","",MAX(0,G353-N(H353)))</f>
        <v/>
      </c>
      <c r="K353" s="24">
        <f>IF(OR(G353="",N(G353)=0),"",J353/G353)</f>
        <v/>
      </c>
      <c r="L353" s="38" t="n"/>
      <c r="M353" s="38" t="n"/>
      <c r="N353" s="20" t="n"/>
      <c r="O353" s="40">
        <f>IF(AND(L353="",M353=""),"",N(L353)+N(M353))</f>
        <v/>
      </c>
      <c r="P353" s="24">
        <f>IF(OR(O353="",N(O353)=0),"",N(M353)/O353)</f>
        <v/>
      </c>
      <c r="Q353" s="40">
        <f>IF(OR(J353="",N(J353)=0,O353=""),"",N(L353)/(J353/60))</f>
        <v/>
      </c>
      <c r="R353" s="20" t="n"/>
    </row>
    <row r="354">
      <c r="A354" s="39" t="n"/>
      <c r="B354" s="20" t="n"/>
      <c r="C354" s="20" t="n"/>
      <c r="D354" s="20" t="n"/>
      <c r="E354" s="20" t="n"/>
      <c r="F354" s="26">
        <f>IF(E354="","",IFERROR(INDEX('İş emirleri'!$B$6:$B$305,MATCH(E354,'İş emirleri'!$A$6:$A$305,0)),"İş emri yok"))</f>
        <v/>
      </c>
      <c r="G354" s="38" t="n"/>
      <c r="H354" s="38" t="n"/>
      <c r="I354" s="20" t="n"/>
      <c r="J354" s="40">
        <f>IF(G354="","",MAX(0,G354-N(H354)))</f>
        <v/>
      </c>
      <c r="K354" s="24">
        <f>IF(OR(G354="",N(G354)=0),"",J354/G354)</f>
        <v/>
      </c>
      <c r="L354" s="38" t="n"/>
      <c r="M354" s="38" t="n"/>
      <c r="N354" s="20" t="n"/>
      <c r="O354" s="40">
        <f>IF(AND(L354="",M354=""),"",N(L354)+N(M354))</f>
        <v/>
      </c>
      <c r="P354" s="24">
        <f>IF(OR(O354="",N(O354)=0),"",N(M354)/O354)</f>
        <v/>
      </c>
      <c r="Q354" s="40">
        <f>IF(OR(J354="",N(J354)=0,O354=""),"",N(L354)/(J354/60))</f>
        <v/>
      </c>
      <c r="R354" s="20" t="n"/>
    </row>
    <row r="355">
      <c r="A355" s="39" t="n"/>
      <c r="B355" s="20" t="n"/>
      <c r="C355" s="20" t="n"/>
      <c r="D355" s="20" t="n"/>
      <c r="E355" s="20" t="n"/>
      <c r="F355" s="26">
        <f>IF(E355="","",IFERROR(INDEX('İş emirleri'!$B$6:$B$305,MATCH(E355,'İş emirleri'!$A$6:$A$305,0)),"İş emri yok"))</f>
        <v/>
      </c>
      <c r="G355" s="38" t="n"/>
      <c r="H355" s="38" t="n"/>
      <c r="I355" s="20" t="n"/>
      <c r="J355" s="40">
        <f>IF(G355="","",MAX(0,G355-N(H355)))</f>
        <v/>
      </c>
      <c r="K355" s="24">
        <f>IF(OR(G355="",N(G355)=0),"",J355/G355)</f>
        <v/>
      </c>
      <c r="L355" s="38" t="n"/>
      <c r="M355" s="38" t="n"/>
      <c r="N355" s="20" t="n"/>
      <c r="O355" s="40">
        <f>IF(AND(L355="",M355=""),"",N(L355)+N(M355))</f>
        <v/>
      </c>
      <c r="P355" s="24">
        <f>IF(OR(O355="",N(O355)=0),"",N(M355)/O355)</f>
        <v/>
      </c>
      <c r="Q355" s="40">
        <f>IF(OR(J355="",N(J355)=0,O355=""),"",N(L355)/(J355/60))</f>
        <v/>
      </c>
      <c r="R355" s="20" t="n"/>
    </row>
    <row r="356">
      <c r="A356" s="39" t="n"/>
      <c r="B356" s="20" t="n"/>
      <c r="C356" s="20" t="n"/>
      <c r="D356" s="20" t="n"/>
      <c r="E356" s="20" t="n"/>
      <c r="F356" s="26">
        <f>IF(E356="","",IFERROR(INDEX('İş emirleri'!$B$6:$B$305,MATCH(E356,'İş emirleri'!$A$6:$A$305,0)),"İş emri yok"))</f>
        <v/>
      </c>
      <c r="G356" s="38" t="n"/>
      <c r="H356" s="38" t="n"/>
      <c r="I356" s="20" t="n"/>
      <c r="J356" s="40">
        <f>IF(G356="","",MAX(0,G356-N(H356)))</f>
        <v/>
      </c>
      <c r="K356" s="24">
        <f>IF(OR(G356="",N(G356)=0),"",J356/G356)</f>
        <v/>
      </c>
      <c r="L356" s="38" t="n"/>
      <c r="M356" s="38" t="n"/>
      <c r="N356" s="20" t="n"/>
      <c r="O356" s="40">
        <f>IF(AND(L356="",M356=""),"",N(L356)+N(M356))</f>
        <v/>
      </c>
      <c r="P356" s="24">
        <f>IF(OR(O356="",N(O356)=0),"",N(M356)/O356)</f>
        <v/>
      </c>
      <c r="Q356" s="40">
        <f>IF(OR(J356="",N(J356)=0,O356=""),"",N(L356)/(J356/60))</f>
        <v/>
      </c>
      <c r="R356" s="20" t="n"/>
    </row>
    <row r="357">
      <c r="A357" s="39" t="n"/>
      <c r="B357" s="20" t="n"/>
      <c r="C357" s="20" t="n"/>
      <c r="D357" s="20" t="n"/>
      <c r="E357" s="20" t="n"/>
      <c r="F357" s="26">
        <f>IF(E357="","",IFERROR(INDEX('İş emirleri'!$B$6:$B$305,MATCH(E357,'İş emirleri'!$A$6:$A$305,0)),"İş emri yok"))</f>
        <v/>
      </c>
      <c r="G357" s="38" t="n"/>
      <c r="H357" s="38" t="n"/>
      <c r="I357" s="20" t="n"/>
      <c r="J357" s="40">
        <f>IF(G357="","",MAX(0,G357-N(H357)))</f>
        <v/>
      </c>
      <c r="K357" s="24">
        <f>IF(OR(G357="",N(G357)=0),"",J357/G357)</f>
        <v/>
      </c>
      <c r="L357" s="38" t="n"/>
      <c r="M357" s="38" t="n"/>
      <c r="N357" s="20" t="n"/>
      <c r="O357" s="40">
        <f>IF(AND(L357="",M357=""),"",N(L357)+N(M357))</f>
        <v/>
      </c>
      <c r="P357" s="24">
        <f>IF(OR(O357="",N(O357)=0),"",N(M357)/O357)</f>
        <v/>
      </c>
      <c r="Q357" s="40">
        <f>IF(OR(J357="",N(J357)=0,O357=""),"",N(L357)/(J357/60))</f>
        <v/>
      </c>
      <c r="R357" s="20" t="n"/>
    </row>
    <row r="358">
      <c r="A358" s="39" t="n"/>
      <c r="B358" s="20" t="n"/>
      <c r="C358" s="20" t="n"/>
      <c r="D358" s="20" t="n"/>
      <c r="E358" s="20" t="n"/>
      <c r="F358" s="26">
        <f>IF(E358="","",IFERROR(INDEX('İş emirleri'!$B$6:$B$305,MATCH(E358,'İş emirleri'!$A$6:$A$305,0)),"İş emri yok"))</f>
        <v/>
      </c>
      <c r="G358" s="38" t="n"/>
      <c r="H358" s="38" t="n"/>
      <c r="I358" s="20" t="n"/>
      <c r="J358" s="40">
        <f>IF(G358="","",MAX(0,G358-N(H358)))</f>
        <v/>
      </c>
      <c r="K358" s="24">
        <f>IF(OR(G358="",N(G358)=0),"",J358/G358)</f>
        <v/>
      </c>
      <c r="L358" s="38" t="n"/>
      <c r="M358" s="38" t="n"/>
      <c r="N358" s="20" t="n"/>
      <c r="O358" s="40">
        <f>IF(AND(L358="",M358=""),"",N(L358)+N(M358))</f>
        <v/>
      </c>
      <c r="P358" s="24">
        <f>IF(OR(O358="",N(O358)=0),"",N(M358)/O358)</f>
        <v/>
      </c>
      <c r="Q358" s="40">
        <f>IF(OR(J358="",N(J358)=0,O358=""),"",N(L358)/(J358/60))</f>
        <v/>
      </c>
      <c r="R358" s="20" t="n"/>
    </row>
    <row r="359">
      <c r="A359" s="39" t="n"/>
      <c r="B359" s="20" t="n"/>
      <c r="C359" s="20" t="n"/>
      <c r="D359" s="20" t="n"/>
      <c r="E359" s="20" t="n"/>
      <c r="F359" s="26">
        <f>IF(E359="","",IFERROR(INDEX('İş emirleri'!$B$6:$B$305,MATCH(E359,'İş emirleri'!$A$6:$A$305,0)),"İş emri yok"))</f>
        <v/>
      </c>
      <c r="G359" s="38" t="n"/>
      <c r="H359" s="38" t="n"/>
      <c r="I359" s="20" t="n"/>
      <c r="J359" s="40">
        <f>IF(G359="","",MAX(0,G359-N(H359)))</f>
        <v/>
      </c>
      <c r="K359" s="24">
        <f>IF(OR(G359="",N(G359)=0),"",J359/G359)</f>
        <v/>
      </c>
      <c r="L359" s="38" t="n"/>
      <c r="M359" s="38" t="n"/>
      <c r="N359" s="20" t="n"/>
      <c r="O359" s="40">
        <f>IF(AND(L359="",M359=""),"",N(L359)+N(M359))</f>
        <v/>
      </c>
      <c r="P359" s="24">
        <f>IF(OR(O359="",N(O359)=0),"",N(M359)/O359)</f>
        <v/>
      </c>
      <c r="Q359" s="40">
        <f>IF(OR(J359="",N(J359)=0,O359=""),"",N(L359)/(J359/60))</f>
        <v/>
      </c>
      <c r="R359" s="20" t="n"/>
    </row>
    <row r="360">
      <c r="A360" s="39" t="n"/>
      <c r="B360" s="20" t="n"/>
      <c r="C360" s="20" t="n"/>
      <c r="D360" s="20" t="n"/>
      <c r="E360" s="20" t="n"/>
      <c r="F360" s="26">
        <f>IF(E360="","",IFERROR(INDEX('İş emirleri'!$B$6:$B$305,MATCH(E360,'İş emirleri'!$A$6:$A$305,0)),"İş emri yok"))</f>
        <v/>
      </c>
      <c r="G360" s="38" t="n"/>
      <c r="H360" s="38" t="n"/>
      <c r="I360" s="20" t="n"/>
      <c r="J360" s="40">
        <f>IF(G360="","",MAX(0,G360-N(H360)))</f>
        <v/>
      </c>
      <c r="K360" s="24">
        <f>IF(OR(G360="",N(G360)=0),"",J360/G360)</f>
        <v/>
      </c>
      <c r="L360" s="38" t="n"/>
      <c r="M360" s="38" t="n"/>
      <c r="N360" s="20" t="n"/>
      <c r="O360" s="40">
        <f>IF(AND(L360="",M360=""),"",N(L360)+N(M360))</f>
        <v/>
      </c>
      <c r="P360" s="24">
        <f>IF(OR(O360="",N(O360)=0),"",N(M360)/O360)</f>
        <v/>
      </c>
      <c r="Q360" s="40">
        <f>IF(OR(J360="",N(J360)=0,O360=""),"",N(L360)/(J360/60))</f>
        <v/>
      </c>
      <c r="R360" s="20" t="n"/>
    </row>
    <row r="361">
      <c r="A361" s="39" t="n"/>
      <c r="B361" s="20" t="n"/>
      <c r="C361" s="20" t="n"/>
      <c r="D361" s="20" t="n"/>
      <c r="E361" s="20" t="n"/>
      <c r="F361" s="26">
        <f>IF(E361="","",IFERROR(INDEX('İş emirleri'!$B$6:$B$305,MATCH(E361,'İş emirleri'!$A$6:$A$305,0)),"İş emri yok"))</f>
        <v/>
      </c>
      <c r="G361" s="38" t="n"/>
      <c r="H361" s="38" t="n"/>
      <c r="I361" s="20" t="n"/>
      <c r="J361" s="40">
        <f>IF(G361="","",MAX(0,G361-N(H361)))</f>
        <v/>
      </c>
      <c r="K361" s="24">
        <f>IF(OR(G361="",N(G361)=0),"",J361/G361)</f>
        <v/>
      </c>
      <c r="L361" s="38" t="n"/>
      <c r="M361" s="38" t="n"/>
      <c r="N361" s="20" t="n"/>
      <c r="O361" s="40">
        <f>IF(AND(L361="",M361=""),"",N(L361)+N(M361))</f>
        <v/>
      </c>
      <c r="P361" s="24">
        <f>IF(OR(O361="",N(O361)=0),"",N(M361)/O361)</f>
        <v/>
      </c>
      <c r="Q361" s="40">
        <f>IF(OR(J361="",N(J361)=0,O361=""),"",N(L361)/(J361/60))</f>
        <v/>
      </c>
      <c r="R361" s="20" t="n"/>
    </row>
    <row r="362">
      <c r="A362" s="39" t="n"/>
      <c r="B362" s="20" t="n"/>
      <c r="C362" s="20" t="n"/>
      <c r="D362" s="20" t="n"/>
      <c r="E362" s="20" t="n"/>
      <c r="F362" s="26">
        <f>IF(E362="","",IFERROR(INDEX('İş emirleri'!$B$6:$B$305,MATCH(E362,'İş emirleri'!$A$6:$A$305,0)),"İş emri yok"))</f>
        <v/>
      </c>
      <c r="G362" s="38" t="n"/>
      <c r="H362" s="38" t="n"/>
      <c r="I362" s="20" t="n"/>
      <c r="J362" s="40">
        <f>IF(G362="","",MAX(0,G362-N(H362)))</f>
        <v/>
      </c>
      <c r="K362" s="24">
        <f>IF(OR(G362="",N(G362)=0),"",J362/G362)</f>
        <v/>
      </c>
      <c r="L362" s="38" t="n"/>
      <c r="M362" s="38" t="n"/>
      <c r="N362" s="20" t="n"/>
      <c r="O362" s="40">
        <f>IF(AND(L362="",M362=""),"",N(L362)+N(M362))</f>
        <v/>
      </c>
      <c r="P362" s="24">
        <f>IF(OR(O362="",N(O362)=0),"",N(M362)/O362)</f>
        <v/>
      </c>
      <c r="Q362" s="40">
        <f>IF(OR(J362="",N(J362)=0,O362=""),"",N(L362)/(J362/60))</f>
        <v/>
      </c>
      <c r="R362" s="20" t="n"/>
    </row>
    <row r="363">
      <c r="A363" s="39" t="n"/>
      <c r="B363" s="20" t="n"/>
      <c r="C363" s="20" t="n"/>
      <c r="D363" s="20" t="n"/>
      <c r="E363" s="20" t="n"/>
      <c r="F363" s="26">
        <f>IF(E363="","",IFERROR(INDEX('İş emirleri'!$B$6:$B$305,MATCH(E363,'İş emirleri'!$A$6:$A$305,0)),"İş emri yok"))</f>
        <v/>
      </c>
      <c r="G363" s="38" t="n"/>
      <c r="H363" s="38" t="n"/>
      <c r="I363" s="20" t="n"/>
      <c r="J363" s="40">
        <f>IF(G363="","",MAX(0,G363-N(H363)))</f>
        <v/>
      </c>
      <c r="K363" s="24">
        <f>IF(OR(G363="",N(G363)=0),"",J363/G363)</f>
        <v/>
      </c>
      <c r="L363" s="38" t="n"/>
      <c r="M363" s="38" t="n"/>
      <c r="N363" s="20" t="n"/>
      <c r="O363" s="40">
        <f>IF(AND(L363="",M363=""),"",N(L363)+N(M363))</f>
        <v/>
      </c>
      <c r="P363" s="24">
        <f>IF(OR(O363="",N(O363)=0),"",N(M363)/O363)</f>
        <v/>
      </c>
      <c r="Q363" s="40">
        <f>IF(OR(J363="",N(J363)=0,O363=""),"",N(L363)/(J363/60))</f>
        <v/>
      </c>
      <c r="R363" s="20" t="n"/>
    </row>
    <row r="364">
      <c r="A364" s="39" t="n"/>
      <c r="B364" s="20" t="n"/>
      <c r="C364" s="20" t="n"/>
      <c r="D364" s="20" t="n"/>
      <c r="E364" s="20" t="n"/>
      <c r="F364" s="26">
        <f>IF(E364="","",IFERROR(INDEX('İş emirleri'!$B$6:$B$305,MATCH(E364,'İş emirleri'!$A$6:$A$305,0)),"İş emri yok"))</f>
        <v/>
      </c>
      <c r="G364" s="38" t="n"/>
      <c r="H364" s="38" t="n"/>
      <c r="I364" s="20" t="n"/>
      <c r="J364" s="40">
        <f>IF(G364="","",MAX(0,G364-N(H364)))</f>
        <v/>
      </c>
      <c r="K364" s="24">
        <f>IF(OR(G364="",N(G364)=0),"",J364/G364)</f>
        <v/>
      </c>
      <c r="L364" s="38" t="n"/>
      <c r="M364" s="38" t="n"/>
      <c r="N364" s="20" t="n"/>
      <c r="O364" s="40">
        <f>IF(AND(L364="",M364=""),"",N(L364)+N(M364))</f>
        <v/>
      </c>
      <c r="P364" s="24">
        <f>IF(OR(O364="",N(O364)=0),"",N(M364)/O364)</f>
        <v/>
      </c>
      <c r="Q364" s="40">
        <f>IF(OR(J364="",N(J364)=0,O364=""),"",N(L364)/(J364/60))</f>
        <v/>
      </c>
      <c r="R364" s="20" t="n"/>
    </row>
    <row r="365">
      <c r="A365" s="39" t="n"/>
      <c r="B365" s="20" t="n"/>
      <c r="C365" s="20" t="n"/>
      <c r="D365" s="20" t="n"/>
      <c r="E365" s="20" t="n"/>
      <c r="F365" s="26">
        <f>IF(E365="","",IFERROR(INDEX('İş emirleri'!$B$6:$B$305,MATCH(E365,'İş emirleri'!$A$6:$A$305,0)),"İş emri yok"))</f>
        <v/>
      </c>
      <c r="G365" s="38" t="n"/>
      <c r="H365" s="38" t="n"/>
      <c r="I365" s="20" t="n"/>
      <c r="J365" s="40">
        <f>IF(G365="","",MAX(0,G365-N(H365)))</f>
        <v/>
      </c>
      <c r="K365" s="24">
        <f>IF(OR(G365="",N(G365)=0),"",J365/G365)</f>
        <v/>
      </c>
      <c r="L365" s="38" t="n"/>
      <c r="M365" s="38" t="n"/>
      <c r="N365" s="20" t="n"/>
      <c r="O365" s="40">
        <f>IF(AND(L365="",M365=""),"",N(L365)+N(M365))</f>
        <v/>
      </c>
      <c r="P365" s="24">
        <f>IF(OR(O365="",N(O365)=0),"",N(M365)/O365)</f>
        <v/>
      </c>
      <c r="Q365" s="40">
        <f>IF(OR(J365="",N(J365)=0,O365=""),"",N(L365)/(J365/60))</f>
        <v/>
      </c>
      <c r="R365" s="20" t="n"/>
    </row>
    <row r="366">
      <c r="A366" s="39" t="n"/>
      <c r="B366" s="20" t="n"/>
      <c r="C366" s="20" t="n"/>
      <c r="D366" s="20" t="n"/>
      <c r="E366" s="20" t="n"/>
      <c r="F366" s="26">
        <f>IF(E366="","",IFERROR(INDEX('İş emirleri'!$B$6:$B$305,MATCH(E366,'İş emirleri'!$A$6:$A$305,0)),"İş emri yok"))</f>
        <v/>
      </c>
      <c r="G366" s="38" t="n"/>
      <c r="H366" s="38" t="n"/>
      <c r="I366" s="20" t="n"/>
      <c r="J366" s="40">
        <f>IF(G366="","",MAX(0,G366-N(H366)))</f>
        <v/>
      </c>
      <c r="K366" s="24">
        <f>IF(OR(G366="",N(G366)=0),"",J366/G366)</f>
        <v/>
      </c>
      <c r="L366" s="38" t="n"/>
      <c r="M366" s="38" t="n"/>
      <c r="N366" s="20" t="n"/>
      <c r="O366" s="40">
        <f>IF(AND(L366="",M366=""),"",N(L366)+N(M366))</f>
        <v/>
      </c>
      <c r="P366" s="24">
        <f>IF(OR(O366="",N(O366)=0),"",N(M366)/O366)</f>
        <v/>
      </c>
      <c r="Q366" s="40">
        <f>IF(OR(J366="",N(J366)=0,O366=""),"",N(L366)/(J366/60))</f>
        <v/>
      </c>
      <c r="R366" s="20" t="n"/>
    </row>
    <row r="367">
      <c r="A367" s="39" t="n"/>
      <c r="B367" s="20" t="n"/>
      <c r="C367" s="20" t="n"/>
      <c r="D367" s="20" t="n"/>
      <c r="E367" s="20" t="n"/>
      <c r="F367" s="26">
        <f>IF(E367="","",IFERROR(INDEX('İş emirleri'!$B$6:$B$305,MATCH(E367,'İş emirleri'!$A$6:$A$305,0)),"İş emri yok"))</f>
        <v/>
      </c>
      <c r="G367" s="38" t="n"/>
      <c r="H367" s="38" t="n"/>
      <c r="I367" s="20" t="n"/>
      <c r="J367" s="40">
        <f>IF(G367="","",MAX(0,G367-N(H367)))</f>
        <v/>
      </c>
      <c r="K367" s="24">
        <f>IF(OR(G367="",N(G367)=0),"",J367/G367)</f>
        <v/>
      </c>
      <c r="L367" s="38" t="n"/>
      <c r="M367" s="38" t="n"/>
      <c r="N367" s="20" t="n"/>
      <c r="O367" s="40">
        <f>IF(AND(L367="",M367=""),"",N(L367)+N(M367))</f>
        <v/>
      </c>
      <c r="P367" s="24">
        <f>IF(OR(O367="",N(O367)=0),"",N(M367)/O367)</f>
        <v/>
      </c>
      <c r="Q367" s="40">
        <f>IF(OR(J367="",N(J367)=0,O367=""),"",N(L367)/(J367/60))</f>
        <v/>
      </c>
      <c r="R367" s="20" t="n"/>
    </row>
    <row r="368">
      <c r="A368" s="39" t="n"/>
      <c r="B368" s="20" t="n"/>
      <c r="C368" s="20" t="n"/>
      <c r="D368" s="20" t="n"/>
      <c r="E368" s="20" t="n"/>
      <c r="F368" s="26">
        <f>IF(E368="","",IFERROR(INDEX('İş emirleri'!$B$6:$B$305,MATCH(E368,'İş emirleri'!$A$6:$A$305,0)),"İş emri yok"))</f>
        <v/>
      </c>
      <c r="G368" s="38" t="n"/>
      <c r="H368" s="38" t="n"/>
      <c r="I368" s="20" t="n"/>
      <c r="J368" s="40">
        <f>IF(G368="","",MAX(0,G368-N(H368)))</f>
        <v/>
      </c>
      <c r="K368" s="24">
        <f>IF(OR(G368="",N(G368)=0),"",J368/G368)</f>
        <v/>
      </c>
      <c r="L368" s="38" t="n"/>
      <c r="M368" s="38" t="n"/>
      <c r="N368" s="20" t="n"/>
      <c r="O368" s="40">
        <f>IF(AND(L368="",M368=""),"",N(L368)+N(M368))</f>
        <v/>
      </c>
      <c r="P368" s="24">
        <f>IF(OR(O368="",N(O368)=0),"",N(M368)/O368)</f>
        <v/>
      </c>
      <c r="Q368" s="40">
        <f>IF(OR(J368="",N(J368)=0,O368=""),"",N(L368)/(J368/60))</f>
        <v/>
      </c>
      <c r="R368" s="20" t="n"/>
    </row>
    <row r="369">
      <c r="A369" s="39" t="n"/>
      <c r="B369" s="20" t="n"/>
      <c r="C369" s="20" t="n"/>
      <c r="D369" s="20" t="n"/>
      <c r="E369" s="20" t="n"/>
      <c r="F369" s="26">
        <f>IF(E369="","",IFERROR(INDEX('İş emirleri'!$B$6:$B$305,MATCH(E369,'İş emirleri'!$A$6:$A$305,0)),"İş emri yok"))</f>
        <v/>
      </c>
      <c r="G369" s="38" t="n"/>
      <c r="H369" s="38" t="n"/>
      <c r="I369" s="20" t="n"/>
      <c r="J369" s="40">
        <f>IF(G369="","",MAX(0,G369-N(H369)))</f>
        <v/>
      </c>
      <c r="K369" s="24">
        <f>IF(OR(G369="",N(G369)=0),"",J369/G369)</f>
        <v/>
      </c>
      <c r="L369" s="38" t="n"/>
      <c r="M369" s="38" t="n"/>
      <c r="N369" s="20" t="n"/>
      <c r="O369" s="40">
        <f>IF(AND(L369="",M369=""),"",N(L369)+N(M369))</f>
        <v/>
      </c>
      <c r="P369" s="24">
        <f>IF(OR(O369="",N(O369)=0),"",N(M369)/O369)</f>
        <v/>
      </c>
      <c r="Q369" s="40">
        <f>IF(OR(J369="",N(J369)=0,O369=""),"",N(L369)/(J369/60))</f>
        <v/>
      </c>
      <c r="R369" s="20" t="n"/>
    </row>
    <row r="370">
      <c r="A370" s="39" t="n"/>
      <c r="B370" s="20" t="n"/>
      <c r="C370" s="20" t="n"/>
      <c r="D370" s="20" t="n"/>
      <c r="E370" s="20" t="n"/>
      <c r="F370" s="26">
        <f>IF(E370="","",IFERROR(INDEX('İş emirleri'!$B$6:$B$305,MATCH(E370,'İş emirleri'!$A$6:$A$305,0)),"İş emri yok"))</f>
        <v/>
      </c>
      <c r="G370" s="38" t="n"/>
      <c r="H370" s="38" t="n"/>
      <c r="I370" s="20" t="n"/>
      <c r="J370" s="40">
        <f>IF(G370="","",MAX(0,G370-N(H370)))</f>
        <v/>
      </c>
      <c r="K370" s="24">
        <f>IF(OR(G370="",N(G370)=0),"",J370/G370)</f>
        <v/>
      </c>
      <c r="L370" s="38" t="n"/>
      <c r="M370" s="38" t="n"/>
      <c r="N370" s="20" t="n"/>
      <c r="O370" s="40">
        <f>IF(AND(L370="",M370=""),"",N(L370)+N(M370))</f>
        <v/>
      </c>
      <c r="P370" s="24">
        <f>IF(OR(O370="",N(O370)=0),"",N(M370)/O370)</f>
        <v/>
      </c>
      <c r="Q370" s="40">
        <f>IF(OR(J370="",N(J370)=0,O370=""),"",N(L370)/(J370/60))</f>
        <v/>
      </c>
      <c r="R370" s="20" t="n"/>
    </row>
    <row r="371">
      <c r="A371" s="39" t="n"/>
      <c r="B371" s="20" t="n"/>
      <c r="C371" s="20" t="n"/>
      <c r="D371" s="20" t="n"/>
      <c r="E371" s="20" t="n"/>
      <c r="F371" s="26">
        <f>IF(E371="","",IFERROR(INDEX('İş emirleri'!$B$6:$B$305,MATCH(E371,'İş emirleri'!$A$6:$A$305,0)),"İş emri yok"))</f>
        <v/>
      </c>
      <c r="G371" s="38" t="n"/>
      <c r="H371" s="38" t="n"/>
      <c r="I371" s="20" t="n"/>
      <c r="J371" s="40">
        <f>IF(G371="","",MAX(0,G371-N(H371)))</f>
        <v/>
      </c>
      <c r="K371" s="24">
        <f>IF(OR(G371="",N(G371)=0),"",J371/G371)</f>
        <v/>
      </c>
      <c r="L371" s="38" t="n"/>
      <c r="M371" s="38" t="n"/>
      <c r="N371" s="20" t="n"/>
      <c r="O371" s="40">
        <f>IF(AND(L371="",M371=""),"",N(L371)+N(M371))</f>
        <v/>
      </c>
      <c r="P371" s="24">
        <f>IF(OR(O371="",N(O371)=0),"",N(M371)/O371)</f>
        <v/>
      </c>
      <c r="Q371" s="40">
        <f>IF(OR(J371="",N(J371)=0,O371=""),"",N(L371)/(J371/60))</f>
        <v/>
      </c>
      <c r="R371" s="20" t="n"/>
    </row>
    <row r="372">
      <c r="A372" s="39" t="n"/>
      <c r="B372" s="20" t="n"/>
      <c r="C372" s="20" t="n"/>
      <c r="D372" s="20" t="n"/>
      <c r="E372" s="20" t="n"/>
      <c r="F372" s="26">
        <f>IF(E372="","",IFERROR(INDEX('İş emirleri'!$B$6:$B$305,MATCH(E372,'İş emirleri'!$A$6:$A$305,0)),"İş emri yok"))</f>
        <v/>
      </c>
      <c r="G372" s="38" t="n"/>
      <c r="H372" s="38" t="n"/>
      <c r="I372" s="20" t="n"/>
      <c r="J372" s="40">
        <f>IF(G372="","",MAX(0,G372-N(H372)))</f>
        <v/>
      </c>
      <c r="K372" s="24">
        <f>IF(OR(G372="",N(G372)=0),"",J372/G372)</f>
        <v/>
      </c>
      <c r="L372" s="38" t="n"/>
      <c r="M372" s="38" t="n"/>
      <c r="N372" s="20" t="n"/>
      <c r="O372" s="40">
        <f>IF(AND(L372="",M372=""),"",N(L372)+N(M372))</f>
        <v/>
      </c>
      <c r="P372" s="24">
        <f>IF(OR(O372="",N(O372)=0),"",N(M372)/O372)</f>
        <v/>
      </c>
      <c r="Q372" s="40">
        <f>IF(OR(J372="",N(J372)=0,O372=""),"",N(L372)/(J372/60))</f>
        <v/>
      </c>
      <c r="R372" s="20" t="n"/>
    </row>
    <row r="373">
      <c r="A373" s="39" t="n"/>
      <c r="B373" s="20" t="n"/>
      <c r="C373" s="20" t="n"/>
      <c r="D373" s="20" t="n"/>
      <c r="E373" s="20" t="n"/>
      <c r="F373" s="26">
        <f>IF(E373="","",IFERROR(INDEX('İş emirleri'!$B$6:$B$305,MATCH(E373,'İş emirleri'!$A$6:$A$305,0)),"İş emri yok"))</f>
        <v/>
      </c>
      <c r="G373" s="38" t="n"/>
      <c r="H373" s="38" t="n"/>
      <c r="I373" s="20" t="n"/>
      <c r="J373" s="40">
        <f>IF(G373="","",MAX(0,G373-N(H373)))</f>
        <v/>
      </c>
      <c r="K373" s="24">
        <f>IF(OR(G373="",N(G373)=0),"",J373/G373)</f>
        <v/>
      </c>
      <c r="L373" s="38" t="n"/>
      <c r="M373" s="38" t="n"/>
      <c r="N373" s="20" t="n"/>
      <c r="O373" s="40">
        <f>IF(AND(L373="",M373=""),"",N(L373)+N(M373))</f>
        <v/>
      </c>
      <c r="P373" s="24">
        <f>IF(OR(O373="",N(O373)=0),"",N(M373)/O373)</f>
        <v/>
      </c>
      <c r="Q373" s="40">
        <f>IF(OR(J373="",N(J373)=0,O373=""),"",N(L373)/(J373/60))</f>
        <v/>
      </c>
      <c r="R373" s="20" t="n"/>
    </row>
    <row r="374">
      <c r="A374" s="39" t="n"/>
      <c r="B374" s="20" t="n"/>
      <c r="C374" s="20" t="n"/>
      <c r="D374" s="20" t="n"/>
      <c r="E374" s="20" t="n"/>
      <c r="F374" s="26">
        <f>IF(E374="","",IFERROR(INDEX('İş emirleri'!$B$6:$B$305,MATCH(E374,'İş emirleri'!$A$6:$A$305,0)),"İş emri yok"))</f>
        <v/>
      </c>
      <c r="G374" s="38" t="n"/>
      <c r="H374" s="38" t="n"/>
      <c r="I374" s="20" t="n"/>
      <c r="J374" s="40">
        <f>IF(G374="","",MAX(0,G374-N(H374)))</f>
        <v/>
      </c>
      <c r="K374" s="24">
        <f>IF(OR(G374="",N(G374)=0),"",J374/G374)</f>
        <v/>
      </c>
      <c r="L374" s="38" t="n"/>
      <c r="M374" s="38" t="n"/>
      <c r="N374" s="20" t="n"/>
      <c r="O374" s="40">
        <f>IF(AND(L374="",M374=""),"",N(L374)+N(M374))</f>
        <v/>
      </c>
      <c r="P374" s="24">
        <f>IF(OR(O374="",N(O374)=0),"",N(M374)/O374)</f>
        <v/>
      </c>
      <c r="Q374" s="40">
        <f>IF(OR(J374="",N(J374)=0,O374=""),"",N(L374)/(J374/60))</f>
        <v/>
      </c>
      <c r="R374" s="20" t="n"/>
    </row>
    <row r="375">
      <c r="A375" s="39" t="n"/>
      <c r="B375" s="20" t="n"/>
      <c r="C375" s="20" t="n"/>
      <c r="D375" s="20" t="n"/>
      <c r="E375" s="20" t="n"/>
      <c r="F375" s="26">
        <f>IF(E375="","",IFERROR(INDEX('İş emirleri'!$B$6:$B$305,MATCH(E375,'İş emirleri'!$A$6:$A$305,0)),"İş emri yok"))</f>
        <v/>
      </c>
      <c r="G375" s="38" t="n"/>
      <c r="H375" s="38" t="n"/>
      <c r="I375" s="20" t="n"/>
      <c r="J375" s="40">
        <f>IF(G375="","",MAX(0,G375-N(H375)))</f>
        <v/>
      </c>
      <c r="K375" s="24">
        <f>IF(OR(G375="",N(G375)=0),"",J375/G375)</f>
        <v/>
      </c>
      <c r="L375" s="38" t="n"/>
      <c r="M375" s="38" t="n"/>
      <c r="N375" s="20" t="n"/>
      <c r="O375" s="40">
        <f>IF(AND(L375="",M375=""),"",N(L375)+N(M375))</f>
        <v/>
      </c>
      <c r="P375" s="24">
        <f>IF(OR(O375="",N(O375)=0),"",N(M375)/O375)</f>
        <v/>
      </c>
      <c r="Q375" s="40">
        <f>IF(OR(J375="",N(J375)=0,O375=""),"",N(L375)/(J375/60))</f>
        <v/>
      </c>
      <c r="R375" s="20" t="n"/>
    </row>
    <row r="376">
      <c r="A376" s="39" t="n"/>
      <c r="B376" s="20" t="n"/>
      <c r="C376" s="20" t="n"/>
      <c r="D376" s="20" t="n"/>
      <c r="E376" s="20" t="n"/>
      <c r="F376" s="26">
        <f>IF(E376="","",IFERROR(INDEX('İş emirleri'!$B$6:$B$305,MATCH(E376,'İş emirleri'!$A$6:$A$305,0)),"İş emri yok"))</f>
        <v/>
      </c>
      <c r="G376" s="38" t="n"/>
      <c r="H376" s="38" t="n"/>
      <c r="I376" s="20" t="n"/>
      <c r="J376" s="40">
        <f>IF(G376="","",MAX(0,G376-N(H376)))</f>
        <v/>
      </c>
      <c r="K376" s="24">
        <f>IF(OR(G376="",N(G376)=0),"",J376/G376)</f>
        <v/>
      </c>
      <c r="L376" s="38" t="n"/>
      <c r="M376" s="38" t="n"/>
      <c r="N376" s="20" t="n"/>
      <c r="O376" s="40">
        <f>IF(AND(L376="",M376=""),"",N(L376)+N(M376))</f>
        <v/>
      </c>
      <c r="P376" s="24">
        <f>IF(OR(O376="",N(O376)=0),"",N(M376)/O376)</f>
        <v/>
      </c>
      <c r="Q376" s="40">
        <f>IF(OR(J376="",N(J376)=0,O376=""),"",N(L376)/(J376/60))</f>
        <v/>
      </c>
      <c r="R376" s="20" t="n"/>
    </row>
    <row r="377">
      <c r="A377" s="39" t="n"/>
      <c r="B377" s="20" t="n"/>
      <c r="C377" s="20" t="n"/>
      <c r="D377" s="20" t="n"/>
      <c r="E377" s="20" t="n"/>
      <c r="F377" s="26">
        <f>IF(E377="","",IFERROR(INDEX('İş emirleri'!$B$6:$B$305,MATCH(E377,'İş emirleri'!$A$6:$A$305,0)),"İş emri yok"))</f>
        <v/>
      </c>
      <c r="G377" s="38" t="n"/>
      <c r="H377" s="38" t="n"/>
      <c r="I377" s="20" t="n"/>
      <c r="J377" s="40">
        <f>IF(G377="","",MAX(0,G377-N(H377)))</f>
        <v/>
      </c>
      <c r="K377" s="24">
        <f>IF(OR(G377="",N(G377)=0),"",J377/G377)</f>
        <v/>
      </c>
      <c r="L377" s="38" t="n"/>
      <c r="M377" s="38" t="n"/>
      <c r="N377" s="20" t="n"/>
      <c r="O377" s="40">
        <f>IF(AND(L377="",M377=""),"",N(L377)+N(M377))</f>
        <v/>
      </c>
      <c r="P377" s="24">
        <f>IF(OR(O377="",N(O377)=0),"",N(M377)/O377)</f>
        <v/>
      </c>
      <c r="Q377" s="40">
        <f>IF(OR(J377="",N(J377)=0,O377=""),"",N(L377)/(J377/60))</f>
        <v/>
      </c>
      <c r="R377" s="20" t="n"/>
    </row>
    <row r="378">
      <c r="A378" s="39" t="n"/>
      <c r="B378" s="20" t="n"/>
      <c r="C378" s="20" t="n"/>
      <c r="D378" s="20" t="n"/>
      <c r="E378" s="20" t="n"/>
      <c r="F378" s="26">
        <f>IF(E378="","",IFERROR(INDEX('İş emirleri'!$B$6:$B$305,MATCH(E378,'İş emirleri'!$A$6:$A$305,0)),"İş emri yok"))</f>
        <v/>
      </c>
      <c r="G378" s="38" t="n"/>
      <c r="H378" s="38" t="n"/>
      <c r="I378" s="20" t="n"/>
      <c r="J378" s="40">
        <f>IF(G378="","",MAX(0,G378-N(H378)))</f>
        <v/>
      </c>
      <c r="K378" s="24">
        <f>IF(OR(G378="",N(G378)=0),"",J378/G378)</f>
        <v/>
      </c>
      <c r="L378" s="38" t="n"/>
      <c r="M378" s="38" t="n"/>
      <c r="N378" s="20" t="n"/>
      <c r="O378" s="40">
        <f>IF(AND(L378="",M378=""),"",N(L378)+N(M378))</f>
        <v/>
      </c>
      <c r="P378" s="24">
        <f>IF(OR(O378="",N(O378)=0),"",N(M378)/O378)</f>
        <v/>
      </c>
      <c r="Q378" s="40">
        <f>IF(OR(J378="",N(J378)=0,O378=""),"",N(L378)/(J378/60))</f>
        <v/>
      </c>
      <c r="R378" s="20" t="n"/>
    </row>
    <row r="379">
      <c r="A379" s="39" t="n"/>
      <c r="B379" s="20" t="n"/>
      <c r="C379" s="20" t="n"/>
      <c r="D379" s="20" t="n"/>
      <c r="E379" s="20" t="n"/>
      <c r="F379" s="26">
        <f>IF(E379="","",IFERROR(INDEX('İş emirleri'!$B$6:$B$305,MATCH(E379,'İş emirleri'!$A$6:$A$305,0)),"İş emri yok"))</f>
        <v/>
      </c>
      <c r="G379" s="38" t="n"/>
      <c r="H379" s="38" t="n"/>
      <c r="I379" s="20" t="n"/>
      <c r="J379" s="40">
        <f>IF(G379="","",MAX(0,G379-N(H379)))</f>
        <v/>
      </c>
      <c r="K379" s="24">
        <f>IF(OR(G379="",N(G379)=0),"",J379/G379)</f>
        <v/>
      </c>
      <c r="L379" s="38" t="n"/>
      <c r="M379" s="38" t="n"/>
      <c r="N379" s="20" t="n"/>
      <c r="O379" s="40">
        <f>IF(AND(L379="",M379=""),"",N(L379)+N(M379))</f>
        <v/>
      </c>
      <c r="P379" s="24">
        <f>IF(OR(O379="",N(O379)=0),"",N(M379)/O379)</f>
        <v/>
      </c>
      <c r="Q379" s="40">
        <f>IF(OR(J379="",N(J379)=0,O379=""),"",N(L379)/(J379/60))</f>
        <v/>
      </c>
      <c r="R379" s="20" t="n"/>
    </row>
    <row r="380">
      <c r="A380" s="39" t="n"/>
      <c r="B380" s="20" t="n"/>
      <c r="C380" s="20" t="n"/>
      <c r="D380" s="20" t="n"/>
      <c r="E380" s="20" t="n"/>
      <c r="F380" s="26">
        <f>IF(E380="","",IFERROR(INDEX('İş emirleri'!$B$6:$B$305,MATCH(E380,'İş emirleri'!$A$6:$A$305,0)),"İş emri yok"))</f>
        <v/>
      </c>
      <c r="G380" s="38" t="n"/>
      <c r="H380" s="38" t="n"/>
      <c r="I380" s="20" t="n"/>
      <c r="J380" s="40">
        <f>IF(G380="","",MAX(0,G380-N(H380)))</f>
        <v/>
      </c>
      <c r="K380" s="24">
        <f>IF(OR(G380="",N(G380)=0),"",J380/G380)</f>
        <v/>
      </c>
      <c r="L380" s="38" t="n"/>
      <c r="M380" s="38" t="n"/>
      <c r="N380" s="20" t="n"/>
      <c r="O380" s="40">
        <f>IF(AND(L380="",M380=""),"",N(L380)+N(M380))</f>
        <v/>
      </c>
      <c r="P380" s="24">
        <f>IF(OR(O380="",N(O380)=0),"",N(M380)/O380)</f>
        <v/>
      </c>
      <c r="Q380" s="40">
        <f>IF(OR(J380="",N(J380)=0,O380=""),"",N(L380)/(J380/60))</f>
        <v/>
      </c>
      <c r="R380" s="20" t="n"/>
    </row>
    <row r="381">
      <c r="A381" s="39" t="n"/>
      <c r="B381" s="20" t="n"/>
      <c r="C381" s="20" t="n"/>
      <c r="D381" s="20" t="n"/>
      <c r="E381" s="20" t="n"/>
      <c r="F381" s="26">
        <f>IF(E381="","",IFERROR(INDEX('İş emirleri'!$B$6:$B$305,MATCH(E381,'İş emirleri'!$A$6:$A$305,0)),"İş emri yok"))</f>
        <v/>
      </c>
      <c r="G381" s="38" t="n"/>
      <c r="H381" s="38" t="n"/>
      <c r="I381" s="20" t="n"/>
      <c r="J381" s="40">
        <f>IF(G381="","",MAX(0,G381-N(H381)))</f>
        <v/>
      </c>
      <c r="K381" s="24">
        <f>IF(OR(G381="",N(G381)=0),"",J381/G381)</f>
        <v/>
      </c>
      <c r="L381" s="38" t="n"/>
      <c r="M381" s="38" t="n"/>
      <c r="N381" s="20" t="n"/>
      <c r="O381" s="40">
        <f>IF(AND(L381="",M381=""),"",N(L381)+N(M381))</f>
        <v/>
      </c>
      <c r="P381" s="24">
        <f>IF(OR(O381="",N(O381)=0),"",N(M381)/O381)</f>
        <v/>
      </c>
      <c r="Q381" s="40">
        <f>IF(OR(J381="",N(J381)=0,O381=""),"",N(L381)/(J381/60))</f>
        <v/>
      </c>
      <c r="R381" s="20" t="n"/>
    </row>
    <row r="382">
      <c r="A382" s="39" t="n"/>
      <c r="B382" s="20" t="n"/>
      <c r="C382" s="20" t="n"/>
      <c r="D382" s="20" t="n"/>
      <c r="E382" s="20" t="n"/>
      <c r="F382" s="26">
        <f>IF(E382="","",IFERROR(INDEX('İş emirleri'!$B$6:$B$305,MATCH(E382,'İş emirleri'!$A$6:$A$305,0)),"İş emri yok"))</f>
        <v/>
      </c>
      <c r="G382" s="38" t="n"/>
      <c r="H382" s="38" t="n"/>
      <c r="I382" s="20" t="n"/>
      <c r="J382" s="40">
        <f>IF(G382="","",MAX(0,G382-N(H382)))</f>
        <v/>
      </c>
      <c r="K382" s="24">
        <f>IF(OR(G382="",N(G382)=0),"",J382/G382)</f>
        <v/>
      </c>
      <c r="L382" s="38" t="n"/>
      <c r="M382" s="38" t="n"/>
      <c r="N382" s="20" t="n"/>
      <c r="O382" s="40">
        <f>IF(AND(L382="",M382=""),"",N(L382)+N(M382))</f>
        <v/>
      </c>
      <c r="P382" s="24">
        <f>IF(OR(O382="",N(O382)=0),"",N(M382)/O382)</f>
        <v/>
      </c>
      <c r="Q382" s="40">
        <f>IF(OR(J382="",N(J382)=0,O382=""),"",N(L382)/(J382/60))</f>
        <v/>
      </c>
      <c r="R382" s="20" t="n"/>
    </row>
    <row r="383">
      <c r="A383" s="39" t="n"/>
      <c r="B383" s="20" t="n"/>
      <c r="C383" s="20" t="n"/>
      <c r="D383" s="20" t="n"/>
      <c r="E383" s="20" t="n"/>
      <c r="F383" s="26">
        <f>IF(E383="","",IFERROR(INDEX('İş emirleri'!$B$6:$B$305,MATCH(E383,'İş emirleri'!$A$6:$A$305,0)),"İş emri yok"))</f>
        <v/>
      </c>
      <c r="G383" s="38" t="n"/>
      <c r="H383" s="38" t="n"/>
      <c r="I383" s="20" t="n"/>
      <c r="J383" s="40">
        <f>IF(G383="","",MAX(0,G383-N(H383)))</f>
        <v/>
      </c>
      <c r="K383" s="24">
        <f>IF(OR(G383="",N(G383)=0),"",J383/G383)</f>
        <v/>
      </c>
      <c r="L383" s="38" t="n"/>
      <c r="M383" s="38" t="n"/>
      <c r="N383" s="20" t="n"/>
      <c r="O383" s="40">
        <f>IF(AND(L383="",M383=""),"",N(L383)+N(M383))</f>
        <v/>
      </c>
      <c r="P383" s="24">
        <f>IF(OR(O383="",N(O383)=0),"",N(M383)/O383)</f>
        <v/>
      </c>
      <c r="Q383" s="40">
        <f>IF(OR(J383="",N(J383)=0,O383=""),"",N(L383)/(J383/60))</f>
        <v/>
      </c>
      <c r="R383" s="20" t="n"/>
    </row>
    <row r="384">
      <c r="A384" s="39" t="n"/>
      <c r="B384" s="20" t="n"/>
      <c r="C384" s="20" t="n"/>
      <c r="D384" s="20" t="n"/>
      <c r="E384" s="20" t="n"/>
      <c r="F384" s="26">
        <f>IF(E384="","",IFERROR(INDEX('İş emirleri'!$B$6:$B$305,MATCH(E384,'İş emirleri'!$A$6:$A$305,0)),"İş emri yok"))</f>
        <v/>
      </c>
      <c r="G384" s="38" t="n"/>
      <c r="H384" s="38" t="n"/>
      <c r="I384" s="20" t="n"/>
      <c r="J384" s="40">
        <f>IF(G384="","",MAX(0,G384-N(H384)))</f>
        <v/>
      </c>
      <c r="K384" s="24">
        <f>IF(OR(G384="",N(G384)=0),"",J384/G384)</f>
        <v/>
      </c>
      <c r="L384" s="38" t="n"/>
      <c r="M384" s="38" t="n"/>
      <c r="N384" s="20" t="n"/>
      <c r="O384" s="40">
        <f>IF(AND(L384="",M384=""),"",N(L384)+N(M384))</f>
        <v/>
      </c>
      <c r="P384" s="24">
        <f>IF(OR(O384="",N(O384)=0),"",N(M384)/O384)</f>
        <v/>
      </c>
      <c r="Q384" s="40">
        <f>IF(OR(J384="",N(J384)=0,O384=""),"",N(L384)/(J384/60))</f>
        <v/>
      </c>
      <c r="R384" s="20" t="n"/>
    </row>
    <row r="385">
      <c r="A385" s="39" t="n"/>
      <c r="B385" s="20" t="n"/>
      <c r="C385" s="20" t="n"/>
      <c r="D385" s="20" t="n"/>
      <c r="E385" s="20" t="n"/>
      <c r="F385" s="26">
        <f>IF(E385="","",IFERROR(INDEX('İş emirleri'!$B$6:$B$305,MATCH(E385,'İş emirleri'!$A$6:$A$305,0)),"İş emri yok"))</f>
        <v/>
      </c>
      <c r="G385" s="38" t="n"/>
      <c r="H385" s="38" t="n"/>
      <c r="I385" s="20" t="n"/>
      <c r="J385" s="40">
        <f>IF(G385="","",MAX(0,G385-N(H385)))</f>
        <v/>
      </c>
      <c r="K385" s="24">
        <f>IF(OR(G385="",N(G385)=0),"",J385/G385)</f>
        <v/>
      </c>
      <c r="L385" s="38" t="n"/>
      <c r="M385" s="38" t="n"/>
      <c r="N385" s="20" t="n"/>
      <c r="O385" s="40">
        <f>IF(AND(L385="",M385=""),"",N(L385)+N(M385))</f>
        <v/>
      </c>
      <c r="P385" s="24">
        <f>IF(OR(O385="",N(O385)=0),"",N(M385)/O385)</f>
        <v/>
      </c>
      <c r="Q385" s="40">
        <f>IF(OR(J385="",N(J385)=0,O385=""),"",N(L385)/(J385/60))</f>
        <v/>
      </c>
      <c r="R385" s="20" t="n"/>
    </row>
    <row r="386">
      <c r="A386" s="39" t="n"/>
      <c r="B386" s="20" t="n"/>
      <c r="C386" s="20" t="n"/>
      <c r="D386" s="20" t="n"/>
      <c r="E386" s="20" t="n"/>
      <c r="F386" s="26">
        <f>IF(E386="","",IFERROR(INDEX('İş emirleri'!$B$6:$B$305,MATCH(E386,'İş emirleri'!$A$6:$A$305,0)),"İş emri yok"))</f>
        <v/>
      </c>
      <c r="G386" s="38" t="n"/>
      <c r="H386" s="38" t="n"/>
      <c r="I386" s="20" t="n"/>
      <c r="J386" s="40">
        <f>IF(G386="","",MAX(0,G386-N(H386)))</f>
        <v/>
      </c>
      <c r="K386" s="24">
        <f>IF(OR(G386="",N(G386)=0),"",J386/G386)</f>
        <v/>
      </c>
      <c r="L386" s="38" t="n"/>
      <c r="M386" s="38" t="n"/>
      <c r="N386" s="20" t="n"/>
      <c r="O386" s="40">
        <f>IF(AND(L386="",M386=""),"",N(L386)+N(M386))</f>
        <v/>
      </c>
      <c r="P386" s="24">
        <f>IF(OR(O386="",N(O386)=0),"",N(M386)/O386)</f>
        <v/>
      </c>
      <c r="Q386" s="40">
        <f>IF(OR(J386="",N(J386)=0,O386=""),"",N(L386)/(J386/60))</f>
        <v/>
      </c>
      <c r="R386" s="20" t="n"/>
    </row>
    <row r="387">
      <c r="A387" s="39" t="n"/>
      <c r="B387" s="20" t="n"/>
      <c r="C387" s="20" t="n"/>
      <c r="D387" s="20" t="n"/>
      <c r="E387" s="20" t="n"/>
      <c r="F387" s="26">
        <f>IF(E387="","",IFERROR(INDEX('İş emirleri'!$B$6:$B$305,MATCH(E387,'İş emirleri'!$A$6:$A$305,0)),"İş emri yok"))</f>
        <v/>
      </c>
      <c r="G387" s="38" t="n"/>
      <c r="H387" s="38" t="n"/>
      <c r="I387" s="20" t="n"/>
      <c r="J387" s="40">
        <f>IF(G387="","",MAX(0,G387-N(H387)))</f>
        <v/>
      </c>
      <c r="K387" s="24">
        <f>IF(OR(G387="",N(G387)=0),"",J387/G387)</f>
        <v/>
      </c>
      <c r="L387" s="38" t="n"/>
      <c r="M387" s="38" t="n"/>
      <c r="N387" s="20" t="n"/>
      <c r="O387" s="40">
        <f>IF(AND(L387="",M387=""),"",N(L387)+N(M387))</f>
        <v/>
      </c>
      <c r="P387" s="24">
        <f>IF(OR(O387="",N(O387)=0),"",N(M387)/O387)</f>
        <v/>
      </c>
      <c r="Q387" s="40">
        <f>IF(OR(J387="",N(J387)=0,O387=""),"",N(L387)/(J387/60))</f>
        <v/>
      </c>
      <c r="R387" s="20" t="n"/>
    </row>
    <row r="388">
      <c r="A388" s="39" t="n"/>
      <c r="B388" s="20" t="n"/>
      <c r="C388" s="20" t="n"/>
      <c r="D388" s="20" t="n"/>
      <c r="E388" s="20" t="n"/>
      <c r="F388" s="26">
        <f>IF(E388="","",IFERROR(INDEX('İş emirleri'!$B$6:$B$305,MATCH(E388,'İş emirleri'!$A$6:$A$305,0)),"İş emri yok"))</f>
        <v/>
      </c>
      <c r="G388" s="38" t="n"/>
      <c r="H388" s="38" t="n"/>
      <c r="I388" s="20" t="n"/>
      <c r="J388" s="40">
        <f>IF(G388="","",MAX(0,G388-N(H388)))</f>
        <v/>
      </c>
      <c r="K388" s="24">
        <f>IF(OR(G388="",N(G388)=0),"",J388/G388)</f>
        <v/>
      </c>
      <c r="L388" s="38" t="n"/>
      <c r="M388" s="38" t="n"/>
      <c r="N388" s="20" t="n"/>
      <c r="O388" s="40">
        <f>IF(AND(L388="",M388=""),"",N(L388)+N(M388))</f>
        <v/>
      </c>
      <c r="P388" s="24">
        <f>IF(OR(O388="",N(O388)=0),"",N(M388)/O388)</f>
        <v/>
      </c>
      <c r="Q388" s="40">
        <f>IF(OR(J388="",N(J388)=0,O388=""),"",N(L388)/(J388/60))</f>
        <v/>
      </c>
      <c r="R388" s="20" t="n"/>
    </row>
    <row r="389">
      <c r="A389" s="39" t="n"/>
      <c r="B389" s="20" t="n"/>
      <c r="C389" s="20" t="n"/>
      <c r="D389" s="20" t="n"/>
      <c r="E389" s="20" t="n"/>
      <c r="F389" s="26">
        <f>IF(E389="","",IFERROR(INDEX('İş emirleri'!$B$6:$B$305,MATCH(E389,'İş emirleri'!$A$6:$A$305,0)),"İş emri yok"))</f>
        <v/>
      </c>
      <c r="G389" s="38" t="n"/>
      <c r="H389" s="38" t="n"/>
      <c r="I389" s="20" t="n"/>
      <c r="J389" s="40">
        <f>IF(G389="","",MAX(0,G389-N(H389)))</f>
        <v/>
      </c>
      <c r="K389" s="24">
        <f>IF(OR(G389="",N(G389)=0),"",J389/G389)</f>
        <v/>
      </c>
      <c r="L389" s="38" t="n"/>
      <c r="M389" s="38" t="n"/>
      <c r="N389" s="20" t="n"/>
      <c r="O389" s="40">
        <f>IF(AND(L389="",M389=""),"",N(L389)+N(M389))</f>
        <v/>
      </c>
      <c r="P389" s="24">
        <f>IF(OR(O389="",N(O389)=0),"",N(M389)/O389)</f>
        <v/>
      </c>
      <c r="Q389" s="40">
        <f>IF(OR(J389="",N(J389)=0,O389=""),"",N(L389)/(J389/60))</f>
        <v/>
      </c>
      <c r="R389" s="20" t="n"/>
    </row>
    <row r="390">
      <c r="A390" s="39" t="n"/>
      <c r="B390" s="20" t="n"/>
      <c r="C390" s="20" t="n"/>
      <c r="D390" s="20" t="n"/>
      <c r="E390" s="20" t="n"/>
      <c r="F390" s="26">
        <f>IF(E390="","",IFERROR(INDEX('İş emirleri'!$B$6:$B$305,MATCH(E390,'İş emirleri'!$A$6:$A$305,0)),"İş emri yok"))</f>
        <v/>
      </c>
      <c r="G390" s="38" t="n"/>
      <c r="H390" s="38" t="n"/>
      <c r="I390" s="20" t="n"/>
      <c r="J390" s="40">
        <f>IF(G390="","",MAX(0,G390-N(H390)))</f>
        <v/>
      </c>
      <c r="K390" s="24">
        <f>IF(OR(G390="",N(G390)=0),"",J390/G390)</f>
        <v/>
      </c>
      <c r="L390" s="38" t="n"/>
      <c r="M390" s="38" t="n"/>
      <c r="N390" s="20" t="n"/>
      <c r="O390" s="40">
        <f>IF(AND(L390="",M390=""),"",N(L390)+N(M390))</f>
        <v/>
      </c>
      <c r="P390" s="24">
        <f>IF(OR(O390="",N(O390)=0),"",N(M390)/O390)</f>
        <v/>
      </c>
      <c r="Q390" s="40">
        <f>IF(OR(J390="",N(J390)=0,O390=""),"",N(L390)/(J390/60))</f>
        <v/>
      </c>
      <c r="R390" s="20" t="n"/>
    </row>
    <row r="391">
      <c r="A391" s="39" t="n"/>
      <c r="B391" s="20" t="n"/>
      <c r="C391" s="20" t="n"/>
      <c r="D391" s="20" t="n"/>
      <c r="E391" s="20" t="n"/>
      <c r="F391" s="26">
        <f>IF(E391="","",IFERROR(INDEX('İş emirleri'!$B$6:$B$305,MATCH(E391,'İş emirleri'!$A$6:$A$305,0)),"İş emri yok"))</f>
        <v/>
      </c>
      <c r="G391" s="38" t="n"/>
      <c r="H391" s="38" t="n"/>
      <c r="I391" s="20" t="n"/>
      <c r="J391" s="40">
        <f>IF(G391="","",MAX(0,G391-N(H391)))</f>
        <v/>
      </c>
      <c r="K391" s="24">
        <f>IF(OR(G391="",N(G391)=0),"",J391/G391)</f>
        <v/>
      </c>
      <c r="L391" s="38" t="n"/>
      <c r="M391" s="38" t="n"/>
      <c r="N391" s="20" t="n"/>
      <c r="O391" s="40">
        <f>IF(AND(L391="",M391=""),"",N(L391)+N(M391))</f>
        <v/>
      </c>
      <c r="P391" s="24">
        <f>IF(OR(O391="",N(O391)=0),"",N(M391)/O391)</f>
        <v/>
      </c>
      <c r="Q391" s="40">
        <f>IF(OR(J391="",N(J391)=0,O391=""),"",N(L391)/(J391/60))</f>
        <v/>
      </c>
      <c r="R391" s="20" t="n"/>
    </row>
    <row r="392">
      <c r="A392" s="39" t="n"/>
      <c r="B392" s="20" t="n"/>
      <c r="C392" s="20" t="n"/>
      <c r="D392" s="20" t="n"/>
      <c r="E392" s="20" t="n"/>
      <c r="F392" s="26">
        <f>IF(E392="","",IFERROR(INDEX('İş emirleri'!$B$6:$B$305,MATCH(E392,'İş emirleri'!$A$6:$A$305,0)),"İş emri yok"))</f>
        <v/>
      </c>
      <c r="G392" s="38" t="n"/>
      <c r="H392" s="38" t="n"/>
      <c r="I392" s="20" t="n"/>
      <c r="J392" s="40">
        <f>IF(G392="","",MAX(0,G392-N(H392)))</f>
        <v/>
      </c>
      <c r="K392" s="24">
        <f>IF(OR(G392="",N(G392)=0),"",J392/G392)</f>
        <v/>
      </c>
      <c r="L392" s="38" t="n"/>
      <c r="M392" s="38" t="n"/>
      <c r="N392" s="20" t="n"/>
      <c r="O392" s="40">
        <f>IF(AND(L392="",M392=""),"",N(L392)+N(M392))</f>
        <v/>
      </c>
      <c r="P392" s="24">
        <f>IF(OR(O392="",N(O392)=0),"",N(M392)/O392)</f>
        <v/>
      </c>
      <c r="Q392" s="40">
        <f>IF(OR(J392="",N(J392)=0,O392=""),"",N(L392)/(J392/60))</f>
        <v/>
      </c>
      <c r="R392" s="20" t="n"/>
    </row>
    <row r="393">
      <c r="A393" s="39" t="n"/>
      <c r="B393" s="20" t="n"/>
      <c r="C393" s="20" t="n"/>
      <c r="D393" s="20" t="n"/>
      <c r="E393" s="20" t="n"/>
      <c r="F393" s="26">
        <f>IF(E393="","",IFERROR(INDEX('İş emirleri'!$B$6:$B$305,MATCH(E393,'İş emirleri'!$A$6:$A$305,0)),"İş emri yok"))</f>
        <v/>
      </c>
      <c r="G393" s="38" t="n"/>
      <c r="H393" s="38" t="n"/>
      <c r="I393" s="20" t="n"/>
      <c r="J393" s="40">
        <f>IF(G393="","",MAX(0,G393-N(H393)))</f>
        <v/>
      </c>
      <c r="K393" s="24">
        <f>IF(OR(G393="",N(G393)=0),"",J393/G393)</f>
        <v/>
      </c>
      <c r="L393" s="38" t="n"/>
      <c r="M393" s="38" t="n"/>
      <c r="N393" s="20" t="n"/>
      <c r="O393" s="40">
        <f>IF(AND(L393="",M393=""),"",N(L393)+N(M393))</f>
        <v/>
      </c>
      <c r="P393" s="24">
        <f>IF(OR(O393="",N(O393)=0),"",N(M393)/O393)</f>
        <v/>
      </c>
      <c r="Q393" s="40">
        <f>IF(OR(J393="",N(J393)=0,O393=""),"",N(L393)/(J393/60))</f>
        <v/>
      </c>
      <c r="R393" s="20" t="n"/>
    </row>
    <row r="394">
      <c r="A394" s="39" t="n"/>
      <c r="B394" s="20" t="n"/>
      <c r="C394" s="20" t="n"/>
      <c r="D394" s="20" t="n"/>
      <c r="E394" s="20" t="n"/>
      <c r="F394" s="26">
        <f>IF(E394="","",IFERROR(INDEX('İş emirleri'!$B$6:$B$305,MATCH(E394,'İş emirleri'!$A$6:$A$305,0)),"İş emri yok"))</f>
        <v/>
      </c>
      <c r="G394" s="38" t="n"/>
      <c r="H394" s="38" t="n"/>
      <c r="I394" s="20" t="n"/>
      <c r="J394" s="40">
        <f>IF(G394="","",MAX(0,G394-N(H394)))</f>
        <v/>
      </c>
      <c r="K394" s="24">
        <f>IF(OR(G394="",N(G394)=0),"",J394/G394)</f>
        <v/>
      </c>
      <c r="L394" s="38" t="n"/>
      <c r="M394" s="38" t="n"/>
      <c r="N394" s="20" t="n"/>
      <c r="O394" s="40">
        <f>IF(AND(L394="",M394=""),"",N(L394)+N(M394))</f>
        <v/>
      </c>
      <c r="P394" s="24">
        <f>IF(OR(O394="",N(O394)=0),"",N(M394)/O394)</f>
        <v/>
      </c>
      <c r="Q394" s="40">
        <f>IF(OR(J394="",N(J394)=0,O394=""),"",N(L394)/(J394/60))</f>
        <v/>
      </c>
      <c r="R394" s="20" t="n"/>
    </row>
    <row r="395">
      <c r="A395" s="39" t="n"/>
      <c r="B395" s="20" t="n"/>
      <c r="C395" s="20" t="n"/>
      <c r="D395" s="20" t="n"/>
      <c r="E395" s="20" t="n"/>
      <c r="F395" s="26">
        <f>IF(E395="","",IFERROR(INDEX('İş emirleri'!$B$6:$B$305,MATCH(E395,'İş emirleri'!$A$6:$A$305,0)),"İş emri yok"))</f>
        <v/>
      </c>
      <c r="G395" s="38" t="n"/>
      <c r="H395" s="38" t="n"/>
      <c r="I395" s="20" t="n"/>
      <c r="J395" s="40">
        <f>IF(G395="","",MAX(0,G395-N(H395)))</f>
        <v/>
      </c>
      <c r="K395" s="24">
        <f>IF(OR(G395="",N(G395)=0),"",J395/G395)</f>
        <v/>
      </c>
      <c r="L395" s="38" t="n"/>
      <c r="M395" s="38" t="n"/>
      <c r="N395" s="20" t="n"/>
      <c r="O395" s="40">
        <f>IF(AND(L395="",M395=""),"",N(L395)+N(M395))</f>
        <v/>
      </c>
      <c r="P395" s="24">
        <f>IF(OR(O395="",N(O395)=0),"",N(M395)/O395)</f>
        <v/>
      </c>
      <c r="Q395" s="40">
        <f>IF(OR(J395="",N(J395)=0,O395=""),"",N(L395)/(J395/60))</f>
        <v/>
      </c>
      <c r="R395" s="20" t="n"/>
    </row>
    <row r="396">
      <c r="A396" s="39" t="n"/>
      <c r="B396" s="20" t="n"/>
      <c r="C396" s="20" t="n"/>
      <c r="D396" s="20" t="n"/>
      <c r="E396" s="20" t="n"/>
      <c r="F396" s="26">
        <f>IF(E396="","",IFERROR(INDEX('İş emirleri'!$B$6:$B$305,MATCH(E396,'İş emirleri'!$A$6:$A$305,0)),"İş emri yok"))</f>
        <v/>
      </c>
      <c r="G396" s="38" t="n"/>
      <c r="H396" s="38" t="n"/>
      <c r="I396" s="20" t="n"/>
      <c r="J396" s="40">
        <f>IF(G396="","",MAX(0,G396-N(H396)))</f>
        <v/>
      </c>
      <c r="K396" s="24">
        <f>IF(OR(G396="",N(G396)=0),"",J396/G396)</f>
        <v/>
      </c>
      <c r="L396" s="38" t="n"/>
      <c r="M396" s="38" t="n"/>
      <c r="N396" s="20" t="n"/>
      <c r="O396" s="40">
        <f>IF(AND(L396="",M396=""),"",N(L396)+N(M396))</f>
        <v/>
      </c>
      <c r="P396" s="24">
        <f>IF(OR(O396="",N(O396)=0),"",N(M396)/O396)</f>
        <v/>
      </c>
      <c r="Q396" s="40">
        <f>IF(OR(J396="",N(J396)=0,O396=""),"",N(L396)/(J396/60))</f>
        <v/>
      </c>
      <c r="R396" s="20" t="n"/>
    </row>
    <row r="397">
      <c r="A397" s="39" t="n"/>
      <c r="B397" s="20" t="n"/>
      <c r="C397" s="20" t="n"/>
      <c r="D397" s="20" t="n"/>
      <c r="E397" s="20" t="n"/>
      <c r="F397" s="26">
        <f>IF(E397="","",IFERROR(INDEX('İş emirleri'!$B$6:$B$305,MATCH(E397,'İş emirleri'!$A$6:$A$305,0)),"İş emri yok"))</f>
        <v/>
      </c>
      <c r="G397" s="38" t="n"/>
      <c r="H397" s="38" t="n"/>
      <c r="I397" s="20" t="n"/>
      <c r="J397" s="40">
        <f>IF(G397="","",MAX(0,G397-N(H397)))</f>
        <v/>
      </c>
      <c r="K397" s="24">
        <f>IF(OR(G397="",N(G397)=0),"",J397/G397)</f>
        <v/>
      </c>
      <c r="L397" s="38" t="n"/>
      <c r="M397" s="38" t="n"/>
      <c r="N397" s="20" t="n"/>
      <c r="O397" s="40">
        <f>IF(AND(L397="",M397=""),"",N(L397)+N(M397))</f>
        <v/>
      </c>
      <c r="P397" s="24">
        <f>IF(OR(O397="",N(O397)=0),"",N(M397)/O397)</f>
        <v/>
      </c>
      <c r="Q397" s="40">
        <f>IF(OR(J397="",N(J397)=0,O397=""),"",N(L397)/(J397/60))</f>
        <v/>
      </c>
      <c r="R397" s="20" t="n"/>
    </row>
    <row r="398">
      <c r="A398" s="39" t="n"/>
      <c r="B398" s="20" t="n"/>
      <c r="C398" s="20" t="n"/>
      <c r="D398" s="20" t="n"/>
      <c r="E398" s="20" t="n"/>
      <c r="F398" s="26">
        <f>IF(E398="","",IFERROR(INDEX('İş emirleri'!$B$6:$B$305,MATCH(E398,'İş emirleri'!$A$6:$A$305,0)),"İş emri yok"))</f>
        <v/>
      </c>
      <c r="G398" s="38" t="n"/>
      <c r="H398" s="38" t="n"/>
      <c r="I398" s="20" t="n"/>
      <c r="J398" s="40">
        <f>IF(G398="","",MAX(0,G398-N(H398)))</f>
        <v/>
      </c>
      <c r="K398" s="24">
        <f>IF(OR(G398="",N(G398)=0),"",J398/G398)</f>
        <v/>
      </c>
      <c r="L398" s="38" t="n"/>
      <c r="M398" s="38" t="n"/>
      <c r="N398" s="20" t="n"/>
      <c r="O398" s="40">
        <f>IF(AND(L398="",M398=""),"",N(L398)+N(M398))</f>
        <v/>
      </c>
      <c r="P398" s="24">
        <f>IF(OR(O398="",N(O398)=0),"",N(M398)/O398)</f>
        <v/>
      </c>
      <c r="Q398" s="40">
        <f>IF(OR(J398="",N(J398)=0,O398=""),"",N(L398)/(J398/60))</f>
        <v/>
      </c>
      <c r="R398" s="20" t="n"/>
    </row>
    <row r="399">
      <c r="A399" s="39" t="n"/>
      <c r="B399" s="20" t="n"/>
      <c r="C399" s="20" t="n"/>
      <c r="D399" s="20" t="n"/>
      <c r="E399" s="20" t="n"/>
      <c r="F399" s="26">
        <f>IF(E399="","",IFERROR(INDEX('İş emirleri'!$B$6:$B$305,MATCH(E399,'İş emirleri'!$A$6:$A$305,0)),"İş emri yok"))</f>
        <v/>
      </c>
      <c r="G399" s="38" t="n"/>
      <c r="H399" s="38" t="n"/>
      <c r="I399" s="20" t="n"/>
      <c r="J399" s="40">
        <f>IF(G399="","",MAX(0,G399-N(H399)))</f>
        <v/>
      </c>
      <c r="K399" s="24">
        <f>IF(OR(G399="",N(G399)=0),"",J399/G399)</f>
        <v/>
      </c>
      <c r="L399" s="38" t="n"/>
      <c r="M399" s="38" t="n"/>
      <c r="N399" s="20" t="n"/>
      <c r="O399" s="40">
        <f>IF(AND(L399="",M399=""),"",N(L399)+N(M399))</f>
        <v/>
      </c>
      <c r="P399" s="24">
        <f>IF(OR(O399="",N(O399)=0),"",N(M399)/O399)</f>
        <v/>
      </c>
      <c r="Q399" s="40">
        <f>IF(OR(J399="",N(J399)=0,O399=""),"",N(L399)/(J399/60))</f>
        <v/>
      </c>
      <c r="R399" s="20" t="n"/>
    </row>
    <row r="400">
      <c r="A400" s="39" t="n"/>
      <c r="B400" s="20" t="n"/>
      <c r="C400" s="20" t="n"/>
      <c r="D400" s="20" t="n"/>
      <c r="E400" s="20" t="n"/>
      <c r="F400" s="26">
        <f>IF(E400="","",IFERROR(INDEX('İş emirleri'!$B$6:$B$305,MATCH(E400,'İş emirleri'!$A$6:$A$305,0)),"İş emri yok"))</f>
        <v/>
      </c>
      <c r="G400" s="38" t="n"/>
      <c r="H400" s="38" t="n"/>
      <c r="I400" s="20" t="n"/>
      <c r="J400" s="40">
        <f>IF(G400="","",MAX(0,G400-N(H400)))</f>
        <v/>
      </c>
      <c r="K400" s="24">
        <f>IF(OR(G400="",N(G400)=0),"",J400/G400)</f>
        <v/>
      </c>
      <c r="L400" s="38" t="n"/>
      <c r="M400" s="38" t="n"/>
      <c r="N400" s="20" t="n"/>
      <c r="O400" s="40">
        <f>IF(AND(L400="",M400=""),"",N(L400)+N(M400))</f>
        <v/>
      </c>
      <c r="P400" s="24">
        <f>IF(OR(O400="",N(O400)=0),"",N(M400)/O400)</f>
        <v/>
      </c>
      <c r="Q400" s="40">
        <f>IF(OR(J400="",N(J400)=0,O400=""),"",N(L400)/(J400/60))</f>
        <v/>
      </c>
      <c r="R400" s="20" t="n"/>
    </row>
    <row r="401">
      <c r="A401" s="39" t="n"/>
      <c r="B401" s="20" t="n"/>
      <c r="C401" s="20" t="n"/>
      <c r="D401" s="20" t="n"/>
      <c r="E401" s="20" t="n"/>
      <c r="F401" s="26">
        <f>IF(E401="","",IFERROR(INDEX('İş emirleri'!$B$6:$B$305,MATCH(E401,'İş emirleri'!$A$6:$A$305,0)),"İş emri yok"))</f>
        <v/>
      </c>
      <c r="G401" s="38" t="n"/>
      <c r="H401" s="38" t="n"/>
      <c r="I401" s="20" t="n"/>
      <c r="J401" s="40">
        <f>IF(G401="","",MAX(0,G401-N(H401)))</f>
        <v/>
      </c>
      <c r="K401" s="24">
        <f>IF(OR(G401="",N(G401)=0),"",J401/G401)</f>
        <v/>
      </c>
      <c r="L401" s="38" t="n"/>
      <c r="M401" s="38" t="n"/>
      <c r="N401" s="20" t="n"/>
      <c r="O401" s="40">
        <f>IF(AND(L401="",M401=""),"",N(L401)+N(M401))</f>
        <v/>
      </c>
      <c r="P401" s="24">
        <f>IF(OR(O401="",N(O401)=0),"",N(M401)/O401)</f>
        <v/>
      </c>
      <c r="Q401" s="40">
        <f>IF(OR(J401="",N(J401)=0,O401=""),"",N(L401)/(J401/60))</f>
        <v/>
      </c>
      <c r="R401" s="20" t="n"/>
    </row>
    <row r="402">
      <c r="A402" s="39" t="n"/>
      <c r="B402" s="20" t="n"/>
      <c r="C402" s="20" t="n"/>
      <c r="D402" s="20" t="n"/>
      <c r="E402" s="20" t="n"/>
      <c r="F402" s="26">
        <f>IF(E402="","",IFERROR(INDEX('İş emirleri'!$B$6:$B$305,MATCH(E402,'İş emirleri'!$A$6:$A$305,0)),"İş emri yok"))</f>
        <v/>
      </c>
      <c r="G402" s="38" t="n"/>
      <c r="H402" s="38" t="n"/>
      <c r="I402" s="20" t="n"/>
      <c r="J402" s="40">
        <f>IF(G402="","",MAX(0,G402-N(H402)))</f>
        <v/>
      </c>
      <c r="K402" s="24">
        <f>IF(OR(G402="",N(G402)=0),"",J402/G402)</f>
        <v/>
      </c>
      <c r="L402" s="38" t="n"/>
      <c r="M402" s="38" t="n"/>
      <c r="N402" s="20" t="n"/>
      <c r="O402" s="40">
        <f>IF(AND(L402="",M402=""),"",N(L402)+N(M402))</f>
        <v/>
      </c>
      <c r="P402" s="24">
        <f>IF(OR(O402="",N(O402)=0),"",N(M402)/O402)</f>
        <v/>
      </c>
      <c r="Q402" s="40">
        <f>IF(OR(J402="",N(J402)=0,O402=""),"",N(L402)/(J402/60))</f>
        <v/>
      </c>
      <c r="R402" s="20" t="n"/>
    </row>
    <row r="403">
      <c r="A403" s="39" t="n"/>
      <c r="B403" s="20" t="n"/>
      <c r="C403" s="20" t="n"/>
      <c r="D403" s="20" t="n"/>
      <c r="E403" s="20" t="n"/>
      <c r="F403" s="26">
        <f>IF(E403="","",IFERROR(INDEX('İş emirleri'!$B$6:$B$305,MATCH(E403,'İş emirleri'!$A$6:$A$305,0)),"İş emri yok"))</f>
        <v/>
      </c>
      <c r="G403" s="38" t="n"/>
      <c r="H403" s="38" t="n"/>
      <c r="I403" s="20" t="n"/>
      <c r="J403" s="40">
        <f>IF(G403="","",MAX(0,G403-N(H403)))</f>
        <v/>
      </c>
      <c r="K403" s="24">
        <f>IF(OR(G403="",N(G403)=0),"",J403/G403)</f>
        <v/>
      </c>
      <c r="L403" s="38" t="n"/>
      <c r="M403" s="38" t="n"/>
      <c r="N403" s="20" t="n"/>
      <c r="O403" s="40">
        <f>IF(AND(L403="",M403=""),"",N(L403)+N(M403))</f>
        <v/>
      </c>
      <c r="P403" s="24">
        <f>IF(OR(O403="",N(O403)=0),"",N(M403)/O403)</f>
        <v/>
      </c>
      <c r="Q403" s="40">
        <f>IF(OR(J403="",N(J403)=0,O403=""),"",N(L403)/(J403/60))</f>
        <v/>
      </c>
      <c r="R403" s="20" t="n"/>
    </row>
    <row r="404">
      <c r="A404" s="39" t="n"/>
      <c r="B404" s="20" t="n"/>
      <c r="C404" s="20" t="n"/>
      <c r="D404" s="20" t="n"/>
      <c r="E404" s="20" t="n"/>
      <c r="F404" s="26">
        <f>IF(E404="","",IFERROR(INDEX('İş emirleri'!$B$6:$B$305,MATCH(E404,'İş emirleri'!$A$6:$A$305,0)),"İş emri yok"))</f>
        <v/>
      </c>
      <c r="G404" s="38" t="n"/>
      <c r="H404" s="38" t="n"/>
      <c r="I404" s="20" t="n"/>
      <c r="J404" s="40">
        <f>IF(G404="","",MAX(0,G404-N(H404)))</f>
        <v/>
      </c>
      <c r="K404" s="24">
        <f>IF(OR(G404="",N(G404)=0),"",J404/G404)</f>
        <v/>
      </c>
      <c r="L404" s="38" t="n"/>
      <c r="M404" s="38" t="n"/>
      <c r="N404" s="20" t="n"/>
      <c r="O404" s="40">
        <f>IF(AND(L404="",M404=""),"",N(L404)+N(M404))</f>
        <v/>
      </c>
      <c r="P404" s="24">
        <f>IF(OR(O404="",N(O404)=0),"",N(M404)/O404)</f>
        <v/>
      </c>
      <c r="Q404" s="40">
        <f>IF(OR(J404="",N(J404)=0,O404=""),"",N(L404)/(J404/60))</f>
        <v/>
      </c>
      <c r="R404" s="20" t="n"/>
    </row>
    <row r="405">
      <c r="A405" s="39" t="n"/>
      <c r="B405" s="20" t="n"/>
      <c r="C405" s="20" t="n"/>
      <c r="D405" s="20" t="n"/>
      <c r="E405" s="20" t="n"/>
      <c r="F405" s="26">
        <f>IF(E405="","",IFERROR(INDEX('İş emirleri'!$B$6:$B$305,MATCH(E405,'İş emirleri'!$A$6:$A$305,0)),"İş emri yok"))</f>
        <v/>
      </c>
      <c r="G405" s="38" t="n"/>
      <c r="H405" s="38" t="n"/>
      <c r="I405" s="20" t="n"/>
      <c r="J405" s="40">
        <f>IF(G405="","",MAX(0,G405-N(H405)))</f>
        <v/>
      </c>
      <c r="K405" s="24">
        <f>IF(OR(G405="",N(G405)=0),"",J405/G405)</f>
        <v/>
      </c>
      <c r="L405" s="38" t="n"/>
      <c r="M405" s="38" t="n"/>
      <c r="N405" s="20" t="n"/>
      <c r="O405" s="40">
        <f>IF(AND(L405="",M405=""),"",N(L405)+N(M405))</f>
        <v/>
      </c>
      <c r="P405" s="24">
        <f>IF(OR(O405="",N(O405)=0),"",N(M405)/O405)</f>
        <v/>
      </c>
      <c r="Q405" s="40">
        <f>IF(OR(J405="",N(J405)=0,O405=""),"",N(L405)/(J405/60))</f>
        <v/>
      </c>
      <c r="R405" s="20" t="n"/>
    </row>
    <row r="406">
      <c r="A406" s="39" t="n"/>
      <c r="B406" s="20" t="n"/>
      <c r="C406" s="20" t="n"/>
      <c r="D406" s="20" t="n"/>
      <c r="E406" s="20" t="n"/>
      <c r="F406" s="26">
        <f>IF(E406="","",IFERROR(INDEX('İş emirleri'!$B$6:$B$305,MATCH(E406,'İş emirleri'!$A$6:$A$305,0)),"İş emri yok"))</f>
        <v/>
      </c>
      <c r="G406" s="38" t="n"/>
      <c r="H406" s="38" t="n"/>
      <c r="I406" s="20" t="n"/>
      <c r="J406" s="40">
        <f>IF(G406="","",MAX(0,G406-N(H406)))</f>
        <v/>
      </c>
      <c r="K406" s="24">
        <f>IF(OR(G406="",N(G406)=0),"",J406/G406)</f>
        <v/>
      </c>
      <c r="L406" s="38" t="n"/>
      <c r="M406" s="38" t="n"/>
      <c r="N406" s="20" t="n"/>
      <c r="O406" s="40">
        <f>IF(AND(L406="",M406=""),"",N(L406)+N(M406))</f>
        <v/>
      </c>
      <c r="P406" s="24">
        <f>IF(OR(O406="",N(O406)=0),"",N(M406)/O406)</f>
        <v/>
      </c>
      <c r="Q406" s="40">
        <f>IF(OR(J406="",N(J406)=0,O406=""),"",N(L406)/(J406/60))</f>
        <v/>
      </c>
      <c r="R406" s="20" t="n"/>
    </row>
    <row r="407">
      <c r="A407" s="39" t="n"/>
      <c r="B407" s="20" t="n"/>
      <c r="C407" s="20" t="n"/>
      <c r="D407" s="20" t="n"/>
      <c r="E407" s="20" t="n"/>
      <c r="F407" s="26">
        <f>IF(E407="","",IFERROR(INDEX('İş emirleri'!$B$6:$B$305,MATCH(E407,'İş emirleri'!$A$6:$A$305,0)),"İş emri yok"))</f>
        <v/>
      </c>
      <c r="G407" s="38" t="n"/>
      <c r="H407" s="38" t="n"/>
      <c r="I407" s="20" t="n"/>
      <c r="J407" s="40">
        <f>IF(G407="","",MAX(0,G407-N(H407)))</f>
        <v/>
      </c>
      <c r="K407" s="24">
        <f>IF(OR(G407="",N(G407)=0),"",J407/G407)</f>
        <v/>
      </c>
      <c r="L407" s="38" t="n"/>
      <c r="M407" s="38" t="n"/>
      <c r="N407" s="20" t="n"/>
      <c r="O407" s="40">
        <f>IF(AND(L407="",M407=""),"",N(L407)+N(M407))</f>
        <v/>
      </c>
      <c r="P407" s="24">
        <f>IF(OR(O407="",N(O407)=0),"",N(M407)/O407)</f>
        <v/>
      </c>
      <c r="Q407" s="40">
        <f>IF(OR(J407="",N(J407)=0,O407=""),"",N(L407)/(J407/60))</f>
        <v/>
      </c>
      <c r="R407" s="20" t="n"/>
    </row>
    <row r="408">
      <c r="A408" s="39" t="n"/>
      <c r="B408" s="20" t="n"/>
      <c r="C408" s="20" t="n"/>
      <c r="D408" s="20" t="n"/>
      <c r="E408" s="20" t="n"/>
      <c r="F408" s="26">
        <f>IF(E408="","",IFERROR(INDEX('İş emirleri'!$B$6:$B$305,MATCH(E408,'İş emirleri'!$A$6:$A$305,0)),"İş emri yok"))</f>
        <v/>
      </c>
      <c r="G408" s="38" t="n"/>
      <c r="H408" s="38" t="n"/>
      <c r="I408" s="20" t="n"/>
      <c r="J408" s="40">
        <f>IF(G408="","",MAX(0,G408-N(H408)))</f>
        <v/>
      </c>
      <c r="K408" s="24">
        <f>IF(OR(G408="",N(G408)=0),"",J408/G408)</f>
        <v/>
      </c>
      <c r="L408" s="38" t="n"/>
      <c r="M408" s="38" t="n"/>
      <c r="N408" s="20" t="n"/>
      <c r="O408" s="40">
        <f>IF(AND(L408="",M408=""),"",N(L408)+N(M408))</f>
        <v/>
      </c>
      <c r="P408" s="24">
        <f>IF(OR(O408="",N(O408)=0),"",N(M408)/O408)</f>
        <v/>
      </c>
      <c r="Q408" s="40">
        <f>IF(OR(J408="",N(J408)=0,O408=""),"",N(L408)/(J408/60))</f>
        <v/>
      </c>
      <c r="R408" s="20" t="n"/>
    </row>
    <row r="409">
      <c r="A409" s="39" t="n"/>
      <c r="B409" s="20" t="n"/>
      <c r="C409" s="20" t="n"/>
      <c r="D409" s="20" t="n"/>
      <c r="E409" s="20" t="n"/>
      <c r="F409" s="26">
        <f>IF(E409="","",IFERROR(INDEX('İş emirleri'!$B$6:$B$305,MATCH(E409,'İş emirleri'!$A$6:$A$305,0)),"İş emri yok"))</f>
        <v/>
      </c>
      <c r="G409" s="38" t="n"/>
      <c r="H409" s="38" t="n"/>
      <c r="I409" s="20" t="n"/>
      <c r="J409" s="40">
        <f>IF(G409="","",MAX(0,G409-N(H409)))</f>
        <v/>
      </c>
      <c r="K409" s="24">
        <f>IF(OR(G409="",N(G409)=0),"",J409/G409)</f>
        <v/>
      </c>
      <c r="L409" s="38" t="n"/>
      <c r="M409" s="38" t="n"/>
      <c r="N409" s="20" t="n"/>
      <c r="O409" s="40">
        <f>IF(AND(L409="",M409=""),"",N(L409)+N(M409))</f>
        <v/>
      </c>
      <c r="P409" s="24">
        <f>IF(OR(O409="",N(O409)=0),"",N(M409)/O409)</f>
        <v/>
      </c>
      <c r="Q409" s="40">
        <f>IF(OR(J409="",N(J409)=0,O409=""),"",N(L409)/(J409/60))</f>
        <v/>
      </c>
      <c r="R409" s="20" t="n"/>
    </row>
    <row r="410">
      <c r="A410" s="39" t="n"/>
      <c r="B410" s="20" t="n"/>
      <c r="C410" s="20" t="n"/>
      <c r="D410" s="20" t="n"/>
      <c r="E410" s="20" t="n"/>
      <c r="F410" s="26">
        <f>IF(E410="","",IFERROR(INDEX('İş emirleri'!$B$6:$B$305,MATCH(E410,'İş emirleri'!$A$6:$A$305,0)),"İş emri yok"))</f>
        <v/>
      </c>
      <c r="G410" s="38" t="n"/>
      <c r="H410" s="38" t="n"/>
      <c r="I410" s="20" t="n"/>
      <c r="J410" s="40">
        <f>IF(G410="","",MAX(0,G410-N(H410)))</f>
        <v/>
      </c>
      <c r="K410" s="24">
        <f>IF(OR(G410="",N(G410)=0),"",J410/G410)</f>
        <v/>
      </c>
      <c r="L410" s="38" t="n"/>
      <c r="M410" s="38" t="n"/>
      <c r="N410" s="20" t="n"/>
      <c r="O410" s="40">
        <f>IF(AND(L410="",M410=""),"",N(L410)+N(M410))</f>
        <v/>
      </c>
      <c r="P410" s="24">
        <f>IF(OR(O410="",N(O410)=0),"",N(M410)/O410)</f>
        <v/>
      </c>
      <c r="Q410" s="40">
        <f>IF(OR(J410="",N(J410)=0,O410=""),"",N(L410)/(J410/60))</f>
        <v/>
      </c>
      <c r="R410" s="20" t="n"/>
    </row>
    <row r="411">
      <c r="A411" s="39" t="n"/>
      <c r="B411" s="20" t="n"/>
      <c r="C411" s="20" t="n"/>
      <c r="D411" s="20" t="n"/>
      <c r="E411" s="20" t="n"/>
      <c r="F411" s="26">
        <f>IF(E411="","",IFERROR(INDEX('İş emirleri'!$B$6:$B$305,MATCH(E411,'İş emirleri'!$A$6:$A$305,0)),"İş emri yok"))</f>
        <v/>
      </c>
      <c r="G411" s="38" t="n"/>
      <c r="H411" s="38" t="n"/>
      <c r="I411" s="20" t="n"/>
      <c r="J411" s="40">
        <f>IF(G411="","",MAX(0,G411-N(H411)))</f>
        <v/>
      </c>
      <c r="K411" s="24">
        <f>IF(OR(G411="",N(G411)=0),"",J411/G411)</f>
        <v/>
      </c>
      <c r="L411" s="38" t="n"/>
      <c r="M411" s="38" t="n"/>
      <c r="N411" s="20" t="n"/>
      <c r="O411" s="40">
        <f>IF(AND(L411="",M411=""),"",N(L411)+N(M411))</f>
        <v/>
      </c>
      <c r="P411" s="24">
        <f>IF(OR(O411="",N(O411)=0),"",N(M411)/O411)</f>
        <v/>
      </c>
      <c r="Q411" s="40">
        <f>IF(OR(J411="",N(J411)=0,O411=""),"",N(L411)/(J411/60))</f>
        <v/>
      </c>
      <c r="R411" s="20" t="n"/>
    </row>
    <row r="412">
      <c r="A412" s="39" t="n"/>
      <c r="B412" s="20" t="n"/>
      <c r="C412" s="20" t="n"/>
      <c r="D412" s="20" t="n"/>
      <c r="E412" s="20" t="n"/>
      <c r="F412" s="26">
        <f>IF(E412="","",IFERROR(INDEX('İş emirleri'!$B$6:$B$305,MATCH(E412,'İş emirleri'!$A$6:$A$305,0)),"İş emri yok"))</f>
        <v/>
      </c>
      <c r="G412" s="38" t="n"/>
      <c r="H412" s="38" t="n"/>
      <c r="I412" s="20" t="n"/>
      <c r="J412" s="40">
        <f>IF(G412="","",MAX(0,G412-N(H412)))</f>
        <v/>
      </c>
      <c r="K412" s="24">
        <f>IF(OR(G412="",N(G412)=0),"",J412/G412)</f>
        <v/>
      </c>
      <c r="L412" s="38" t="n"/>
      <c r="M412" s="38" t="n"/>
      <c r="N412" s="20" t="n"/>
      <c r="O412" s="40">
        <f>IF(AND(L412="",M412=""),"",N(L412)+N(M412))</f>
        <v/>
      </c>
      <c r="P412" s="24">
        <f>IF(OR(O412="",N(O412)=0),"",N(M412)/O412)</f>
        <v/>
      </c>
      <c r="Q412" s="40">
        <f>IF(OR(J412="",N(J412)=0,O412=""),"",N(L412)/(J412/60))</f>
        <v/>
      </c>
      <c r="R412" s="20" t="n"/>
    </row>
    <row r="413">
      <c r="A413" s="39" t="n"/>
      <c r="B413" s="20" t="n"/>
      <c r="C413" s="20" t="n"/>
      <c r="D413" s="20" t="n"/>
      <c r="E413" s="20" t="n"/>
      <c r="F413" s="26">
        <f>IF(E413="","",IFERROR(INDEX('İş emirleri'!$B$6:$B$305,MATCH(E413,'İş emirleri'!$A$6:$A$305,0)),"İş emri yok"))</f>
        <v/>
      </c>
      <c r="G413" s="38" t="n"/>
      <c r="H413" s="38" t="n"/>
      <c r="I413" s="20" t="n"/>
      <c r="J413" s="40">
        <f>IF(G413="","",MAX(0,G413-N(H413)))</f>
        <v/>
      </c>
      <c r="K413" s="24">
        <f>IF(OR(G413="",N(G413)=0),"",J413/G413)</f>
        <v/>
      </c>
      <c r="L413" s="38" t="n"/>
      <c r="M413" s="38" t="n"/>
      <c r="N413" s="20" t="n"/>
      <c r="O413" s="40">
        <f>IF(AND(L413="",M413=""),"",N(L413)+N(M413))</f>
        <v/>
      </c>
      <c r="P413" s="24">
        <f>IF(OR(O413="",N(O413)=0),"",N(M413)/O413)</f>
        <v/>
      </c>
      <c r="Q413" s="40">
        <f>IF(OR(J413="",N(J413)=0,O413=""),"",N(L413)/(J413/60))</f>
        <v/>
      </c>
      <c r="R413" s="20" t="n"/>
    </row>
    <row r="414">
      <c r="A414" s="39" t="n"/>
      <c r="B414" s="20" t="n"/>
      <c r="C414" s="20" t="n"/>
      <c r="D414" s="20" t="n"/>
      <c r="E414" s="20" t="n"/>
      <c r="F414" s="26">
        <f>IF(E414="","",IFERROR(INDEX('İş emirleri'!$B$6:$B$305,MATCH(E414,'İş emirleri'!$A$6:$A$305,0)),"İş emri yok"))</f>
        <v/>
      </c>
      <c r="G414" s="38" t="n"/>
      <c r="H414" s="38" t="n"/>
      <c r="I414" s="20" t="n"/>
      <c r="J414" s="40">
        <f>IF(G414="","",MAX(0,G414-N(H414)))</f>
        <v/>
      </c>
      <c r="K414" s="24">
        <f>IF(OR(G414="",N(G414)=0),"",J414/G414)</f>
        <v/>
      </c>
      <c r="L414" s="38" t="n"/>
      <c r="M414" s="38" t="n"/>
      <c r="N414" s="20" t="n"/>
      <c r="O414" s="40">
        <f>IF(AND(L414="",M414=""),"",N(L414)+N(M414))</f>
        <v/>
      </c>
      <c r="P414" s="24">
        <f>IF(OR(O414="",N(O414)=0),"",N(M414)/O414)</f>
        <v/>
      </c>
      <c r="Q414" s="40">
        <f>IF(OR(J414="",N(J414)=0,O414=""),"",N(L414)/(J414/60))</f>
        <v/>
      </c>
      <c r="R414" s="20" t="n"/>
    </row>
    <row r="415">
      <c r="A415" s="39" t="n"/>
      <c r="B415" s="20" t="n"/>
      <c r="C415" s="20" t="n"/>
      <c r="D415" s="20" t="n"/>
      <c r="E415" s="20" t="n"/>
      <c r="F415" s="26">
        <f>IF(E415="","",IFERROR(INDEX('İş emirleri'!$B$6:$B$305,MATCH(E415,'İş emirleri'!$A$6:$A$305,0)),"İş emri yok"))</f>
        <v/>
      </c>
      <c r="G415" s="38" t="n"/>
      <c r="H415" s="38" t="n"/>
      <c r="I415" s="20" t="n"/>
      <c r="J415" s="40">
        <f>IF(G415="","",MAX(0,G415-N(H415)))</f>
        <v/>
      </c>
      <c r="K415" s="24">
        <f>IF(OR(G415="",N(G415)=0),"",J415/G415)</f>
        <v/>
      </c>
      <c r="L415" s="38" t="n"/>
      <c r="M415" s="38" t="n"/>
      <c r="N415" s="20" t="n"/>
      <c r="O415" s="40">
        <f>IF(AND(L415="",M415=""),"",N(L415)+N(M415))</f>
        <v/>
      </c>
      <c r="P415" s="24">
        <f>IF(OR(O415="",N(O415)=0),"",N(M415)/O415)</f>
        <v/>
      </c>
      <c r="Q415" s="40">
        <f>IF(OR(J415="",N(J415)=0,O415=""),"",N(L415)/(J415/60))</f>
        <v/>
      </c>
      <c r="R415" s="20" t="n"/>
    </row>
    <row r="416">
      <c r="A416" s="39" t="n"/>
      <c r="B416" s="20" t="n"/>
      <c r="C416" s="20" t="n"/>
      <c r="D416" s="20" t="n"/>
      <c r="E416" s="20" t="n"/>
      <c r="F416" s="26">
        <f>IF(E416="","",IFERROR(INDEX('İş emirleri'!$B$6:$B$305,MATCH(E416,'İş emirleri'!$A$6:$A$305,0)),"İş emri yok"))</f>
        <v/>
      </c>
      <c r="G416" s="38" t="n"/>
      <c r="H416" s="38" t="n"/>
      <c r="I416" s="20" t="n"/>
      <c r="J416" s="40">
        <f>IF(G416="","",MAX(0,G416-N(H416)))</f>
        <v/>
      </c>
      <c r="K416" s="24">
        <f>IF(OR(G416="",N(G416)=0),"",J416/G416)</f>
        <v/>
      </c>
      <c r="L416" s="38" t="n"/>
      <c r="M416" s="38" t="n"/>
      <c r="N416" s="20" t="n"/>
      <c r="O416" s="40">
        <f>IF(AND(L416="",M416=""),"",N(L416)+N(M416))</f>
        <v/>
      </c>
      <c r="P416" s="24">
        <f>IF(OR(O416="",N(O416)=0),"",N(M416)/O416)</f>
        <v/>
      </c>
      <c r="Q416" s="40">
        <f>IF(OR(J416="",N(J416)=0,O416=""),"",N(L416)/(J416/60))</f>
        <v/>
      </c>
      <c r="R416" s="20" t="n"/>
    </row>
    <row r="417">
      <c r="A417" s="39" t="n"/>
      <c r="B417" s="20" t="n"/>
      <c r="C417" s="20" t="n"/>
      <c r="D417" s="20" t="n"/>
      <c r="E417" s="20" t="n"/>
      <c r="F417" s="26">
        <f>IF(E417="","",IFERROR(INDEX('İş emirleri'!$B$6:$B$305,MATCH(E417,'İş emirleri'!$A$6:$A$305,0)),"İş emri yok"))</f>
        <v/>
      </c>
      <c r="G417" s="38" t="n"/>
      <c r="H417" s="38" t="n"/>
      <c r="I417" s="20" t="n"/>
      <c r="J417" s="40">
        <f>IF(G417="","",MAX(0,G417-N(H417)))</f>
        <v/>
      </c>
      <c r="K417" s="24">
        <f>IF(OR(G417="",N(G417)=0),"",J417/G417)</f>
        <v/>
      </c>
      <c r="L417" s="38" t="n"/>
      <c r="M417" s="38" t="n"/>
      <c r="N417" s="20" t="n"/>
      <c r="O417" s="40">
        <f>IF(AND(L417="",M417=""),"",N(L417)+N(M417))</f>
        <v/>
      </c>
      <c r="P417" s="24">
        <f>IF(OR(O417="",N(O417)=0),"",N(M417)/O417)</f>
        <v/>
      </c>
      <c r="Q417" s="40">
        <f>IF(OR(J417="",N(J417)=0,O417=""),"",N(L417)/(J417/60))</f>
        <v/>
      </c>
      <c r="R417" s="20" t="n"/>
    </row>
    <row r="418">
      <c r="A418" s="39" t="n"/>
      <c r="B418" s="20" t="n"/>
      <c r="C418" s="20" t="n"/>
      <c r="D418" s="20" t="n"/>
      <c r="E418" s="20" t="n"/>
      <c r="F418" s="26">
        <f>IF(E418="","",IFERROR(INDEX('İş emirleri'!$B$6:$B$305,MATCH(E418,'İş emirleri'!$A$6:$A$305,0)),"İş emri yok"))</f>
        <v/>
      </c>
      <c r="G418" s="38" t="n"/>
      <c r="H418" s="38" t="n"/>
      <c r="I418" s="20" t="n"/>
      <c r="J418" s="40">
        <f>IF(G418="","",MAX(0,G418-N(H418)))</f>
        <v/>
      </c>
      <c r="K418" s="24">
        <f>IF(OR(G418="",N(G418)=0),"",J418/G418)</f>
        <v/>
      </c>
      <c r="L418" s="38" t="n"/>
      <c r="M418" s="38" t="n"/>
      <c r="N418" s="20" t="n"/>
      <c r="O418" s="40">
        <f>IF(AND(L418="",M418=""),"",N(L418)+N(M418))</f>
        <v/>
      </c>
      <c r="P418" s="24">
        <f>IF(OR(O418="",N(O418)=0),"",N(M418)/O418)</f>
        <v/>
      </c>
      <c r="Q418" s="40">
        <f>IF(OR(J418="",N(J418)=0,O418=""),"",N(L418)/(J418/60))</f>
        <v/>
      </c>
      <c r="R418" s="20" t="n"/>
    </row>
    <row r="419">
      <c r="A419" s="39" t="n"/>
      <c r="B419" s="20" t="n"/>
      <c r="C419" s="20" t="n"/>
      <c r="D419" s="20" t="n"/>
      <c r="E419" s="20" t="n"/>
      <c r="F419" s="26">
        <f>IF(E419="","",IFERROR(INDEX('İş emirleri'!$B$6:$B$305,MATCH(E419,'İş emirleri'!$A$6:$A$305,0)),"İş emri yok"))</f>
        <v/>
      </c>
      <c r="G419" s="38" t="n"/>
      <c r="H419" s="38" t="n"/>
      <c r="I419" s="20" t="n"/>
      <c r="J419" s="40">
        <f>IF(G419="","",MAX(0,G419-N(H419)))</f>
        <v/>
      </c>
      <c r="K419" s="24">
        <f>IF(OR(G419="",N(G419)=0),"",J419/G419)</f>
        <v/>
      </c>
      <c r="L419" s="38" t="n"/>
      <c r="M419" s="38" t="n"/>
      <c r="N419" s="20" t="n"/>
      <c r="O419" s="40">
        <f>IF(AND(L419="",M419=""),"",N(L419)+N(M419))</f>
        <v/>
      </c>
      <c r="P419" s="24">
        <f>IF(OR(O419="",N(O419)=0),"",N(M419)/O419)</f>
        <v/>
      </c>
      <c r="Q419" s="40">
        <f>IF(OR(J419="",N(J419)=0,O419=""),"",N(L419)/(J419/60))</f>
        <v/>
      </c>
      <c r="R419" s="20" t="n"/>
    </row>
    <row r="420">
      <c r="A420" s="39" t="n"/>
      <c r="B420" s="20" t="n"/>
      <c r="C420" s="20" t="n"/>
      <c r="D420" s="20" t="n"/>
      <c r="E420" s="20" t="n"/>
      <c r="F420" s="26">
        <f>IF(E420="","",IFERROR(INDEX('İş emirleri'!$B$6:$B$305,MATCH(E420,'İş emirleri'!$A$6:$A$305,0)),"İş emri yok"))</f>
        <v/>
      </c>
      <c r="G420" s="38" t="n"/>
      <c r="H420" s="38" t="n"/>
      <c r="I420" s="20" t="n"/>
      <c r="J420" s="40">
        <f>IF(G420="","",MAX(0,G420-N(H420)))</f>
        <v/>
      </c>
      <c r="K420" s="24">
        <f>IF(OR(G420="",N(G420)=0),"",J420/G420)</f>
        <v/>
      </c>
      <c r="L420" s="38" t="n"/>
      <c r="M420" s="38" t="n"/>
      <c r="N420" s="20" t="n"/>
      <c r="O420" s="40">
        <f>IF(AND(L420="",M420=""),"",N(L420)+N(M420))</f>
        <v/>
      </c>
      <c r="P420" s="24">
        <f>IF(OR(O420="",N(O420)=0),"",N(M420)/O420)</f>
        <v/>
      </c>
      <c r="Q420" s="40">
        <f>IF(OR(J420="",N(J420)=0,O420=""),"",N(L420)/(J420/60))</f>
        <v/>
      </c>
      <c r="R420" s="20" t="n"/>
    </row>
    <row r="421">
      <c r="A421" s="39" t="n"/>
      <c r="B421" s="20" t="n"/>
      <c r="C421" s="20" t="n"/>
      <c r="D421" s="20" t="n"/>
      <c r="E421" s="20" t="n"/>
      <c r="F421" s="26">
        <f>IF(E421="","",IFERROR(INDEX('İş emirleri'!$B$6:$B$305,MATCH(E421,'İş emirleri'!$A$6:$A$305,0)),"İş emri yok"))</f>
        <v/>
      </c>
      <c r="G421" s="38" t="n"/>
      <c r="H421" s="38" t="n"/>
      <c r="I421" s="20" t="n"/>
      <c r="J421" s="40">
        <f>IF(G421="","",MAX(0,G421-N(H421)))</f>
        <v/>
      </c>
      <c r="K421" s="24">
        <f>IF(OR(G421="",N(G421)=0),"",J421/G421)</f>
        <v/>
      </c>
      <c r="L421" s="38" t="n"/>
      <c r="M421" s="38" t="n"/>
      <c r="N421" s="20" t="n"/>
      <c r="O421" s="40">
        <f>IF(AND(L421="",M421=""),"",N(L421)+N(M421))</f>
        <v/>
      </c>
      <c r="P421" s="24">
        <f>IF(OR(O421="",N(O421)=0),"",N(M421)/O421)</f>
        <v/>
      </c>
      <c r="Q421" s="40">
        <f>IF(OR(J421="",N(J421)=0,O421=""),"",N(L421)/(J421/60))</f>
        <v/>
      </c>
      <c r="R421" s="20" t="n"/>
    </row>
    <row r="422">
      <c r="A422" s="39" t="n"/>
      <c r="B422" s="20" t="n"/>
      <c r="C422" s="20" t="n"/>
      <c r="D422" s="20" t="n"/>
      <c r="E422" s="20" t="n"/>
      <c r="F422" s="26">
        <f>IF(E422="","",IFERROR(INDEX('İş emirleri'!$B$6:$B$305,MATCH(E422,'İş emirleri'!$A$6:$A$305,0)),"İş emri yok"))</f>
        <v/>
      </c>
      <c r="G422" s="38" t="n"/>
      <c r="H422" s="38" t="n"/>
      <c r="I422" s="20" t="n"/>
      <c r="J422" s="40">
        <f>IF(G422="","",MAX(0,G422-N(H422)))</f>
        <v/>
      </c>
      <c r="K422" s="24">
        <f>IF(OR(G422="",N(G422)=0),"",J422/G422)</f>
        <v/>
      </c>
      <c r="L422" s="38" t="n"/>
      <c r="M422" s="38" t="n"/>
      <c r="N422" s="20" t="n"/>
      <c r="O422" s="40">
        <f>IF(AND(L422="",M422=""),"",N(L422)+N(M422))</f>
        <v/>
      </c>
      <c r="P422" s="24">
        <f>IF(OR(O422="",N(O422)=0),"",N(M422)/O422)</f>
        <v/>
      </c>
      <c r="Q422" s="40">
        <f>IF(OR(J422="",N(J422)=0,O422=""),"",N(L422)/(J422/60))</f>
        <v/>
      </c>
      <c r="R422" s="20" t="n"/>
    </row>
    <row r="423">
      <c r="A423" s="39" t="n"/>
      <c r="B423" s="20" t="n"/>
      <c r="C423" s="20" t="n"/>
      <c r="D423" s="20" t="n"/>
      <c r="E423" s="20" t="n"/>
      <c r="F423" s="26">
        <f>IF(E423="","",IFERROR(INDEX('İş emirleri'!$B$6:$B$305,MATCH(E423,'İş emirleri'!$A$6:$A$305,0)),"İş emri yok"))</f>
        <v/>
      </c>
      <c r="G423" s="38" t="n"/>
      <c r="H423" s="38" t="n"/>
      <c r="I423" s="20" t="n"/>
      <c r="J423" s="40">
        <f>IF(G423="","",MAX(0,G423-N(H423)))</f>
        <v/>
      </c>
      <c r="K423" s="24">
        <f>IF(OR(G423="",N(G423)=0),"",J423/G423)</f>
        <v/>
      </c>
      <c r="L423" s="38" t="n"/>
      <c r="M423" s="38" t="n"/>
      <c r="N423" s="20" t="n"/>
      <c r="O423" s="40">
        <f>IF(AND(L423="",M423=""),"",N(L423)+N(M423))</f>
        <v/>
      </c>
      <c r="P423" s="24">
        <f>IF(OR(O423="",N(O423)=0),"",N(M423)/O423)</f>
        <v/>
      </c>
      <c r="Q423" s="40">
        <f>IF(OR(J423="",N(J423)=0,O423=""),"",N(L423)/(J423/60))</f>
        <v/>
      </c>
      <c r="R423" s="20" t="n"/>
    </row>
    <row r="424">
      <c r="A424" s="39" t="n"/>
      <c r="B424" s="20" t="n"/>
      <c r="C424" s="20" t="n"/>
      <c r="D424" s="20" t="n"/>
      <c r="E424" s="20" t="n"/>
      <c r="F424" s="26">
        <f>IF(E424="","",IFERROR(INDEX('İş emirleri'!$B$6:$B$305,MATCH(E424,'İş emirleri'!$A$6:$A$305,0)),"İş emri yok"))</f>
        <v/>
      </c>
      <c r="G424" s="38" t="n"/>
      <c r="H424" s="38" t="n"/>
      <c r="I424" s="20" t="n"/>
      <c r="J424" s="40">
        <f>IF(G424="","",MAX(0,G424-N(H424)))</f>
        <v/>
      </c>
      <c r="K424" s="24">
        <f>IF(OR(G424="",N(G424)=0),"",J424/G424)</f>
        <v/>
      </c>
      <c r="L424" s="38" t="n"/>
      <c r="M424" s="38" t="n"/>
      <c r="N424" s="20" t="n"/>
      <c r="O424" s="40">
        <f>IF(AND(L424="",M424=""),"",N(L424)+N(M424))</f>
        <v/>
      </c>
      <c r="P424" s="24">
        <f>IF(OR(O424="",N(O424)=0),"",N(M424)/O424)</f>
        <v/>
      </c>
      <c r="Q424" s="40">
        <f>IF(OR(J424="",N(J424)=0,O424=""),"",N(L424)/(J424/60))</f>
        <v/>
      </c>
      <c r="R424" s="20" t="n"/>
    </row>
    <row r="425">
      <c r="A425" s="39" t="n"/>
      <c r="B425" s="20" t="n"/>
      <c r="C425" s="20" t="n"/>
      <c r="D425" s="20" t="n"/>
      <c r="E425" s="20" t="n"/>
      <c r="F425" s="26">
        <f>IF(E425="","",IFERROR(INDEX('İş emirleri'!$B$6:$B$305,MATCH(E425,'İş emirleri'!$A$6:$A$305,0)),"İş emri yok"))</f>
        <v/>
      </c>
      <c r="G425" s="38" t="n"/>
      <c r="H425" s="38" t="n"/>
      <c r="I425" s="20" t="n"/>
      <c r="J425" s="40">
        <f>IF(G425="","",MAX(0,G425-N(H425)))</f>
        <v/>
      </c>
      <c r="K425" s="24">
        <f>IF(OR(G425="",N(G425)=0),"",J425/G425)</f>
        <v/>
      </c>
      <c r="L425" s="38" t="n"/>
      <c r="M425" s="38" t="n"/>
      <c r="N425" s="20" t="n"/>
      <c r="O425" s="40">
        <f>IF(AND(L425="",M425=""),"",N(L425)+N(M425))</f>
        <v/>
      </c>
      <c r="P425" s="24">
        <f>IF(OR(O425="",N(O425)=0),"",N(M425)/O425)</f>
        <v/>
      </c>
      <c r="Q425" s="40">
        <f>IF(OR(J425="",N(J425)=0,O425=""),"",N(L425)/(J425/60))</f>
        <v/>
      </c>
      <c r="R425" s="20" t="n"/>
    </row>
    <row r="426">
      <c r="A426" s="39" t="n"/>
      <c r="B426" s="20" t="n"/>
      <c r="C426" s="20" t="n"/>
      <c r="D426" s="20" t="n"/>
      <c r="E426" s="20" t="n"/>
      <c r="F426" s="26">
        <f>IF(E426="","",IFERROR(INDEX('İş emirleri'!$B$6:$B$305,MATCH(E426,'İş emirleri'!$A$6:$A$305,0)),"İş emri yok"))</f>
        <v/>
      </c>
      <c r="G426" s="38" t="n"/>
      <c r="H426" s="38" t="n"/>
      <c r="I426" s="20" t="n"/>
      <c r="J426" s="40">
        <f>IF(G426="","",MAX(0,G426-N(H426)))</f>
        <v/>
      </c>
      <c r="K426" s="24">
        <f>IF(OR(G426="",N(G426)=0),"",J426/G426)</f>
        <v/>
      </c>
      <c r="L426" s="38" t="n"/>
      <c r="M426" s="38" t="n"/>
      <c r="N426" s="20" t="n"/>
      <c r="O426" s="40">
        <f>IF(AND(L426="",M426=""),"",N(L426)+N(M426))</f>
        <v/>
      </c>
      <c r="P426" s="24">
        <f>IF(OR(O426="",N(O426)=0),"",N(M426)/O426)</f>
        <v/>
      </c>
      <c r="Q426" s="40">
        <f>IF(OR(J426="",N(J426)=0,O426=""),"",N(L426)/(J426/60))</f>
        <v/>
      </c>
      <c r="R426" s="20" t="n"/>
    </row>
    <row r="427">
      <c r="A427" s="39" t="n"/>
      <c r="B427" s="20" t="n"/>
      <c r="C427" s="20" t="n"/>
      <c r="D427" s="20" t="n"/>
      <c r="E427" s="20" t="n"/>
      <c r="F427" s="26">
        <f>IF(E427="","",IFERROR(INDEX('İş emirleri'!$B$6:$B$305,MATCH(E427,'İş emirleri'!$A$6:$A$305,0)),"İş emri yok"))</f>
        <v/>
      </c>
      <c r="G427" s="38" t="n"/>
      <c r="H427" s="38" t="n"/>
      <c r="I427" s="20" t="n"/>
      <c r="J427" s="40">
        <f>IF(G427="","",MAX(0,G427-N(H427)))</f>
        <v/>
      </c>
      <c r="K427" s="24">
        <f>IF(OR(G427="",N(G427)=0),"",J427/G427)</f>
        <v/>
      </c>
      <c r="L427" s="38" t="n"/>
      <c r="M427" s="38" t="n"/>
      <c r="N427" s="20" t="n"/>
      <c r="O427" s="40">
        <f>IF(AND(L427="",M427=""),"",N(L427)+N(M427))</f>
        <v/>
      </c>
      <c r="P427" s="24">
        <f>IF(OR(O427="",N(O427)=0),"",N(M427)/O427)</f>
        <v/>
      </c>
      <c r="Q427" s="40">
        <f>IF(OR(J427="",N(J427)=0,O427=""),"",N(L427)/(J427/60))</f>
        <v/>
      </c>
      <c r="R427" s="20" t="n"/>
    </row>
    <row r="428">
      <c r="A428" s="39" t="n"/>
      <c r="B428" s="20" t="n"/>
      <c r="C428" s="20" t="n"/>
      <c r="D428" s="20" t="n"/>
      <c r="E428" s="20" t="n"/>
      <c r="F428" s="26">
        <f>IF(E428="","",IFERROR(INDEX('İş emirleri'!$B$6:$B$305,MATCH(E428,'İş emirleri'!$A$6:$A$305,0)),"İş emri yok"))</f>
        <v/>
      </c>
      <c r="G428" s="38" t="n"/>
      <c r="H428" s="38" t="n"/>
      <c r="I428" s="20" t="n"/>
      <c r="J428" s="40">
        <f>IF(G428="","",MAX(0,G428-N(H428)))</f>
        <v/>
      </c>
      <c r="K428" s="24">
        <f>IF(OR(G428="",N(G428)=0),"",J428/G428)</f>
        <v/>
      </c>
      <c r="L428" s="38" t="n"/>
      <c r="M428" s="38" t="n"/>
      <c r="N428" s="20" t="n"/>
      <c r="O428" s="40">
        <f>IF(AND(L428="",M428=""),"",N(L428)+N(M428))</f>
        <v/>
      </c>
      <c r="P428" s="24">
        <f>IF(OR(O428="",N(O428)=0),"",N(M428)/O428)</f>
        <v/>
      </c>
      <c r="Q428" s="40">
        <f>IF(OR(J428="",N(J428)=0,O428=""),"",N(L428)/(J428/60))</f>
        <v/>
      </c>
      <c r="R428" s="20" t="n"/>
    </row>
    <row r="429">
      <c r="A429" s="39" t="n"/>
      <c r="B429" s="20" t="n"/>
      <c r="C429" s="20" t="n"/>
      <c r="D429" s="20" t="n"/>
      <c r="E429" s="20" t="n"/>
      <c r="F429" s="26">
        <f>IF(E429="","",IFERROR(INDEX('İş emirleri'!$B$6:$B$305,MATCH(E429,'İş emirleri'!$A$6:$A$305,0)),"İş emri yok"))</f>
        <v/>
      </c>
      <c r="G429" s="38" t="n"/>
      <c r="H429" s="38" t="n"/>
      <c r="I429" s="20" t="n"/>
      <c r="J429" s="40">
        <f>IF(G429="","",MAX(0,G429-N(H429)))</f>
        <v/>
      </c>
      <c r="K429" s="24">
        <f>IF(OR(G429="",N(G429)=0),"",J429/G429)</f>
        <v/>
      </c>
      <c r="L429" s="38" t="n"/>
      <c r="M429" s="38" t="n"/>
      <c r="N429" s="20" t="n"/>
      <c r="O429" s="40">
        <f>IF(AND(L429="",M429=""),"",N(L429)+N(M429))</f>
        <v/>
      </c>
      <c r="P429" s="24">
        <f>IF(OR(O429="",N(O429)=0),"",N(M429)/O429)</f>
        <v/>
      </c>
      <c r="Q429" s="40">
        <f>IF(OR(J429="",N(J429)=0,O429=""),"",N(L429)/(J429/60))</f>
        <v/>
      </c>
      <c r="R429" s="20" t="n"/>
    </row>
    <row r="430">
      <c r="A430" s="39" t="n"/>
      <c r="B430" s="20" t="n"/>
      <c r="C430" s="20" t="n"/>
      <c r="D430" s="20" t="n"/>
      <c r="E430" s="20" t="n"/>
      <c r="F430" s="26">
        <f>IF(E430="","",IFERROR(INDEX('İş emirleri'!$B$6:$B$305,MATCH(E430,'İş emirleri'!$A$6:$A$305,0)),"İş emri yok"))</f>
        <v/>
      </c>
      <c r="G430" s="38" t="n"/>
      <c r="H430" s="38" t="n"/>
      <c r="I430" s="20" t="n"/>
      <c r="J430" s="40">
        <f>IF(G430="","",MAX(0,G430-N(H430)))</f>
        <v/>
      </c>
      <c r="K430" s="24">
        <f>IF(OR(G430="",N(G430)=0),"",J430/G430)</f>
        <v/>
      </c>
      <c r="L430" s="38" t="n"/>
      <c r="M430" s="38" t="n"/>
      <c r="N430" s="20" t="n"/>
      <c r="O430" s="40">
        <f>IF(AND(L430="",M430=""),"",N(L430)+N(M430))</f>
        <v/>
      </c>
      <c r="P430" s="24">
        <f>IF(OR(O430="",N(O430)=0),"",N(M430)/O430)</f>
        <v/>
      </c>
      <c r="Q430" s="40">
        <f>IF(OR(J430="",N(J430)=0,O430=""),"",N(L430)/(J430/60))</f>
        <v/>
      </c>
      <c r="R430" s="20" t="n"/>
    </row>
    <row r="431">
      <c r="A431" s="39" t="n"/>
      <c r="B431" s="20" t="n"/>
      <c r="C431" s="20" t="n"/>
      <c r="D431" s="20" t="n"/>
      <c r="E431" s="20" t="n"/>
      <c r="F431" s="26">
        <f>IF(E431="","",IFERROR(INDEX('İş emirleri'!$B$6:$B$305,MATCH(E431,'İş emirleri'!$A$6:$A$305,0)),"İş emri yok"))</f>
        <v/>
      </c>
      <c r="G431" s="38" t="n"/>
      <c r="H431" s="38" t="n"/>
      <c r="I431" s="20" t="n"/>
      <c r="J431" s="40">
        <f>IF(G431="","",MAX(0,G431-N(H431)))</f>
        <v/>
      </c>
      <c r="K431" s="24">
        <f>IF(OR(G431="",N(G431)=0),"",J431/G431)</f>
        <v/>
      </c>
      <c r="L431" s="38" t="n"/>
      <c r="M431" s="38" t="n"/>
      <c r="N431" s="20" t="n"/>
      <c r="O431" s="40">
        <f>IF(AND(L431="",M431=""),"",N(L431)+N(M431))</f>
        <v/>
      </c>
      <c r="P431" s="24">
        <f>IF(OR(O431="",N(O431)=0),"",N(M431)/O431)</f>
        <v/>
      </c>
      <c r="Q431" s="40">
        <f>IF(OR(J431="",N(J431)=0,O431=""),"",N(L431)/(J431/60))</f>
        <v/>
      </c>
      <c r="R431" s="20" t="n"/>
    </row>
    <row r="432">
      <c r="A432" s="39" t="n"/>
      <c r="B432" s="20" t="n"/>
      <c r="C432" s="20" t="n"/>
      <c r="D432" s="20" t="n"/>
      <c r="E432" s="20" t="n"/>
      <c r="F432" s="26">
        <f>IF(E432="","",IFERROR(INDEX('İş emirleri'!$B$6:$B$305,MATCH(E432,'İş emirleri'!$A$6:$A$305,0)),"İş emri yok"))</f>
        <v/>
      </c>
      <c r="G432" s="38" t="n"/>
      <c r="H432" s="38" t="n"/>
      <c r="I432" s="20" t="n"/>
      <c r="J432" s="40">
        <f>IF(G432="","",MAX(0,G432-N(H432)))</f>
        <v/>
      </c>
      <c r="K432" s="24">
        <f>IF(OR(G432="",N(G432)=0),"",J432/G432)</f>
        <v/>
      </c>
      <c r="L432" s="38" t="n"/>
      <c r="M432" s="38" t="n"/>
      <c r="N432" s="20" t="n"/>
      <c r="O432" s="40">
        <f>IF(AND(L432="",M432=""),"",N(L432)+N(M432))</f>
        <v/>
      </c>
      <c r="P432" s="24">
        <f>IF(OR(O432="",N(O432)=0),"",N(M432)/O432)</f>
        <v/>
      </c>
      <c r="Q432" s="40">
        <f>IF(OR(J432="",N(J432)=0,O432=""),"",N(L432)/(J432/60))</f>
        <v/>
      </c>
      <c r="R432" s="20" t="n"/>
    </row>
    <row r="433">
      <c r="A433" s="39" t="n"/>
      <c r="B433" s="20" t="n"/>
      <c r="C433" s="20" t="n"/>
      <c r="D433" s="20" t="n"/>
      <c r="E433" s="20" t="n"/>
      <c r="F433" s="26">
        <f>IF(E433="","",IFERROR(INDEX('İş emirleri'!$B$6:$B$305,MATCH(E433,'İş emirleri'!$A$6:$A$305,0)),"İş emri yok"))</f>
        <v/>
      </c>
      <c r="G433" s="38" t="n"/>
      <c r="H433" s="38" t="n"/>
      <c r="I433" s="20" t="n"/>
      <c r="J433" s="40">
        <f>IF(G433="","",MAX(0,G433-N(H433)))</f>
        <v/>
      </c>
      <c r="K433" s="24">
        <f>IF(OR(G433="",N(G433)=0),"",J433/G433)</f>
        <v/>
      </c>
      <c r="L433" s="38" t="n"/>
      <c r="M433" s="38" t="n"/>
      <c r="N433" s="20" t="n"/>
      <c r="O433" s="40">
        <f>IF(AND(L433="",M433=""),"",N(L433)+N(M433))</f>
        <v/>
      </c>
      <c r="P433" s="24">
        <f>IF(OR(O433="",N(O433)=0),"",N(M433)/O433)</f>
        <v/>
      </c>
      <c r="Q433" s="40">
        <f>IF(OR(J433="",N(J433)=0,O433=""),"",N(L433)/(J433/60))</f>
        <v/>
      </c>
      <c r="R433" s="20" t="n"/>
    </row>
    <row r="434">
      <c r="A434" s="39" t="n"/>
      <c r="B434" s="20" t="n"/>
      <c r="C434" s="20" t="n"/>
      <c r="D434" s="20" t="n"/>
      <c r="E434" s="20" t="n"/>
      <c r="F434" s="26">
        <f>IF(E434="","",IFERROR(INDEX('İş emirleri'!$B$6:$B$305,MATCH(E434,'İş emirleri'!$A$6:$A$305,0)),"İş emri yok"))</f>
        <v/>
      </c>
      <c r="G434" s="38" t="n"/>
      <c r="H434" s="38" t="n"/>
      <c r="I434" s="20" t="n"/>
      <c r="J434" s="40">
        <f>IF(G434="","",MAX(0,G434-N(H434)))</f>
        <v/>
      </c>
      <c r="K434" s="24">
        <f>IF(OR(G434="",N(G434)=0),"",J434/G434)</f>
        <v/>
      </c>
      <c r="L434" s="38" t="n"/>
      <c r="M434" s="38" t="n"/>
      <c r="N434" s="20" t="n"/>
      <c r="O434" s="40">
        <f>IF(AND(L434="",M434=""),"",N(L434)+N(M434))</f>
        <v/>
      </c>
      <c r="P434" s="24">
        <f>IF(OR(O434="",N(O434)=0),"",N(M434)/O434)</f>
        <v/>
      </c>
      <c r="Q434" s="40">
        <f>IF(OR(J434="",N(J434)=0,O434=""),"",N(L434)/(J434/60))</f>
        <v/>
      </c>
      <c r="R434" s="20" t="n"/>
    </row>
    <row r="435">
      <c r="A435" s="39" t="n"/>
      <c r="B435" s="20" t="n"/>
      <c r="C435" s="20" t="n"/>
      <c r="D435" s="20" t="n"/>
      <c r="E435" s="20" t="n"/>
      <c r="F435" s="26">
        <f>IF(E435="","",IFERROR(INDEX('İş emirleri'!$B$6:$B$305,MATCH(E435,'İş emirleri'!$A$6:$A$305,0)),"İş emri yok"))</f>
        <v/>
      </c>
      <c r="G435" s="38" t="n"/>
      <c r="H435" s="38" t="n"/>
      <c r="I435" s="20" t="n"/>
      <c r="J435" s="40">
        <f>IF(G435="","",MAX(0,G435-N(H435)))</f>
        <v/>
      </c>
      <c r="K435" s="24">
        <f>IF(OR(G435="",N(G435)=0),"",J435/G435)</f>
        <v/>
      </c>
      <c r="L435" s="38" t="n"/>
      <c r="M435" s="38" t="n"/>
      <c r="N435" s="20" t="n"/>
      <c r="O435" s="40">
        <f>IF(AND(L435="",M435=""),"",N(L435)+N(M435))</f>
        <v/>
      </c>
      <c r="P435" s="24">
        <f>IF(OR(O435="",N(O435)=0),"",N(M435)/O435)</f>
        <v/>
      </c>
      <c r="Q435" s="40">
        <f>IF(OR(J435="",N(J435)=0,O435=""),"",N(L435)/(J435/60))</f>
        <v/>
      </c>
      <c r="R435" s="20" t="n"/>
    </row>
    <row r="436">
      <c r="A436" s="39" t="n"/>
      <c r="B436" s="20" t="n"/>
      <c r="C436" s="20" t="n"/>
      <c r="D436" s="20" t="n"/>
      <c r="E436" s="20" t="n"/>
      <c r="F436" s="26">
        <f>IF(E436="","",IFERROR(INDEX('İş emirleri'!$B$6:$B$305,MATCH(E436,'İş emirleri'!$A$6:$A$305,0)),"İş emri yok"))</f>
        <v/>
      </c>
      <c r="G436" s="38" t="n"/>
      <c r="H436" s="38" t="n"/>
      <c r="I436" s="20" t="n"/>
      <c r="J436" s="40">
        <f>IF(G436="","",MAX(0,G436-N(H436)))</f>
        <v/>
      </c>
      <c r="K436" s="24">
        <f>IF(OR(G436="",N(G436)=0),"",J436/G436)</f>
        <v/>
      </c>
      <c r="L436" s="38" t="n"/>
      <c r="M436" s="38" t="n"/>
      <c r="N436" s="20" t="n"/>
      <c r="O436" s="40">
        <f>IF(AND(L436="",M436=""),"",N(L436)+N(M436))</f>
        <v/>
      </c>
      <c r="P436" s="24">
        <f>IF(OR(O436="",N(O436)=0),"",N(M436)/O436)</f>
        <v/>
      </c>
      <c r="Q436" s="40">
        <f>IF(OR(J436="",N(J436)=0,O436=""),"",N(L436)/(J436/60))</f>
        <v/>
      </c>
      <c r="R436" s="20" t="n"/>
    </row>
    <row r="437">
      <c r="A437" s="39" t="n"/>
      <c r="B437" s="20" t="n"/>
      <c r="C437" s="20" t="n"/>
      <c r="D437" s="20" t="n"/>
      <c r="E437" s="20" t="n"/>
      <c r="F437" s="26">
        <f>IF(E437="","",IFERROR(INDEX('İş emirleri'!$B$6:$B$305,MATCH(E437,'İş emirleri'!$A$6:$A$305,0)),"İş emri yok"))</f>
        <v/>
      </c>
      <c r="G437" s="38" t="n"/>
      <c r="H437" s="38" t="n"/>
      <c r="I437" s="20" t="n"/>
      <c r="J437" s="40">
        <f>IF(G437="","",MAX(0,G437-N(H437)))</f>
        <v/>
      </c>
      <c r="K437" s="24">
        <f>IF(OR(G437="",N(G437)=0),"",J437/G437)</f>
        <v/>
      </c>
      <c r="L437" s="38" t="n"/>
      <c r="M437" s="38" t="n"/>
      <c r="N437" s="20" t="n"/>
      <c r="O437" s="40">
        <f>IF(AND(L437="",M437=""),"",N(L437)+N(M437))</f>
        <v/>
      </c>
      <c r="P437" s="24">
        <f>IF(OR(O437="",N(O437)=0),"",N(M437)/O437)</f>
        <v/>
      </c>
      <c r="Q437" s="40">
        <f>IF(OR(J437="",N(J437)=0,O437=""),"",N(L437)/(J437/60))</f>
        <v/>
      </c>
      <c r="R437" s="20" t="n"/>
    </row>
    <row r="438">
      <c r="A438" s="39" t="n"/>
      <c r="B438" s="20" t="n"/>
      <c r="C438" s="20" t="n"/>
      <c r="D438" s="20" t="n"/>
      <c r="E438" s="20" t="n"/>
      <c r="F438" s="26">
        <f>IF(E438="","",IFERROR(INDEX('İş emirleri'!$B$6:$B$305,MATCH(E438,'İş emirleri'!$A$6:$A$305,0)),"İş emri yok"))</f>
        <v/>
      </c>
      <c r="G438" s="38" t="n"/>
      <c r="H438" s="38" t="n"/>
      <c r="I438" s="20" t="n"/>
      <c r="J438" s="40">
        <f>IF(G438="","",MAX(0,G438-N(H438)))</f>
        <v/>
      </c>
      <c r="K438" s="24">
        <f>IF(OR(G438="",N(G438)=0),"",J438/G438)</f>
        <v/>
      </c>
      <c r="L438" s="38" t="n"/>
      <c r="M438" s="38" t="n"/>
      <c r="N438" s="20" t="n"/>
      <c r="O438" s="40">
        <f>IF(AND(L438="",M438=""),"",N(L438)+N(M438))</f>
        <v/>
      </c>
      <c r="P438" s="24">
        <f>IF(OR(O438="",N(O438)=0),"",N(M438)/O438)</f>
        <v/>
      </c>
      <c r="Q438" s="40">
        <f>IF(OR(J438="",N(J438)=0,O438=""),"",N(L438)/(J438/60))</f>
        <v/>
      </c>
      <c r="R438" s="20" t="n"/>
    </row>
    <row r="439">
      <c r="A439" s="39" t="n"/>
      <c r="B439" s="20" t="n"/>
      <c r="C439" s="20" t="n"/>
      <c r="D439" s="20" t="n"/>
      <c r="E439" s="20" t="n"/>
      <c r="F439" s="26">
        <f>IF(E439="","",IFERROR(INDEX('İş emirleri'!$B$6:$B$305,MATCH(E439,'İş emirleri'!$A$6:$A$305,0)),"İş emri yok"))</f>
        <v/>
      </c>
      <c r="G439" s="38" t="n"/>
      <c r="H439" s="38" t="n"/>
      <c r="I439" s="20" t="n"/>
      <c r="J439" s="40">
        <f>IF(G439="","",MAX(0,G439-N(H439)))</f>
        <v/>
      </c>
      <c r="K439" s="24">
        <f>IF(OR(G439="",N(G439)=0),"",J439/G439)</f>
        <v/>
      </c>
      <c r="L439" s="38" t="n"/>
      <c r="M439" s="38" t="n"/>
      <c r="N439" s="20" t="n"/>
      <c r="O439" s="40">
        <f>IF(AND(L439="",M439=""),"",N(L439)+N(M439))</f>
        <v/>
      </c>
      <c r="P439" s="24">
        <f>IF(OR(O439="",N(O439)=0),"",N(M439)/O439)</f>
        <v/>
      </c>
      <c r="Q439" s="40">
        <f>IF(OR(J439="",N(J439)=0,O439=""),"",N(L439)/(J439/60))</f>
        <v/>
      </c>
      <c r="R439" s="20" t="n"/>
    </row>
    <row r="440">
      <c r="A440" s="39" t="n"/>
      <c r="B440" s="20" t="n"/>
      <c r="C440" s="20" t="n"/>
      <c r="D440" s="20" t="n"/>
      <c r="E440" s="20" t="n"/>
      <c r="F440" s="26">
        <f>IF(E440="","",IFERROR(INDEX('İş emirleri'!$B$6:$B$305,MATCH(E440,'İş emirleri'!$A$6:$A$305,0)),"İş emri yok"))</f>
        <v/>
      </c>
      <c r="G440" s="38" t="n"/>
      <c r="H440" s="38" t="n"/>
      <c r="I440" s="20" t="n"/>
      <c r="J440" s="40">
        <f>IF(G440="","",MAX(0,G440-N(H440)))</f>
        <v/>
      </c>
      <c r="K440" s="24">
        <f>IF(OR(G440="",N(G440)=0),"",J440/G440)</f>
        <v/>
      </c>
      <c r="L440" s="38" t="n"/>
      <c r="M440" s="38" t="n"/>
      <c r="N440" s="20" t="n"/>
      <c r="O440" s="40">
        <f>IF(AND(L440="",M440=""),"",N(L440)+N(M440))</f>
        <v/>
      </c>
      <c r="P440" s="24">
        <f>IF(OR(O440="",N(O440)=0),"",N(M440)/O440)</f>
        <v/>
      </c>
      <c r="Q440" s="40">
        <f>IF(OR(J440="",N(J440)=0,O440=""),"",N(L440)/(J440/60))</f>
        <v/>
      </c>
      <c r="R440" s="20" t="n"/>
    </row>
    <row r="441">
      <c r="A441" s="39" t="n"/>
      <c r="B441" s="20" t="n"/>
      <c r="C441" s="20" t="n"/>
      <c r="D441" s="20" t="n"/>
      <c r="E441" s="20" t="n"/>
      <c r="F441" s="26">
        <f>IF(E441="","",IFERROR(INDEX('İş emirleri'!$B$6:$B$305,MATCH(E441,'İş emirleri'!$A$6:$A$305,0)),"İş emri yok"))</f>
        <v/>
      </c>
      <c r="G441" s="38" t="n"/>
      <c r="H441" s="38" t="n"/>
      <c r="I441" s="20" t="n"/>
      <c r="J441" s="40">
        <f>IF(G441="","",MAX(0,G441-N(H441)))</f>
        <v/>
      </c>
      <c r="K441" s="24">
        <f>IF(OR(G441="",N(G441)=0),"",J441/G441)</f>
        <v/>
      </c>
      <c r="L441" s="38" t="n"/>
      <c r="M441" s="38" t="n"/>
      <c r="N441" s="20" t="n"/>
      <c r="O441" s="40">
        <f>IF(AND(L441="",M441=""),"",N(L441)+N(M441))</f>
        <v/>
      </c>
      <c r="P441" s="24">
        <f>IF(OR(O441="",N(O441)=0),"",N(M441)/O441)</f>
        <v/>
      </c>
      <c r="Q441" s="40">
        <f>IF(OR(J441="",N(J441)=0,O441=""),"",N(L441)/(J441/60))</f>
        <v/>
      </c>
      <c r="R441" s="20" t="n"/>
    </row>
    <row r="442">
      <c r="A442" s="39" t="n"/>
      <c r="B442" s="20" t="n"/>
      <c r="C442" s="20" t="n"/>
      <c r="D442" s="20" t="n"/>
      <c r="E442" s="20" t="n"/>
      <c r="F442" s="26">
        <f>IF(E442="","",IFERROR(INDEX('İş emirleri'!$B$6:$B$305,MATCH(E442,'İş emirleri'!$A$6:$A$305,0)),"İş emri yok"))</f>
        <v/>
      </c>
      <c r="G442" s="38" t="n"/>
      <c r="H442" s="38" t="n"/>
      <c r="I442" s="20" t="n"/>
      <c r="J442" s="40">
        <f>IF(G442="","",MAX(0,G442-N(H442)))</f>
        <v/>
      </c>
      <c r="K442" s="24">
        <f>IF(OR(G442="",N(G442)=0),"",J442/G442)</f>
        <v/>
      </c>
      <c r="L442" s="38" t="n"/>
      <c r="M442" s="38" t="n"/>
      <c r="N442" s="20" t="n"/>
      <c r="O442" s="40">
        <f>IF(AND(L442="",M442=""),"",N(L442)+N(M442))</f>
        <v/>
      </c>
      <c r="P442" s="24">
        <f>IF(OR(O442="",N(O442)=0),"",N(M442)/O442)</f>
        <v/>
      </c>
      <c r="Q442" s="40">
        <f>IF(OR(J442="",N(J442)=0,O442=""),"",N(L442)/(J442/60))</f>
        <v/>
      </c>
      <c r="R442" s="20" t="n"/>
    </row>
    <row r="443">
      <c r="A443" s="39" t="n"/>
      <c r="B443" s="20" t="n"/>
      <c r="C443" s="20" t="n"/>
      <c r="D443" s="20" t="n"/>
      <c r="E443" s="20" t="n"/>
      <c r="F443" s="26">
        <f>IF(E443="","",IFERROR(INDEX('İş emirleri'!$B$6:$B$305,MATCH(E443,'İş emirleri'!$A$6:$A$305,0)),"İş emri yok"))</f>
        <v/>
      </c>
      <c r="G443" s="38" t="n"/>
      <c r="H443" s="38" t="n"/>
      <c r="I443" s="20" t="n"/>
      <c r="J443" s="40">
        <f>IF(G443="","",MAX(0,G443-N(H443)))</f>
        <v/>
      </c>
      <c r="K443" s="24">
        <f>IF(OR(G443="",N(G443)=0),"",J443/G443)</f>
        <v/>
      </c>
      <c r="L443" s="38" t="n"/>
      <c r="M443" s="38" t="n"/>
      <c r="N443" s="20" t="n"/>
      <c r="O443" s="40">
        <f>IF(AND(L443="",M443=""),"",N(L443)+N(M443))</f>
        <v/>
      </c>
      <c r="P443" s="24">
        <f>IF(OR(O443="",N(O443)=0),"",N(M443)/O443)</f>
        <v/>
      </c>
      <c r="Q443" s="40">
        <f>IF(OR(J443="",N(J443)=0,O443=""),"",N(L443)/(J443/60))</f>
        <v/>
      </c>
      <c r="R443" s="20" t="n"/>
    </row>
    <row r="444">
      <c r="A444" s="39" t="n"/>
      <c r="B444" s="20" t="n"/>
      <c r="C444" s="20" t="n"/>
      <c r="D444" s="20" t="n"/>
      <c r="E444" s="20" t="n"/>
      <c r="F444" s="26">
        <f>IF(E444="","",IFERROR(INDEX('İş emirleri'!$B$6:$B$305,MATCH(E444,'İş emirleri'!$A$6:$A$305,0)),"İş emri yok"))</f>
        <v/>
      </c>
      <c r="G444" s="38" t="n"/>
      <c r="H444" s="38" t="n"/>
      <c r="I444" s="20" t="n"/>
      <c r="J444" s="40">
        <f>IF(G444="","",MAX(0,G444-N(H444)))</f>
        <v/>
      </c>
      <c r="K444" s="24">
        <f>IF(OR(G444="",N(G444)=0),"",J444/G444)</f>
        <v/>
      </c>
      <c r="L444" s="38" t="n"/>
      <c r="M444" s="38" t="n"/>
      <c r="N444" s="20" t="n"/>
      <c r="O444" s="40">
        <f>IF(AND(L444="",M444=""),"",N(L444)+N(M444))</f>
        <v/>
      </c>
      <c r="P444" s="24">
        <f>IF(OR(O444="",N(O444)=0),"",N(M444)/O444)</f>
        <v/>
      </c>
      <c r="Q444" s="40">
        <f>IF(OR(J444="",N(J444)=0,O444=""),"",N(L444)/(J444/60))</f>
        <v/>
      </c>
      <c r="R444" s="20" t="n"/>
    </row>
    <row r="445">
      <c r="A445" s="39" t="n"/>
      <c r="B445" s="20" t="n"/>
      <c r="C445" s="20" t="n"/>
      <c r="D445" s="20" t="n"/>
      <c r="E445" s="20" t="n"/>
      <c r="F445" s="26">
        <f>IF(E445="","",IFERROR(INDEX('İş emirleri'!$B$6:$B$305,MATCH(E445,'İş emirleri'!$A$6:$A$305,0)),"İş emri yok"))</f>
        <v/>
      </c>
      <c r="G445" s="38" t="n"/>
      <c r="H445" s="38" t="n"/>
      <c r="I445" s="20" t="n"/>
      <c r="J445" s="40">
        <f>IF(G445="","",MAX(0,G445-N(H445)))</f>
        <v/>
      </c>
      <c r="K445" s="24">
        <f>IF(OR(G445="",N(G445)=0),"",J445/G445)</f>
        <v/>
      </c>
      <c r="L445" s="38" t="n"/>
      <c r="M445" s="38" t="n"/>
      <c r="N445" s="20" t="n"/>
      <c r="O445" s="40">
        <f>IF(AND(L445="",M445=""),"",N(L445)+N(M445))</f>
        <v/>
      </c>
      <c r="P445" s="24">
        <f>IF(OR(O445="",N(O445)=0),"",N(M445)/O445)</f>
        <v/>
      </c>
      <c r="Q445" s="40">
        <f>IF(OR(J445="",N(J445)=0,O445=""),"",N(L445)/(J445/60))</f>
        <v/>
      </c>
      <c r="R445" s="20" t="n"/>
    </row>
    <row r="446">
      <c r="A446" s="39" t="n"/>
      <c r="B446" s="20" t="n"/>
      <c r="C446" s="20" t="n"/>
      <c r="D446" s="20" t="n"/>
      <c r="E446" s="20" t="n"/>
      <c r="F446" s="26">
        <f>IF(E446="","",IFERROR(INDEX('İş emirleri'!$B$6:$B$305,MATCH(E446,'İş emirleri'!$A$6:$A$305,0)),"İş emri yok"))</f>
        <v/>
      </c>
      <c r="G446" s="38" t="n"/>
      <c r="H446" s="38" t="n"/>
      <c r="I446" s="20" t="n"/>
      <c r="J446" s="40">
        <f>IF(G446="","",MAX(0,G446-N(H446)))</f>
        <v/>
      </c>
      <c r="K446" s="24">
        <f>IF(OR(G446="",N(G446)=0),"",J446/G446)</f>
        <v/>
      </c>
      <c r="L446" s="38" t="n"/>
      <c r="M446" s="38" t="n"/>
      <c r="N446" s="20" t="n"/>
      <c r="O446" s="40">
        <f>IF(AND(L446="",M446=""),"",N(L446)+N(M446))</f>
        <v/>
      </c>
      <c r="P446" s="24">
        <f>IF(OR(O446="",N(O446)=0),"",N(M446)/O446)</f>
        <v/>
      </c>
      <c r="Q446" s="40">
        <f>IF(OR(J446="",N(J446)=0,O446=""),"",N(L446)/(J446/60))</f>
        <v/>
      </c>
      <c r="R446" s="20" t="n"/>
    </row>
    <row r="447">
      <c r="A447" s="39" t="n"/>
      <c r="B447" s="20" t="n"/>
      <c r="C447" s="20" t="n"/>
      <c r="D447" s="20" t="n"/>
      <c r="E447" s="20" t="n"/>
      <c r="F447" s="26">
        <f>IF(E447="","",IFERROR(INDEX('İş emirleri'!$B$6:$B$305,MATCH(E447,'İş emirleri'!$A$6:$A$305,0)),"İş emri yok"))</f>
        <v/>
      </c>
      <c r="G447" s="38" t="n"/>
      <c r="H447" s="38" t="n"/>
      <c r="I447" s="20" t="n"/>
      <c r="J447" s="40">
        <f>IF(G447="","",MAX(0,G447-N(H447)))</f>
        <v/>
      </c>
      <c r="K447" s="24">
        <f>IF(OR(G447="",N(G447)=0),"",J447/G447)</f>
        <v/>
      </c>
      <c r="L447" s="38" t="n"/>
      <c r="M447" s="38" t="n"/>
      <c r="N447" s="20" t="n"/>
      <c r="O447" s="40">
        <f>IF(AND(L447="",M447=""),"",N(L447)+N(M447))</f>
        <v/>
      </c>
      <c r="P447" s="24">
        <f>IF(OR(O447="",N(O447)=0),"",N(M447)/O447)</f>
        <v/>
      </c>
      <c r="Q447" s="40">
        <f>IF(OR(J447="",N(J447)=0,O447=""),"",N(L447)/(J447/60))</f>
        <v/>
      </c>
      <c r="R447" s="20" t="n"/>
    </row>
    <row r="448">
      <c r="A448" s="39" t="n"/>
      <c r="B448" s="20" t="n"/>
      <c r="C448" s="20" t="n"/>
      <c r="D448" s="20" t="n"/>
      <c r="E448" s="20" t="n"/>
      <c r="F448" s="26">
        <f>IF(E448="","",IFERROR(INDEX('İş emirleri'!$B$6:$B$305,MATCH(E448,'İş emirleri'!$A$6:$A$305,0)),"İş emri yok"))</f>
        <v/>
      </c>
      <c r="G448" s="38" t="n"/>
      <c r="H448" s="38" t="n"/>
      <c r="I448" s="20" t="n"/>
      <c r="J448" s="40">
        <f>IF(G448="","",MAX(0,G448-N(H448)))</f>
        <v/>
      </c>
      <c r="K448" s="24">
        <f>IF(OR(G448="",N(G448)=0),"",J448/G448)</f>
        <v/>
      </c>
      <c r="L448" s="38" t="n"/>
      <c r="M448" s="38" t="n"/>
      <c r="N448" s="20" t="n"/>
      <c r="O448" s="40">
        <f>IF(AND(L448="",M448=""),"",N(L448)+N(M448))</f>
        <v/>
      </c>
      <c r="P448" s="24">
        <f>IF(OR(O448="",N(O448)=0),"",N(M448)/O448)</f>
        <v/>
      </c>
      <c r="Q448" s="40">
        <f>IF(OR(J448="",N(J448)=0,O448=""),"",N(L448)/(J448/60))</f>
        <v/>
      </c>
      <c r="R448" s="20" t="n"/>
    </row>
    <row r="449">
      <c r="A449" s="39" t="n"/>
      <c r="B449" s="20" t="n"/>
      <c r="C449" s="20" t="n"/>
      <c r="D449" s="20" t="n"/>
      <c r="E449" s="20" t="n"/>
      <c r="F449" s="26">
        <f>IF(E449="","",IFERROR(INDEX('İş emirleri'!$B$6:$B$305,MATCH(E449,'İş emirleri'!$A$6:$A$305,0)),"İş emri yok"))</f>
        <v/>
      </c>
      <c r="G449" s="38" t="n"/>
      <c r="H449" s="38" t="n"/>
      <c r="I449" s="20" t="n"/>
      <c r="J449" s="40">
        <f>IF(G449="","",MAX(0,G449-N(H449)))</f>
        <v/>
      </c>
      <c r="K449" s="24">
        <f>IF(OR(G449="",N(G449)=0),"",J449/G449)</f>
        <v/>
      </c>
      <c r="L449" s="38" t="n"/>
      <c r="M449" s="38" t="n"/>
      <c r="N449" s="20" t="n"/>
      <c r="O449" s="40">
        <f>IF(AND(L449="",M449=""),"",N(L449)+N(M449))</f>
        <v/>
      </c>
      <c r="P449" s="24">
        <f>IF(OR(O449="",N(O449)=0),"",N(M449)/O449)</f>
        <v/>
      </c>
      <c r="Q449" s="40">
        <f>IF(OR(J449="",N(J449)=0,O449=""),"",N(L449)/(J449/60))</f>
        <v/>
      </c>
      <c r="R449" s="20" t="n"/>
    </row>
    <row r="450">
      <c r="A450" s="39" t="n"/>
      <c r="B450" s="20" t="n"/>
      <c r="C450" s="20" t="n"/>
      <c r="D450" s="20" t="n"/>
      <c r="E450" s="20" t="n"/>
      <c r="F450" s="26">
        <f>IF(E450="","",IFERROR(INDEX('İş emirleri'!$B$6:$B$305,MATCH(E450,'İş emirleri'!$A$6:$A$305,0)),"İş emri yok"))</f>
        <v/>
      </c>
      <c r="G450" s="38" t="n"/>
      <c r="H450" s="38" t="n"/>
      <c r="I450" s="20" t="n"/>
      <c r="J450" s="40">
        <f>IF(G450="","",MAX(0,G450-N(H450)))</f>
        <v/>
      </c>
      <c r="K450" s="24">
        <f>IF(OR(G450="",N(G450)=0),"",J450/G450)</f>
        <v/>
      </c>
      <c r="L450" s="38" t="n"/>
      <c r="M450" s="38" t="n"/>
      <c r="N450" s="20" t="n"/>
      <c r="O450" s="40">
        <f>IF(AND(L450="",M450=""),"",N(L450)+N(M450))</f>
        <v/>
      </c>
      <c r="P450" s="24">
        <f>IF(OR(O450="",N(O450)=0),"",N(M450)/O450)</f>
        <v/>
      </c>
      <c r="Q450" s="40">
        <f>IF(OR(J450="",N(J450)=0,O450=""),"",N(L450)/(J450/60))</f>
        <v/>
      </c>
      <c r="R450" s="20" t="n"/>
    </row>
    <row r="451">
      <c r="A451" s="39" t="n"/>
      <c r="B451" s="20" t="n"/>
      <c r="C451" s="20" t="n"/>
      <c r="D451" s="20" t="n"/>
      <c r="E451" s="20" t="n"/>
      <c r="F451" s="26">
        <f>IF(E451="","",IFERROR(INDEX('İş emirleri'!$B$6:$B$305,MATCH(E451,'İş emirleri'!$A$6:$A$305,0)),"İş emri yok"))</f>
        <v/>
      </c>
      <c r="G451" s="38" t="n"/>
      <c r="H451" s="38" t="n"/>
      <c r="I451" s="20" t="n"/>
      <c r="J451" s="40">
        <f>IF(G451="","",MAX(0,G451-N(H451)))</f>
        <v/>
      </c>
      <c r="K451" s="24">
        <f>IF(OR(G451="",N(G451)=0),"",J451/G451)</f>
        <v/>
      </c>
      <c r="L451" s="38" t="n"/>
      <c r="M451" s="38" t="n"/>
      <c r="N451" s="20" t="n"/>
      <c r="O451" s="40">
        <f>IF(AND(L451="",M451=""),"",N(L451)+N(M451))</f>
        <v/>
      </c>
      <c r="P451" s="24">
        <f>IF(OR(O451="",N(O451)=0),"",N(M451)/O451)</f>
        <v/>
      </c>
      <c r="Q451" s="40">
        <f>IF(OR(J451="",N(J451)=0,O451=""),"",N(L451)/(J451/60))</f>
        <v/>
      </c>
      <c r="R451" s="20" t="n"/>
    </row>
    <row r="452">
      <c r="A452" s="39" t="n"/>
      <c r="B452" s="20" t="n"/>
      <c r="C452" s="20" t="n"/>
      <c r="D452" s="20" t="n"/>
      <c r="E452" s="20" t="n"/>
      <c r="F452" s="26">
        <f>IF(E452="","",IFERROR(INDEX('İş emirleri'!$B$6:$B$305,MATCH(E452,'İş emirleri'!$A$6:$A$305,0)),"İş emri yok"))</f>
        <v/>
      </c>
      <c r="G452" s="38" t="n"/>
      <c r="H452" s="38" t="n"/>
      <c r="I452" s="20" t="n"/>
      <c r="J452" s="40">
        <f>IF(G452="","",MAX(0,G452-N(H452)))</f>
        <v/>
      </c>
      <c r="K452" s="24">
        <f>IF(OR(G452="",N(G452)=0),"",J452/G452)</f>
        <v/>
      </c>
      <c r="L452" s="38" t="n"/>
      <c r="M452" s="38" t="n"/>
      <c r="N452" s="20" t="n"/>
      <c r="O452" s="40">
        <f>IF(AND(L452="",M452=""),"",N(L452)+N(M452))</f>
        <v/>
      </c>
      <c r="P452" s="24">
        <f>IF(OR(O452="",N(O452)=0),"",N(M452)/O452)</f>
        <v/>
      </c>
      <c r="Q452" s="40">
        <f>IF(OR(J452="",N(J452)=0,O452=""),"",N(L452)/(J452/60))</f>
        <v/>
      </c>
      <c r="R452" s="20" t="n"/>
    </row>
    <row r="453">
      <c r="A453" s="39" t="n"/>
      <c r="B453" s="20" t="n"/>
      <c r="C453" s="20" t="n"/>
      <c r="D453" s="20" t="n"/>
      <c r="E453" s="20" t="n"/>
      <c r="F453" s="26">
        <f>IF(E453="","",IFERROR(INDEX('İş emirleri'!$B$6:$B$305,MATCH(E453,'İş emirleri'!$A$6:$A$305,0)),"İş emri yok"))</f>
        <v/>
      </c>
      <c r="G453" s="38" t="n"/>
      <c r="H453" s="38" t="n"/>
      <c r="I453" s="20" t="n"/>
      <c r="J453" s="40">
        <f>IF(G453="","",MAX(0,G453-N(H453)))</f>
        <v/>
      </c>
      <c r="K453" s="24">
        <f>IF(OR(G453="",N(G453)=0),"",J453/G453)</f>
        <v/>
      </c>
      <c r="L453" s="38" t="n"/>
      <c r="M453" s="38" t="n"/>
      <c r="N453" s="20" t="n"/>
      <c r="O453" s="40">
        <f>IF(AND(L453="",M453=""),"",N(L453)+N(M453))</f>
        <v/>
      </c>
      <c r="P453" s="24">
        <f>IF(OR(O453="",N(O453)=0),"",N(M453)/O453)</f>
        <v/>
      </c>
      <c r="Q453" s="40">
        <f>IF(OR(J453="",N(J453)=0,O453=""),"",N(L453)/(J453/60))</f>
        <v/>
      </c>
      <c r="R453" s="20" t="n"/>
    </row>
    <row r="454">
      <c r="A454" s="39" t="n"/>
      <c r="B454" s="20" t="n"/>
      <c r="C454" s="20" t="n"/>
      <c r="D454" s="20" t="n"/>
      <c r="E454" s="20" t="n"/>
      <c r="F454" s="26">
        <f>IF(E454="","",IFERROR(INDEX('İş emirleri'!$B$6:$B$305,MATCH(E454,'İş emirleri'!$A$6:$A$305,0)),"İş emri yok"))</f>
        <v/>
      </c>
      <c r="G454" s="38" t="n"/>
      <c r="H454" s="38" t="n"/>
      <c r="I454" s="20" t="n"/>
      <c r="J454" s="40">
        <f>IF(G454="","",MAX(0,G454-N(H454)))</f>
        <v/>
      </c>
      <c r="K454" s="24">
        <f>IF(OR(G454="",N(G454)=0),"",J454/G454)</f>
        <v/>
      </c>
      <c r="L454" s="38" t="n"/>
      <c r="M454" s="38" t="n"/>
      <c r="N454" s="20" t="n"/>
      <c r="O454" s="40">
        <f>IF(AND(L454="",M454=""),"",N(L454)+N(M454))</f>
        <v/>
      </c>
      <c r="P454" s="24">
        <f>IF(OR(O454="",N(O454)=0),"",N(M454)/O454)</f>
        <v/>
      </c>
      <c r="Q454" s="40">
        <f>IF(OR(J454="",N(J454)=0,O454=""),"",N(L454)/(J454/60))</f>
        <v/>
      </c>
      <c r="R454" s="20" t="n"/>
    </row>
    <row r="455">
      <c r="A455" s="39" t="n"/>
      <c r="B455" s="20" t="n"/>
      <c r="C455" s="20" t="n"/>
      <c r="D455" s="20" t="n"/>
      <c r="E455" s="20" t="n"/>
      <c r="F455" s="26">
        <f>IF(E455="","",IFERROR(INDEX('İş emirleri'!$B$6:$B$305,MATCH(E455,'İş emirleri'!$A$6:$A$305,0)),"İş emri yok"))</f>
        <v/>
      </c>
      <c r="G455" s="38" t="n"/>
      <c r="H455" s="38" t="n"/>
      <c r="I455" s="20" t="n"/>
      <c r="J455" s="40">
        <f>IF(G455="","",MAX(0,G455-N(H455)))</f>
        <v/>
      </c>
      <c r="K455" s="24">
        <f>IF(OR(G455="",N(G455)=0),"",J455/G455)</f>
        <v/>
      </c>
      <c r="L455" s="38" t="n"/>
      <c r="M455" s="38" t="n"/>
      <c r="N455" s="20" t="n"/>
      <c r="O455" s="40">
        <f>IF(AND(L455="",M455=""),"",N(L455)+N(M455))</f>
        <v/>
      </c>
      <c r="P455" s="24">
        <f>IF(OR(O455="",N(O455)=0),"",N(M455)/O455)</f>
        <v/>
      </c>
      <c r="Q455" s="40">
        <f>IF(OR(J455="",N(J455)=0,O455=""),"",N(L455)/(J455/60))</f>
        <v/>
      </c>
      <c r="R455" s="20" t="n"/>
    </row>
    <row r="456">
      <c r="A456" s="39" t="n"/>
      <c r="B456" s="20" t="n"/>
      <c r="C456" s="20" t="n"/>
      <c r="D456" s="20" t="n"/>
      <c r="E456" s="20" t="n"/>
      <c r="F456" s="26">
        <f>IF(E456="","",IFERROR(INDEX('İş emirleri'!$B$6:$B$305,MATCH(E456,'İş emirleri'!$A$6:$A$305,0)),"İş emri yok"))</f>
        <v/>
      </c>
      <c r="G456" s="38" t="n"/>
      <c r="H456" s="38" t="n"/>
      <c r="I456" s="20" t="n"/>
      <c r="J456" s="40">
        <f>IF(G456="","",MAX(0,G456-N(H456)))</f>
        <v/>
      </c>
      <c r="K456" s="24">
        <f>IF(OR(G456="",N(G456)=0),"",J456/G456)</f>
        <v/>
      </c>
      <c r="L456" s="38" t="n"/>
      <c r="M456" s="38" t="n"/>
      <c r="N456" s="20" t="n"/>
      <c r="O456" s="40">
        <f>IF(AND(L456="",M456=""),"",N(L456)+N(M456))</f>
        <v/>
      </c>
      <c r="P456" s="24">
        <f>IF(OR(O456="",N(O456)=0),"",N(M456)/O456)</f>
        <v/>
      </c>
      <c r="Q456" s="40">
        <f>IF(OR(J456="",N(J456)=0,O456=""),"",N(L456)/(J456/60))</f>
        <v/>
      </c>
      <c r="R456" s="20" t="n"/>
    </row>
    <row r="457">
      <c r="A457" s="39" t="n"/>
      <c r="B457" s="20" t="n"/>
      <c r="C457" s="20" t="n"/>
      <c r="D457" s="20" t="n"/>
      <c r="E457" s="20" t="n"/>
      <c r="F457" s="26">
        <f>IF(E457="","",IFERROR(INDEX('İş emirleri'!$B$6:$B$305,MATCH(E457,'İş emirleri'!$A$6:$A$305,0)),"İş emri yok"))</f>
        <v/>
      </c>
      <c r="G457" s="38" t="n"/>
      <c r="H457" s="38" t="n"/>
      <c r="I457" s="20" t="n"/>
      <c r="J457" s="40">
        <f>IF(G457="","",MAX(0,G457-N(H457)))</f>
        <v/>
      </c>
      <c r="K457" s="24">
        <f>IF(OR(G457="",N(G457)=0),"",J457/G457)</f>
        <v/>
      </c>
      <c r="L457" s="38" t="n"/>
      <c r="M457" s="38" t="n"/>
      <c r="N457" s="20" t="n"/>
      <c r="O457" s="40">
        <f>IF(AND(L457="",M457=""),"",N(L457)+N(M457))</f>
        <v/>
      </c>
      <c r="P457" s="24">
        <f>IF(OR(O457="",N(O457)=0),"",N(M457)/O457)</f>
        <v/>
      </c>
      <c r="Q457" s="40">
        <f>IF(OR(J457="",N(J457)=0,O457=""),"",N(L457)/(J457/60))</f>
        <v/>
      </c>
      <c r="R457" s="20" t="n"/>
    </row>
    <row r="458">
      <c r="A458" s="39" t="n"/>
      <c r="B458" s="20" t="n"/>
      <c r="C458" s="20" t="n"/>
      <c r="D458" s="20" t="n"/>
      <c r="E458" s="20" t="n"/>
      <c r="F458" s="26">
        <f>IF(E458="","",IFERROR(INDEX('İş emirleri'!$B$6:$B$305,MATCH(E458,'İş emirleri'!$A$6:$A$305,0)),"İş emri yok"))</f>
        <v/>
      </c>
      <c r="G458" s="38" t="n"/>
      <c r="H458" s="38" t="n"/>
      <c r="I458" s="20" t="n"/>
      <c r="J458" s="40">
        <f>IF(G458="","",MAX(0,G458-N(H458)))</f>
        <v/>
      </c>
      <c r="K458" s="24">
        <f>IF(OR(G458="",N(G458)=0),"",J458/G458)</f>
        <v/>
      </c>
      <c r="L458" s="38" t="n"/>
      <c r="M458" s="38" t="n"/>
      <c r="N458" s="20" t="n"/>
      <c r="O458" s="40">
        <f>IF(AND(L458="",M458=""),"",N(L458)+N(M458))</f>
        <v/>
      </c>
      <c r="P458" s="24">
        <f>IF(OR(O458="",N(O458)=0),"",N(M458)/O458)</f>
        <v/>
      </c>
      <c r="Q458" s="40">
        <f>IF(OR(J458="",N(J458)=0,O458=""),"",N(L458)/(J458/60))</f>
        <v/>
      </c>
      <c r="R458" s="20" t="n"/>
    </row>
    <row r="459">
      <c r="A459" s="39" t="n"/>
      <c r="B459" s="20" t="n"/>
      <c r="C459" s="20" t="n"/>
      <c r="D459" s="20" t="n"/>
      <c r="E459" s="20" t="n"/>
      <c r="F459" s="26">
        <f>IF(E459="","",IFERROR(INDEX('İş emirleri'!$B$6:$B$305,MATCH(E459,'İş emirleri'!$A$6:$A$305,0)),"İş emri yok"))</f>
        <v/>
      </c>
      <c r="G459" s="38" t="n"/>
      <c r="H459" s="38" t="n"/>
      <c r="I459" s="20" t="n"/>
      <c r="J459" s="40">
        <f>IF(G459="","",MAX(0,G459-N(H459)))</f>
        <v/>
      </c>
      <c r="K459" s="24">
        <f>IF(OR(G459="",N(G459)=0),"",J459/G459)</f>
        <v/>
      </c>
      <c r="L459" s="38" t="n"/>
      <c r="M459" s="38" t="n"/>
      <c r="N459" s="20" t="n"/>
      <c r="O459" s="40">
        <f>IF(AND(L459="",M459=""),"",N(L459)+N(M459))</f>
        <v/>
      </c>
      <c r="P459" s="24">
        <f>IF(OR(O459="",N(O459)=0),"",N(M459)/O459)</f>
        <v/>
      </c>
      <c r="Q459" s="40">
        <f>IF(OR(J459="",N(J459)=0,O459=""),"",N(L459)/(J459/60))</f>
        <v/>
      </c>
      <c r="R459" s="20" t="n"/>
    </row>
    <row r="460">
      <c r="A460" s="39" t="n"/>
      <c r="B460" s="20" t="n"/>
      <c r="C460" s="20" t="n"/>
      <c r="D460" s="20" t="n"/>
      <c r="E460" s="20" t="n"/>
      <c r="F460" s="26">
        <f>IF(E460="","",IFERROR(INDEX('İş emirleri'!$B$6:$B$305,MATCH(E460,'İş emirleri'!$A$6:$A$305,0)),"İş emri yok"))</f>
        <v/>
      </c>
      <c r="G460" s="38" t="n"/>
      <c r="H460" s="38" t="n"/>
      <c r="I460" s="20" t="n"/>
      <c r="J460" s="40">
        <f>IF(G460="","",MAX(0,G460-N(H460)))</f>
        <v/>
      </c>
      <c r="K460" s="24">
        <f>IF(OR(G460="",N(G460)=0),"",J460/G460)</f>
        <v/>
      </c>
      <c r="L460" s="38" t="n"/>
      <c r="M460" s="38" t="n"/>
      <c r="N460" s="20" t="n"/>
      <c r="O460" s="40">
        <f>IF(AND(L460="",M460=""),"",N(L460)+N(M460))</f>
        <v/>
      </c>
      <c r="P460" s="24">
        <f>IF(OR(O460="",N(O460)=0),"",N(M460)/O460)</f>
        <v/>
      </c>
      <c r="Q460" s="40">
        <f>IF(OR(J460="",N(J460)=0,O460=""),"",N(L460)/(J460/60))</f>
        <v/>
      </c>
      <c r="R460" s="20" t="n"/>
    </row>
    <row r="461">
      <c r="A461" s="39" t="n"/>
      <c r="B461" s="20" t="n"/>
      <c r="C461" s="20" t="n"/>
      <c r="D461" s="20" t="n"/>
      <c r="E461" s="20" t="n"/>
      <c r="F461" s="26">
        <f>IF(E461="","",IFERROR(INDEX('İş emirleri'!$B$6:$B$305,MATCH(E461,'İş emirleri'!$A$6:$A$305,0)),"İş emri yok"))</f>
        <v/>
      </c>
      <c r="G461" s="38" t="n"/>
      <c r="H461" s="38" t="n"/>
      <c r="I461" s="20" t="n"/>
      <c r="J461" s="40">
        <f>IF(G461="","",MAX(0,G461-N(H461)))</f>
        <v/>
      </c>
      <c r="K461" s="24">
        <f>IF(OR(G461="",N(G461)=0),"",J461/G461)</f>
        <v/>
      </c>
      <c r="L461" s="38" t="n"/>
      <c r="M461" s="38" t="n"/>
      <c r="N461" s="20" t="n"/>
      <c r="O461" s="40">
        <f>IF(AND(L461="",M461=""),"",N(L461)+N(M461))</f>
        <v/>
      </c>
      <c r="P461" s="24">
        <f>IF(OR(O461="",N(O461)=0),"",N(M461)/O461)</f>
        <v/>
      </c>
      <c r="Q461" s="40">
        <f>IF(OR(J461="",N(J461)=0,O461=""),"",N(L461)/(J461/60))</f>
        <v/>
      </c>
      <c r="R461" s="20" t="n"/>
    </row>
    <row r="462">
      <c r="A462" s="39" t="n"/>
      <c r="B462" s="20" t="n"/>
      <c r="C462" s="20" t="n"/>
      <c r="D462" s="20" t="n"/>
      <c r="E462" s="20" t="n"/>
      <c r="F462" s="26">
        <f>IF(E462="","",IFERROR(INDEX('İş emirleri'!$B$6:$B$305,MATCH(E462,'İş emirleri'!$A$6:$A$305,0)),"İş emri yok"))</f>
        <v/>
      </c>
      <c r="G462" s="38" t="n"/>
      <c r="H462" s="38" t="n"/>
      <c r="I462" s="20" t="n"/>
      <c r="J462" s="40">
        <f>IF(G462="","",MAX(0,G462-N(H462)))</f>
        <v/>
      </c>
      <c r="K462" s="24">
        <f>IF(OR(G462="",N(G462)=0),"",J462/G462)</f>
        <v/>
      </c>
      <c r="L462" s="38" t="n"/>
      <c r="M462" s="38" t="n"/>
      <c r="N462" s="20" t="n"/>
      <c r="O462" s="40">
        <f>IF(AND(L462="",M462=""),"",N(L462)+N(M462))</f>
        <v/>
      </c>
      <c r="P462" s="24">
        <f>IF(OR(O462="",N(O462)=0),"",N(M462)/O462)</f>
        <v/>
      </c>
      <c r="Q462" s="40">
        <f>IF(OR(J462="",N(J462)=0,O462=""),"",N(L462)/(J462/60))</f>
        <v/>
      </c>
      <c r="R462" s="20" t="n"/>
    </row>
    <row r="463">
      <c r="A463" s="39" t="n"/>
      <c r="B463" s="20" t="n"/>
      <c r="C463" s="20" t="n"/>
      <c r="D463" s="20" t="n"/>
      <c r="E463" s="20" t="n"/>
      <c r="F463" s="26">
        <f>IF(E463="","",IFERROR(INDEX('İş emirleri'!$B$6:$B$305,MATCH(E463,'İş emirleri'!$A$6:$A$305,0)),"İş emri yok"))</f>
        <v/>
      </c>
      <c r="G463" s="38" t="n"/>
      <c r="H463" s="38" t="n"/>
      <c r="I463" s="20" t="n"/>
      <c r="J463" s="40">
        <f>IF(G463="","",MAX(0,G463-N(H463)))</f>
        <v/>
      </c>
      <c r="K463" s="24">
        <f>IF(OR(G463="",N(G463)=0),"",J463/G463)</f>
        <v/>
      </c>
      <c r="L463" s="38" t="n"/>
      <c r="M463" s="38" t="n"/>
      <c r="N463" s="20" t="n"/>
      <c r="O463" s="40">
        <f>IF(AND(L463="",M463=""),"",N(L463)+N(M463))</f>
        <v/>
      </c>
      <c r="P463" s="24">
        <f>IF(OR(O463="",N(O463)=0),"",N(M463)/O463)</f>
        <v/>
      </c>
      <c r="Q463" s="40">
        <f>IF(OR(J463="",N(J463)=0,O463=""),"",N(L463)/(J463/60))</f>
        <v/>
      </c>
      <c r="R463" s="20" t="n"/>
    </row>
    <row r="464">
      <c r="A464" s="39" t="n"/>
      <c r="B464" s="20" t="n"/>
      <c r="C464" s="20" t="n"/>
      <c r="D464" s="20" t="n"/>
      <c r="E464" s="20" t="n"/>
      <c r="F464" s="26">
        <f>IF(E464="","",IFERROR(INDEX('İş emirleri'!$B$6:$B$305,MATCH(E464,'İş emirleri'!$A$6:$A$305,0)),"İş emri yok"))</f>
        <v/>
      </c>
      <c r="G464" s="38" t="n"/>
      <c r="H464" s="38" t="n"/>
      <c r="I464" s="20" t="n"/>
      <c r="J464" s="40">
        <f>IF(G464="","",MAX(0,G464-N(H464)))</f>
        <v/>
      </c>
      <c r="K464" s="24">
        <f>IF(OR(G464="",N(G464)=0),"",J464/G464)</f>
        <v/>
      </c>
      <c r="L464" s="38" t="n"/>
      <c r="M464" s="38" t="n"/>
      <c r="N464" s="20" t="n"/>
      <c r="O464" s="40">
        <f>IF(AND(L464="",M464=""),"",N(L464)+N(M464))</f>
        <v/>
      </c>
      <c r="P464" s="24">
        <f>IF(OR(O464="",N(O464)=0),"",N(M464)/O464)</f>
        <v/>
      </c>
      <c r="Q464" s="40">
        <f>IF(OR(J464="",N(J464)=0,O464=""),"",N(L464)/(J464/60))</f>
        <v/>
      </c>
      <c r="R464" s="20" t="n"/>
    </row>
    <row r="465">
      <c r="A465" s="39" t="n"/>
      <c r="B465" s="20" t="n"/>
      <c r="C465" s="20" t="n"/>
      <c r="D465" s="20" t="n"/>
      <c r="E465" s="20" t="n"/>
      <c r="F465" s="26">
        <f>IF(E465="","",IFERROR(INDEX('İş emirleri'!$B$6:$B$305,MATCH(E465,'İş emirleri'!$A$6:$A$305,0)),"İş emri yok"))</f>
        <v/>
      </c>
      <c r="G465" s="38" t="n"/>
      <c r="H465" s="38" t="n"/>
      <c r="I465" s="20" t="n"/>
      <c r="J465" s="40">
        <f>IF(G465="","",MAX(0,G465-N(H465)))</f>
        <v/>
      </c>
      <c r="K465" s="24">
        <f>IF(OR(G465="",N(G465)=0),"",J465/G465)</f>
        <v/>
      </c>
      <c r="L465" s="38" t="n"/>
      <c r="M465" s="38" t="n"/>
      <c r="N465" s="20" t="n"/>
      <c r="O465" s="40">
        <f>IF(AND(L465="",M465=""),"",N(L465)+N(M465))</f>
        <v/>
      </c>
      <c r="P465" s="24">
        <f>IF(OR(O465="",N(O465)=0),"",N(M465)/O465)</f>
        <v/>
      </c>
      <c r="Q465" s="40">
        <f>IF(OR(J465="",N(J465)=0,O465=""),"",N(L465)/(J465/60))</f>
        <v/>
      </c>
      <c r="R465" s="20" t="n"/>
    </row>
    <row r="466">
      <c r="A466" s="39" t="n"/>
      <c r="B466" s="20" t="n"/>
      <c r="C466" s="20" t="n"/>
      <c r="D466" s="20" t="n"/>
      <c r="E466" s="20" t="n"/>
      <c r="F466" s="26">
        <f>IF(E466="","",IFERROR(INDEX('İş emirleri'!$B$6:$B$305,MATCH(E466,'İş emirleri'!$A$6:$A$305,0)),"İş emri yok"))</f>
        <v/>
      </c>
      <c r="G466" s="38" t="n"/>
      <c r="H466" s="38" t="n"/>
      <c r="I466" s="20" t="n"/>
      <c r="J466" s="40">
        <f>IF(G466="","",MAX(0,G466-N(H466)))</f>
        <v/>
      </c>
      <c r="K466" s="24">
        <f>IF(OR(G466="",N(G466)=0),"",J466/G466)</f>
        <v/>
      </c>
      <c r="L466" s="38" t="n"/>
      <c r="M466" s="38" t="n"/>
      <c r="N466" s="20" t="n"/>
      <c r="O466" s="40">
        <f>IF(AND(L466="",M466=""),"",N(L466)+N(M466))</f>
        <v/>
      </c>
      <c r="P466" s="24">
        <f>IF(OR(O466="",N(O466)=0),"",N(M466)/O466)</f>
        <v/>
      </c>
      <c r="Q466" s="40">
        <f>IF(OR(J466="",N(J466)=0,O466=""),"",N(L466)/(J466/60))</f>
        <v/>
      </c>
      <c r="R466" s="20" t="n"/>
    </row>
    <row r="467">
      <c r="A467" s="39" t="n"/>
      <c r="B467" s="20" t="n"/>
      <c r="C467" s="20" t="n"/>
      <c r="D467" s="20" t="n"/>
      <c r="E467" s="20" t="n"/>
      <c r="F467" s="26">
        <f>IF(E467="","",IFERROR(INDEX('İş emirleri'!$B$6:$B$305,MATCH(E467,'İş emirleri'!$A$6:$A$305,0)),"İş emri yok"))</f>
        <v/>
      </c>
      <c r="G467" s="38" t="n"/>
      <c r="H467" s="38" t="n"/>
      <c r="I467" s="20" t="n"/>
      <c r="J467" s="40">
        <f>IF(G467="","",MAX(0,G467-N(H467)))</f>
        <v/>
      </c>
      <c r="K467" s="24">
        <f>IF(OR(G467="",N(G467)=0),"",J467/G467)</f>
        <v/>
      </c>
      <c r="L467" s="38" t="n"/>
      <c r="M467" s="38" t="n"/>
      <c r="N467" s="20" t="n"/>
      <c r="O467" s="40">
        <f>IF(AND(L467="",M467=""),"",N(L467)+N(M467))</f>
        <v/>
      </c>
      <c r="P467" s="24">
        <f>IF(OR(O467="",N(O467)=0),"",N(M467)/O467)</f>
        <v/>
      </c>
      <c r="Q467" s="40">
        <f>IF(OR(J467="",N(J467)=0,O467=""),"",N(L467)/(J467/60))</f>
        <v/>
      </c>
      <c r="R467" s="20" t="n"/>
    </row>
    <row r="468">
      <c r="A468" s="39" t="n"/>
      <c r="B468" s="20" t="n"/>
      <c r="C468" s="20" t="n"/>
      <c r="D468" s="20" t="n"/>
      <c r="E468" s="20" t="n"/>
      <c r="F468" s="26">
        <f>IF(E468="","",IFERROR(INDEX('İş emirleri'!$B$6:$B$305,MATCH(E468,'İş emirleri'!$A$6:$A$305,0)),"İş emri yok"))</f>
        <v/>
      </c>
      <c r="G468" s="38" t="n"/>
      <c r="H468" s="38" t="n"/>
      <c r="I468" s="20" t="n"/>
      <c r="J468" s="40">
        <f>IF(G468="","",MAX(0,G468-N(H468)))</f>
        <v/>
      </c>
      <c r="K468" s="24">
        <f>IF(OR(G468="",N(G468)=0),"",J468/G468)</f>
        <v/>
      </c>
      <c r="L468" s="38" t="n"/>
      <c r="M468" s="38" t="n"/>
      <c r="N468" s="20" t="n"/>
      <c r="O468" s="40">
        <f>IF(AND(L468="",M468=""),"",N(L468)+N(M468))</f>
        <v/>
      </c>
      <c r="P468" s="24">
        <f>IF(OR(O468="",N(O468)=0),"",N(M468)/O468)</f>
        <v/>
      </c>
      <c r="Q468" s="40">
        <f>IF(OR(J468="",N(J468)=0,O468=""),"",N(L468)/(J468/60))</f>
        <v/>
      </c>
      <c r="R468" s="20" t="n"/>
    </row>
    <row r="469">
      <c r="A469" s="39" t="n"/>
      <c r="B469" s="20" t="n"/>
      <c r="C469" s="20" t="n"/>
      <c r="D469" s="20" t="n"/>
      <c r="E469" s="20" t="n"/>
      <c r="F469" s="26">
        <f>IF(E469="","",IFERROR(INDEX('İş emirleri'!$B$6:$B$305,MATCH(E469,'İş emirleri'!$A$6:$A$305,0)),"İş emri yok"))</f>
        <v/>
      </c>
      <c r="G469" s="38" t="n"/>
      <c r="H469" s="38" t="n"/>
      <c r="I469" s="20" t="n"/>
      <c r="J469" s="40">
        <f>IF(G469="","",MAX(0,G469-N(H469)))</f>
        <v/>
      </c>
      <c r="K469" s="24">
        <f>IF(OR(G469="",N(G469)=0),"",J469/G469)</f>
        <v/>
      </c>
      <c r="L469" s="38" t="n"/>
      <c r="M469" s="38" t="n"/>
      <c r="N469" s="20" t="n"/>
      <c r="O469" s="40">
        <f>IF(AND(L469="",M469=""),"",N(L469)+N(M469))</f>
        <v/>
      </c>
      <c r="P469" s="24">
        <f>IF(OR(O469="",N(O469)=0),"",N(M469)/O469)</f>
        <v/>
      </c>
      <c r="Q469" s="40">
        <f>IF(OR(J469="",N(J469)=0,O469=""),"",N(L469)/(J469/60))</f>
        <v/>
      </c>
      <c r="R469" s="20" t="n"/>
    </row>
    <row r="470">
      <c r="A470" s="39" t="n"/>
      <c r="B470" s="20" t="n"/>
      <c r="C470" s="20" t="n"/>
      <c r="D470" s="20" t="n"/>
      <c r="E470" s="20" t="n"/>
      <c r="F470" s="26">
        <f>IF(E470="","",IFERROR(INDEX('İş emirleri'!$B$6:$B$305,MATCH(E470,'İş emirleri'!$A$6:$A$305,0)),"İş emri yok"))</f>
        <v/>
      </c>
      <c r="G470" s="38" t="n"/>
      <c r="H470" s="38" t="n"/>
      <c r="I470" s="20" t="n"/>
      <c r="J470" s="40">
        <f>IF(G470="","",MAX(0,G470-N(H470)))</f>
        <v/>
      </c>
      <c r="K470" s="24">
        <f>IF(OR(G470="",N(G470)=0),"",J470/G470)</f>
        <v/>
      </c>
      <c r="L470" s="38" t="n"/>
      <c r="M470" s="38" t="n"/>
      <c r="N470" s="20" t="n"/>
      <c r="O470" s="40">
        <f>IF(AND(L470="",M470=""),"",N(L470)+N(M470))</f>
        <v/>
      </c>
      <c r="P470" s="24">
        <f>IF(OR(O470="",N(O470)=0),"",N(M470)/O470)</f>
        <v/>
      </c>
      <c r="Q470" s="40">
        <f>IF(OR(J470="",N(J470)=0,O470=""),"",N(L470)/(J470/60))</f>
        <v/>
      </c>
      <c r="R470" s="20" t="n"/>
    </row>
    <row r="471">
      <c r="A471" s="39" t="n"/>
      <c r="B471" s="20" t="n"/>
      <c r="C471" s="20" t="n"/>
      <c r="D471" s="20" t="n"/>
      <c r="E471" s="20" t="n"/>
      <c r="F471" s="26">
        <f>IF(E471="","",IFERROR(INDEX('İş emirleri'!$B$6:$B$305,MATCH(E471,'İş emirleri'!$A$6:$A$305,0)),"İş emri yok"))</f>
        <v/>
      </c>
      <c r="G471" s="38" t="n"/>
      <c r="H471" s="38" t="n"/>
      <c r="I471" s="20" t="n"/>
      <c r="J471" s="40">
        <f>IF(G471="","",MAX(0,G471-N(H471)))</f>
        <v/>
      </c>
      <c r="K471" s="24">
        <f>IF(OR(G471="",N(G471)=0),"",J471/G471)</f>
        <v/>
      </c>
      <c r="L471" s="38" t="n"/>
      <c r="M471" s="38" t="n"/>
      <c r="N471" s="20" t="n"/>
      <c r="O471" s="40">
        <f>IF(AND(L471="",M471=""),"",N(L471)+N(M471))</f>
        <v/>
      </c>
      <c r="P471" s="24">
        <f>IF(OR(O471="",N(O471)=0),"",N(M471)/O471)</f>
        <v/>
      </c>
      <c r="Q471" s="40">
        <f>IF(OR(J471="",N(J471)=0,O471=""),"",N(L471)/(J471/60))</f>
        <v/>
      </c>
      <c r="R471" s="20" t="n"/>
    </row>
    <row r="472">
      <c r="A472" s="39" t="n"/>
      <c r="B472" s="20" t="n"/>
      <c r="C472" s="20" t="n"/>
      <c r="D472" s="20" t="n"/>
      <c r="E472" s="20" t="n"/>
      <c r="F472" s="26">
        <f>IF(E472="","",IFERROR(INDEX('İş emirleri'!$B$6:$B$305,MATCH(E472,'İş emirleri'!$A$6:$A$305,0)),"İş emri yok"))</f>
        <v/>
      </c>
      <c r="G472" s="38" t="n"/>
      <c r="H472" s="38" t="n"/>
      <c r="I472" s="20" t="n"/>
      <c r="J472" s="40">
        <f>IF(G472="","",MAX(0,G472-N(H472)))</f>
        <v/>
      </c>
      <c r="K472" s="24">
        <f>IF(OR(G472="",N(G472)=0),"",J472/G472)</f>
        <v/>
      </c>
      <c r="L472" s="38" t="n"/>
      <c r="M472" s="38" t="n"/>
      <c r="N472" s="20" t="n"/>
      <c r="O472" s="40">
        <f>IF(AND(L472="",M472=""),"",N(L472)+N(M472))</f>
        <v/>
      </c>
      <c r="P472" s="24">
        <f>IF(OR(O472="",N(O472)=0),"",N(M472)/O472)</f>
        <v/>
      </c>
      <c r="Q472" s="40">
        <f>IF(OR(J472="",N(J472)=0,O472=""),"",N(L472)/(J472/60))</f>
        <v/>
      </c>
      <c r="R472" s="20" t="n"/>
    </row>
    <row r="473">
      <c r="A473" s="39" t="n"/>
      <c r="B473" s="20" t="n"/>
      <c r="C473" s="20" t="n"/>
      <c r="D473" s="20" t="n"/>
      <c r="E473" s="20" t="n"/>
      <c r="F473" s="26">
        <f>IF(E473="","",IFERROR(INDEX('İş emirleri'!$B$6:$B$305,MATCH(E473,'İş emirleri'!$A$6:$A$305,0)),"İş emri yok"))</f>
        <v/>
      </c>
      <c r="G473" s="38" t="n"/>
      <c r="H473" s="38" t="n"/>
      <c r="I473" s="20" t="n"/>
      <c r="J473" s="40">
        <f>IF(G473="","",MAX(0,G473-N(H473)))</f>
        <v/>
      </c>
      <c r="K473" s="24">
        <f>IF(OR(G473="",N(G473)=0),"",J473/G473)</f>
        <v/>
      </c>
      <c r="L473" s="38" t="n"/>
      <c r="M473" s="38" t="n"/>
      <c r="N473" s="20" t="n"/>
      <c r="O473" s="40">
        <f>IF(AND(L473="",M473=""),"",N(L473)+N(M473))</f>
        <v/>
      </c>
      <c r="P473" s="24">
        <f>IF(OR(O473="",N(O473)=0),"",N(M473)/O473)</f>
        <v/>
      </c>
      <c r="Q473" s="40">
        <f>IF(OR(J473="",N(J473)=0,O473=""),"",N(L473)/(J473/60))</f>
        <v/>
      </c>
      <c r="R473" s="20" t="n"/>
    </row>
    <row r="474">
      <c r="A474" s="39" t="n"/>
      <c r="B474" s="20" t="n"/>
      <c r="C474" s="20" t="n"/>
      <c r="D474" s="20" t="n"/>
      <c r="E474" s="20" t="n"/>
      <c r="F474" s="26">
        <f>IF(E474="","",IFERROR(INDEX('İş emirleri'!$B$6:$B$305,MATCH(E474,'İş emirleri'!$A$6:$A$305,0)),"İş emri yok"))</f>
        <v/>
      </c>
      <c r="G474" s="38" t="n"/>
      <c r="H474" s="38" t="n"/>
      <c r="I474" s="20" t="n"/>
      <c r="J474" s="40">
        <f>IF(G474="","",MAX(0,G474-N(H474)))</f>
        <v/>
      </c>
      <c r="K474" s="24">
        <f>IF(OR(G474="",N(G474)=0),"",J474/G474)</f>
        <v/>
      </c>
      <c r="L474" s="38" t="n"/>
      <c r="M474" s="38" t="n"/>
      <c r="N474" s="20" t="n"/>
      <c r="O474" s="40">
        <f>IF(AND(L474="",M474=""),"",N(L474)+N(M474))</f>
        <v/>
      </c>
      <c r="P474" s="24">
        <f>IF(OR(O474="",N(O474)=0),"",N(M474)/O474)</f>
        <v/>
      </c>
      <c r="Q474" s="40">
        <f>IF(OR(J474="",N(J474)=0,O474=""),"",N(L474)/(J474/60))</f>
        <v/>
      </c>
      <c r="R474" s="20" t="n"/>
    </row>
    <row r="475">
      <c r="A475" s="39" t="n"/>
      <c r="B475" s="20" t="n"/>
      <c r="C475" s="20" t="n"/>
      <c r="D475" s="20" t="n"/>
      <c r="E475" s="20" t="n"/>
      <c r="F475" s="26">
        <f>IF(E475="","",IFERROR(INDEX('İş emirleri'!$B$6:$B$305,MATCH(E475,'İş emirleri'!$A$6:$A$305,0)),"İş emri yok"))</f>
        <v/>
      </c>
      <c r="G475" s="38" t="n"/>
      <c r="H475" s="38" t="n"/>
      <c r="I475" s="20" t="n"/>
      <c r="J475" s="40">
        <f>IF(G475="","",MAX(0,G475-N(H475)))</f>
        <v/>
      </c>
      <c r="K475" s="24">
        <f>IF(OR(G475="",N(G475)=0),"",J475/G475)</f>
        <v/>
      </c>
      <c r="L475" s="38" t="n"/>
      <c r="M475" s="38" t="n"/>
      <c r="N475" s="20" t="n"/>
      <c r="O475" s="40">
        <f>IF(AND(L475="",M475=""),"",N(L475)+N(M475))</f>
        <v/>
      </c>
      <c r="P475" s="24">
        <f>IF(OR(O475="",N(O475)=0),"",N(M475)/O475)</f>
        <v/>
      </c>
      <c r="Q475" s="40">
        <f>IF(OR(J475="",N(J475)=0,O475=""),"",N(L475)/(J475/60))</f>
        <v/>
      </c>
      <c r="R475" s="20" t="n"/>
    </row>
    <row r="476">
      <c r="A476" s="39" t="n"/>
      <c r="B476" s="20" t="n"/>
      <c r="C476" s="20" t="n"/>
      <c r="D476" s="20" t="n"/>
      <c r="E476" s="20" t="n"/>
      <c r="F476" s="26">
        <f>IF(E476="","",IFERROR(INDEX('İş emirleri'!$B$6:$B$305,MATCH(E476,'İş emirleri'!$A$6:$A$305,0)),"İş emri yok"))</f>
        <v/>
      </c>
      <c r="G476" s="38" t="n"/>
      <c r="H476" s="38" t="n"/>
      <c r="I476" s="20" t="n"/>
      <c r="J476" s="40">
        <f>IF(G476="","",MAX(0,G476-N(H476)))</f>
        <v/>
      </c>
      <c r="K476" s="24">
        <f>IF(OR(G476="",N(G476)=0),"",J476/G476)</f>
        <v/>
      </c>
      <c r="L476" s="38" t="n"/>
      <c r="M476" s="38" t="n"/>
      <c r="N476" s="20" t="n"/>
      <c r="O476" s="40">
        <f>IF(AND(L476="",M476=""),"",N(L476)+N(M476))</f>
        <v/>
      </c>
      <c r="P476" s="24">
        <f>IF(OR(O476="",N(O476)=0),"",N(M476)/O476)</f>
        <v/>
      </c>
      <c r="Q476" s="40">
        <f>IF(OR(J476="",N(J476)=0,O476=""),"",N(L476)/(J476/60))</f>
        <v/>
      </c>
      <c r="R476" s="20" t="n"/>
    </row>
    <row r="477">
      <c r="A477" s="39" t="n"/>
      <c r="B477" s="20" t="n"/>
      <c r="C477" s="20" t="n"/>
      <c r="D477" s="20" t="n"/>
      <c r="E477" s="20" t="n"/>
      <c r="F477" s="26">
        <f>IF(E477="","",IFERROR(INDEX('İş emirleri'!$B$6:$B$305,MATCH(E477,'İş emirleri'!$A$6:$A$305,0)),"İş emri yok"))</f>
        <v/>
      </c>
      <c r="G477" s="38" t="n"/>
      <c r="H477" s="38" t="n"/>
      <c r="I477" s="20" t="n"/>
      <c r="J477" s="40">
        <f>IF(G477="","",MAX(0,G477-N(H477)))</f>
        <v/>
      </c>
      <c r="K477" s="24">
        <f>IF(OR(G477="",N(G477)=0),"",J477/G477)</f>
        <v/>
      </c>
      <c r="L477" s="38" t="n"/>
      <c r="M477" s="38" t="n"/>
      <c r="N477" s="20" t="n"/>
      <c r="O477" s="40">
        <f>IF(AND(L477="",M477=""),"",N(L477)+N(M477))</f>
        <v/>
      </c>
      <c r="P477" s="24">
        <f>IF(OR(O477="",N(O477)=0),"",N(M477)/O477)</f>
        <v/>
      </c>
      <c r="Q477" s="40">
        <f>IF(OR(J477="",N(J477)=0,O477=""),"",N(L477)/(J477/60))</f>
        <v/>
      </c>
      <c r="R477" s="20" t="n"/>
    </row>
    <row r="478">
      <c r="A478" s="39" t="n"/>
      <c r="B478" s="20" t="n"/>
      <c r="C478" s="20" t="n"/>
      <c r="D478" s="20" t="n"/>
      <c r="E478" s="20" t="n"/>
      <c r="F478" s="26">
        <f>IF(E478="","",IFERROR(INDEX('İş emirleri'!$B$6:$B$305,MATCH(E478,'İş emirleri'!$A$6:$A$305,0)),"İş emri yok"))</f>
        <v/>
      </c>
      <c r="G478" s="38" t="n"/>
      <c r="H478" s="38" t="n"/>
      <c r="I478" s="20" t="n"/>
      <c r="J478" s="40">
        <f>IF(G478="","",MAX(0,G478-N(H478)))</f>
        <v/>
      </c>
      <c r="K478" s="24">
        <f>IF(OR(G478="",N(G478)=0),"",J478/G478)</f>
        <v/>
      </c>
      <c r="L478" s="38" t="n"/>
      <c r="M478" s="38" t="n"/>
      <c r="N478" s="20" t="n"/>
      <c r="O478" s="40">
        <f>IF(AND(L478="",M478=""),"",N(L478)+N(M478))</f>
        <v/>
      </c>
      <c r="P478" s="24">
        <f>IF(OR(O478="",N(O478)=0),"",N(M478)/O478)</f>
        <v/>
      </c>
      <c r="Q478" s="40">
        <f>IF(OR(J478="",N(J478)=0,O478=""),"",N(L478)/(J478/60))</f>
        <v/>
      </c>
      <c r="R478" s="20" t="n"/>
    </row>
    <row r="479">
      <c r="A479" s="39" t="n"/>
      <c r="B479" s="20" t="n"/>
      <c r="C479" s="20" t="n"/>
      <c r="D479" s="20" t="n"/>
      <c r="E479" s="20" t="n"/>
      <c r="F479" s="26">
        <f>IF(E479="","",IFERROR(INDEX('İş emirleri'!$B$6:$B$305,MATCH(E479,'İş emirleri'!$A$6:$A$305,0)),"İş emri yok"))</f>
        <v/>
      </c>
      <c r="G479" s="38" t="n"/>
      <c r="H479" s="38" t="n"/>
      <c r="I479" s="20" t="n"/>
      <c r="J479" s="40">
        <f>IF(G479="","",MAX(0,G479-N(H479)))</f>
        <v/>
      </c>
      <c r="K479" s="24">
        <f>IF(OR(G479="",N(G479)=0),"",J479/G479)</f>
        <v/>
      </c>
      <c r="L479" s="38" t="n"/>
      <c r="M479" s="38" t="n"/>
      <c r="N479" s="20" t="n"/>
      <c r="O479" s="40">
        <f>IF(AND(L479="",M479=""),"",N(L479)+N(M479))</f>
        <v/>
      </c>
      <c r="P479" s="24">
        <f>IF(OR(O479="",N(O479)=0),"",N(M479)/O479)</f>
        <v/>
      </c>
      <c r="Q479" s="40">
        <f>IF(OR(J479="",N(J479)=0,O479=""),"",N(L479)/(J479/60))</f>
        <v/>
      </c>
      <c r="R479" s="20" t="n"/>
    </row>
    <row r="480">
      <c r="A480" s="39" t="n"/>
      <c r="B480" s="20" t="n"/>
      <c r="C480" s="20" t="n"/>
      <c r="D480" s="20" t="n"/>
      <c r="E480" s="20" t="n"/>
      <c r="F480" s="26">
        <f>IF(E480="","",IFERROR(INDEX('İş emirleri'!$B$6:$B$305,MATCH(E480,'İş emirleri'!$A$6:$A$305,0)),"İş emri yok"))</f>
        <v/>
      </c>
      <c r="G480" s="38" t="n"/>
      <c r="H480" s="38" t="n"/>
      <c r="I480" s="20" t="n"/>
      <c r="J480" s="40">
        <f>IF(G480="","",MAX(0,G480-N(H480)))</f>
        <v/>
      </c>
      <c r="K480" s="24">
        <f>IF(OR(G480="",N(G480)=0),"",J480/G480)</f>
        <v/>
      </c>
      <c r="L480" s="38" t="n"/>
      <c r="M480" s="38" t="n"/>
      <c r="N480" s="20" t="n"/>
      <c r="O480" s="40">
        <f>IF(AND(L480="",M480=""),"",N(L480)+N(M480))</f>
        <v/>
      </c>
      <c r="P480" s="24">
        <f>IF(OR(O480="",N(O480)=0),"",N(M480)/O480)</f>
        <v/>
      </c>
      <c r="Q480" s="40">
        <f>IF(OR(J480="",N(J480)=0,O480=""),"",N(L480)/(J480/60))</f>
        <v/>
      </c>
      <c r="R480" s="20" t="n"/>
    </row>
    <row r="481">
      <c r="A481" s="39" t="n"/>
      <c r="B481" s="20" t="n"/>
      <c r="C481" s="20" t="n"/>
      <c r="D481" s="20" t="n"/>
      <c r="E481" s="20" t="n"/>
      <c r="F481" s="26">
        <f>IF(E481="","",IFERROR(INDEX('İş emirleri'!$B$6:$B$305,MATCH(E481,'İş emirleri'!$A$6:$A$305,0)),"İş emri yok"))</f>
        <v/>
      </c>
      <c r="G481" s="38" t="n"/>
      <c r="H481" s="38" t="n"/>
      <c r="I481" s="20" t="n"/>
      <c r="J481" s="40">
        <f>IF(G481="","",MAX(0,G481-N(H481)))</f>
        <v/>
      </c>
      <c r="K481" s="24">
        <f>IF(OR(G481="",N(G481)=0),"",J481/G481)</f>
        <v/>
      </c>
      <c r="L481" s="38" t="n"/>
      <c r="M481" s="38" t="n"/>
      <c r="N481" s="20" t="n"/>
      <c r="O481" s="40">
        <f>IF(AND(L481="",M481=""),"",N(L481)+N(M481))</f>
        <v/>
      </c>
      <c r="P481" s="24">
        <f>IF(OR(O481="",N(O481)=0),"",N(M481)/O481)</f>
        <v/>
      </c>
      <c r="Q481" s="40">
        <f>IF(OR(J481="",N(J481)=0,O481=""),"",N(L481)/(J481/60))</f>
        <v/>
      </c>
      <c r="R481" s="20" t="n"/>
    </row>
    <row r="482">
      <c r="A482" s="39" t="n"/>
      <c r="B482" s="20" t="n"/>
      <c r="C482" s="20" t="n"/>
      <c r="D482" s="20" t="n"/>
      <c r="E482" s="20" t="n"/>
      <c r="F482" s="26">
        <f>IF(E482="","",IFERROR(INDEX('İş emirleri'!$B$6:$B$305,MATCH(E482,'İş emirleri'!$A$6:$A$305,0)),"İş emri yok"))</f>
        <v/>
      </c>
      <c r="G482" s="38" t="n"/>
      <c r="H482" s="38" t="n"/>
      <c r="I482" s="20" t="n"/>
      <c r="J482" s="40">
        <f>IF(G482="","",MAX(0,G482-N(H482)))</f>
        <v/>
      </c>
      <c r="K482" s="24">
        <f>IF(OR(G482="",N(G482)=0),"",J482/G482)</f>
        <v/>
      </c>
      <c r="L482" s="38" t="n"/>
      <c r="M482" s="38" t="n"/>
      <c r="N482" s="20" t="n"/>
      <c r="O482" s="40">
        <f>IF(AND(L482="",M482=""),"",N(L482)+N(M482))</f>
        <v/>
      </c>
      <c r="P482" s="24">
        <f>IF(OR(O482="",N(O482)=0),"",N(M482)/O482)</f>
        <v/>
      </c>
      <c r="Q482" s="40">
        <f>IF(OR(J482="",N(J482)=0,O482=""),"",N(L482)/(J482/60))</f>
        <v/>
      </c>
      <c r="R482" s="20" t="n"/>
    </row>
    <row r="483">
      <c r="A483" s="39" t="n"/>
      <c r="B483" s="20" t="n"/>
      <c r="C483" s="20" t="n"/>
      <c r="D483" s="20" t="n"/>
      <c r="E483" s="20" t="n"/>
      <c r="F483" s="26">
        <f>IF(E483="","",IFERROR(INDEX('İş emirleri'!$B$6:$B$305,MATCH(E483,'İş emirleri'!$A$6:$A$305,0)),"İş emri yok"))</f>
        <v/>
      </c>
      <c r="G483" s="38" t="n"/>
      <c r="H483" s="38" t="n"/>
      <c r="I483" s="20" t="n"/>
      <c r="J483" s="40">
        <f>IF(G483="","",MAX(0,G483-N(H483)))</f>
        <v/>
      </c>
      <c r="K483" s="24">
        <f>IF(OR(G483="",N(G483)=0),"",J483/G483)</f>
        <v/>
      </c>
      <c r="L483" s="38" t="n"/>
      <c r="M483" s="38" t="n"/>
      <c r="N483" s="20" t="n"/>
      <c r="O483" s="40">
        <f>IF(AND(L483="",M483=""),"",N(L483)+N(M483))</f>
        <v/>
      </c>
      <c r="P483" s="24">
        <f>IF(OR(O483="",N(O483)=0),"",N(M483)/O483)</f>
        <v/>
      </c>
      <c r="Q483" s="40">
        <f>IF(OR(J483="",N(J483)=0,O483=""),"",N(L483)/(J483/60))</f>
        <v/>
      </c>
      <c r="R483" s="20" t="n"/>
    </row>
    <row r="484">
      <c r="A484" s="39" t="n"/>
      <c r="B484" s="20" t="n"/>
      <c r="C484" s="20" t="n"/>
      <c r="D484" s="20" t="n"/>
      <c r="E484" s="20" t="n"/>
      <c r="F484" s="26">
        <f>IF(E484="","",IFERROR(INDEX('İş emirleri'!$B$6:$B$305,MATCH(E484,'İş emirleri'!$A$6:$A$305,0)),"İş emri yok"))</f>
        <v/>
      </c>
      <c r="G484" s="38" t="n"/>
      <c r="H484" s="38" t="n"/>
      <c r="I484" s="20" t="n"/>
      <c r="J484" s="40">
        <f>IF(G484="","",MAX(0,G484-N(H484)))</f>
        <v/>
      </c>
      <c r="K484" s="24">
        <f>IF(OR(G484="",N(G484)=0),"",J484/G484)</f>
        <v/>
      </c>
      <c r="L484" s="38" t="n"/>
      <c r="M484" s="38" t="n"/>
      <c r="N484" s="20" t="n"/>
      <c r="O484" s="40">
        <f>IF(AND(L484="",M484=""),"",N(L484)+N(M484))</f>
        <v/>
      </c>
      <c r="P484" s="24">
        <f>IF(OR(O484="",N(O484)=0),"",N(M484)/O484)</f>
        <v/>
      </c>
      <c r="Q484" s="40">
        <f>IF(OR(J484="",N(J484)=0,O484=""),"",N(L484)/(J484/60))</f>
        <v/>
      </c>
      <c r="R484" s="20" t="n"/>
    </row>
    <row r="485">
      <c r="A485" s="39" t="n"/>
      <c r="B485" s="20" t="n"/>
      <c r="C485" s="20" t="n"/>
      <c r="D485" s="20" t="n"/>
      <c r="E485" s="20" t="n"/>
      <c r="F485" s="26">
        <f>IF(E485="","",IFERROR(INDEX('İş emirleri'!$B$6:$B$305,MATCH(E485,'İş emirleri'!$A$6:$A$305,0)),"İş emri yok"))</f>
        <v/>
      </c>
      <c r="G485" s="38" t="n"/>
      <c r="H485" s="38" t="n"/>
      <c r="I485" s="20" t="n"/>
      <c r="J485" s="40">
        <f>IF(G485="","",MAX(0,G485-N(H485)))</f>
        <v/>
      </c>
      <c r="K485" s="24">
        <f>IF(OR(G485="",N(G485)=0),"",J485/G485)</f>
        <v/>
      </c>
      <c r="L485" s="38" t="n"/>
      <c r="M485" s="38" t="n"/>
      <c r="N485" s="20" t="n"/>
      <c r="O485" s="40">
        <f>IF(AND(L485="",M485=""),"",N(L485)+N(M485))</f>
        <v/>
      </c>
      <c r="P485" s="24">
        <f>IF(OR(O485="",N(O485)=0),"",N(M485)/O485)</f>
        <v/>
      </c>
      <c r="Q485" s="40">
        <f>IF(OR(J485="",N(J485)=0,O485=""),"",N(L485)/(J485/60))</f>
        <v/>
      </c>
      <c r="R485" s="20" t="n"/>
    </row>
    <row r="486">
      <c r="A486" s="39" t="n"/>
      <c r="B486" s="20" t="n"/>
      <c r="C486" s="20" t="n"/>
      <c r="D486" s="20" t="n"/>
      <c r="E486" s="20" t="n"/>
      <c r="F486" s="26">
        <f>IF(E486="","",IFERROR(INDEX('İş emirleri'!$B$6:$B$305,MATCH(E486,'İş emirleri'!$A$6:$A$305,0)),"İş emri yok"))</f>
        <v/>
      </c>
      <c r="G486" s="38" t="n"/>
      <c r="H486" s="38" t="n"/>
      <c r="I486" s="20" t="n"/>
      <c r="J486" s="40">
        <f>IF(G486="","",MAX(0,G486-N(H486)))</f>
        <v/>
      </c>
      <c r="K486" s="24">
        <f>IF(OR(G486="",N(G486)=0),"",J486/G486)</f>
        <v/>
      </c>
      <c r="L486" s="38" t="n"/>
      <c r="M486" s="38" t="n"/>
      <c r="N486" s="20" t="n"/>
      <c r="O486" s="40">
        <f>IF(AND(L486="",M486=""),"",N(L486)+N(M486))</f>
        <v/>
      </c>
      <c r="P486" s="24">
        <f>IF(OR(O486="",N(O486)=0),"",N(M486)/O486)</f>
        <v/>
      </c>
      <c r="Q486" s="40">
        <f>IF(OR(J486="",N(J486)=0,O486=""),"",N(L486)/(J486/60))</f>
        <v/>
      </c>
      <c r="R486" s="20" t="n"/>
    </row>
    <row r="487">
      <c r="A487" s="39" t="n"/>
      <c r="B487" s="20" t="n"/>
      <c r="C487" s="20" t="n"/>
      <c r="D487" s="20" t="n"/>
      <c r="E487" s="20" t="n"/>
      <c r="F487" s="26">
        <f>IF(E487="","",IFERROR(INDEX('İş emirleri'!$B$6:$B$305,MATCH(E487,'İş emirleri'!$A$6:$A$305,0)),"İş emri yok"))</f>
        <v/>
      </c>
      <c r="G487" s="38" t="n"/>
      <c r="H487" s="38" t="n"/>
      <c r="I487" s="20" t="n"/>
      <c r="J487" s="40">
        <f>IF(G487="","",MAX(0,G487-N(H487)))</f>
        <v/>
      </c>
      <c r="K487" s="24">
        <f>IF(OR(G487="",N(G487)=0),"",J487/G487)</f>
        <v/>
      </c>
      <c r="L487" s="38" t="n"/>
      <c r="M487" s="38" t="n"/>
      <c r="N487" s="20" t="n"/>
      <c r="O487" s="40">
        <f>IF(AND(L487="",M487=""),"",N(L487)+N(M487))</f>
        <v/>
      </c>
      <c r="P487" s="24">
        <f>IF(OR(O487="",N(O487)=0),"",N(M487)/O487)</f>
        <v/>
      </c>
      <c r="Q487" s="40">
        <f>IF(OR(J487="",N(J487)=0,O487=""),"",N(L487)/(J487/60))</f>
        <v/>
      </c>
      <c r="R487" s="20" t="n"/>
    </row>
    <row r="488">
      <c r="A488" s="39" t="n"/>
      <c r="B488" s="20" t="n"/>
      <c r="C488" s="20" t="n"/>
      <c r="D488" s="20" t="n"/>
      <c r="E488" s="20" t="n"/>
      <c r="F488" s="26">
        <f>IF(E488="","",IFERROR(INDEX('İş emirleri'!$B$6:$B$305,MATCH(E488,'İş emirleri'!$A$6:$A$305,0)),"İş emri yok"))</f>
        <v/>
      </c>
      <c r="G488" s="38" t="n"/>
      <c r="H488" s="38" t="n"/>
      <c r="I488" s="20" t="n"/>
      <c r="J488" s="40">
        <f>IF(G488="","",MAX(0,G488-N(H488)))</f>
        <v/>
      </c>
      <c r="K488" s="24">
        <f>IF(OR(G488="",N(G488)=0),"",J488/G488)</f>
        <v/>
      </c>
      <c r="L488" s="38" t="n"/>
      <c r="M488" s="38" t="n"/>
      <c r="N488" s="20" t="n"/>
      <c r="O488" s="40">
        <f>IF(AND(L488="",M488=""),"",N(L488)+N(M488))</f>
        <v/>
      </c>
      <c r="P488" s="24">
        <f>IF(OR(O488="",N(O488)=0),"",N(M488)/O488)</f>
        <v/>
      </c>
      <c r="Q488" s="40">
        <f>IF(OR(J488="",N(J488)=0,O488=""),"",N(L488)/(J488/60))</f>
        <v/>
      </c>
      <c r="R488" s="20" t="n"/>
    </row>
    <row r="489">
      <c r="A489" s="39" t="n"/>
      <c r="B489" s="20" t="n"/>
      <c r="C489" s="20" t="n"/>
      <c r="D489" s="20" t="n"/>
      <c r="E489" s="20" t="n"/>
      <c r="F489" s="26">
        <f>IF(E489="","",IFERROR(INDEX('İş emirleri'!$B$6:$B$305,MATCH(E489,'İş emirleri'!$A$6:$A$305,0)),"İş emri yok"))</f>
        <v/>
      </c>
      <c r="G489" s="38" t="n"/>
      <c r="H489" s="38" t="n"/>
      <c r="I489" s="20" t="n"/>
      <c r="J489" s="40">
        <f>IF(G489="","",MAX(0,G489-N(H489)))</f>
        <v/>
      </c>
      <c r="K489" s="24">
        <f>IF(OR(G489="",N(G489)=0),"",J489/G489)</f>
        <v/>
      </c>
      <c r="L489" s="38" t="n"/>
      <c r="M489" s="38" t="n"/>
      <c r="N489" s="20" t="n"/>
      <c r="O489" s="40">
        <f>IF(AND(L489="",M489=""),"",N(L489)+N(M489))</f>
        <v/>
      </c>
      <c r="P489" s="24">
        <f>IF(OR(O489="",N(O489)=0),"",N(M489)/O489)</f>
        <v/>
      </c>
      <c r="Q489" s="40">
        <f>IF(OR(J489="",N(J489)=0,O489=""),"",N(L489)/(J489/60))</f>
        <v/>
      </c>
      <c r="R489" s="20" t="n"/>
    </row>
    <row r="490">
      <c r="A490" s="39" t="n"/>
      <c r="B490" s="20" t="n"/>
      <c r="C490" s="20" t="n"/>
      <c r="D490" s="20" t="n"/>
      <c r="E490" s="20" t="n"/>
      <c r="F490" s="26">
        <f>IF(E490="","",IFERROR(INDEX('İş emirleri'!$B$6:$B$305,MATCH(E490,'İş emirleri'!$A$6:$A$305,0)),"İş emri yok"))</f>
        <v/>
      </c>
      <c r="G490" s="38" t="n"/>
      <c r="H490" s="38" t="n"/>
      <c r="I490" s="20" t="n"/>
      <c r="J490" s="40">
        <f>IF(G490="","",MAX(0,G490-N(H490)))</f>
        <v/>
      </c>
      <c r="K490" s="24">
        <f>IF(OR(G490="",N(G490)=0),"",J490/G490)</f>
        <v/>
      </c>
      <c r="L490" s="38" t="n"/>
      <c r="M490" s="38" t="n"/>
      <c r="N490" s="20" t="n"/>
      <c r="O490" s="40">
        <f>IF(AND(L490="",M490=""),"",N(L490)+N(M490))</f>
        <v/>
      </c>
      <c r="P490" s="24">
        <f>IF(OR(O490="",N(O490)=0),"",N(M490)/O490)</f>
        <v/>
      </c>
      <c r="Q490" s="40">
        <f>IF(OR(J490="",N(J490)=0,O490=""),"",N(L490)/(J490/60))</f>
        <v/>
      </c>
      <c r="R490" s="20" t="n"/>
    </row>
    <row r="491">
      <c r="A491" s="39" t="n"/>
      <c r="B491" s="20" t="n"/>
      <c r="C491" s="20" t="n"/>
      <c r="D491" s="20" t="n"/>
      <c r="E491" s="20" t="n"/>
      <c r="F491" s="26">
        <f>IF(E491="","",IFERROR(INDEX('İş emirleri'!$B$6:$B$305,MATCH(E491,'İş emirleri'!$A$6:$A$305,0)),"İş emri yok"))</f>
        <v/>
      </c>
      <c r="G491" s="38" t="n"/>
      <c r="H491" s="38" t="n"/>
      <c r="I491" s="20" t="n"/>
      <c r="J491" s="40">
        <f>IF(G491="","",MAX(0,G491-N(H491)))</f>
        <v/>
      </c>
      <c r="K491" s="24">
        <f>IF(OR(G491="",N(G491)=0),"",J491/G491)</f>
        <v/>
      </c>
      <c r="L491" s="38" t="n"/>
      <c r="M491" s="38" t="n"/>
      <c r="N491" s="20" t="n"/>
      <c r="O491" s="40">
        <f>IF(AND(L491="",M491=""),"",N(L491)+N(M491))</f>
        <v/>
      </c>
      <c r="P491" s="24">
        <f>IF(OR(O491="",N(O491)=0),"",N(M491)/O491)</f>
        <v/>
      </c>
      <c r="Q491" s="40">
        <f>IF(OR(J491="",N(J491)=0,O491=""),"",N(L491)/(J491/60))</f>
        <v/>
      </c>
      <c r="R491" s="20" t="n"/>
    </row>
    <row r="492">
      <c r="A492" s="39" t="n"/>
      <c r="B492" s="20" t="n"/>
      <c r="C492" s="20" t="n"/>
      <c r="D492" s="20" t="n"/>
      <c r="E492" s="20" t="n"/>
      <c r="F492" s="26">
        <f>IF(E492="","",IFERROR(INDEX('İş emirleri'!$B$6:$B$305,MATCH(E492,'İş emirleri'!$A$6:$A$305,0)),"İş emri yok"))</f>
        <v/>
      </c>
      <c r="G492" s="38" t="n"/>
      <c r="H492" s="38" t="n"/>
      <c r="I492" s="20" t="n"/>
      <c r="J492" s="40">
        <f>IF(G492="","",MAX(0,G492-N(H492)))</f>
        <v/>
      </c>
      <c r="K492" s="24">
        <f>IF(OR(G492="",N(G492)=0),"",J492/G492)</f>
        <v/>
      </c>
      <c r="L492" s="38" t="n"/>
      <c r="M492" s="38" t="n"/>
      <c r="N492" s="20" t="n"/>
      <c r="O492" s="40">
        <f>IF(AND(L492="",M492=""),"",N(L492)+N(M492))</f>
        <v/>
      </c>
      <c r="P492" s="24">
        <f>IF(OR(O492="",N(O492)=0),"",N(M492)/O492)</f>
        <v/>
      </c>
      <c r="Q492" s="40">
        <f>IF(OR(J492="",N(J492)=0,O492=""),"",N(L492)/(J492/60))</f>
        <v/>
      </c>
      <c r="R492" s="20" t="n"/>
    </row>
    <row r="493">
      <c r="A493" s="39" t="n"/>
      <c r="B493" s="20" t="n"/>
      <c r="C493" s="20" t="n"/>
      <c r="D493" s="20" t="n"/>
      <c r="E493" s="20" t="n"/>
      <c r="F493" s="26">
        <f>IF(E493="","",IFERROR(INDEX('İş emirleri'!$B$6:$B$305,MATCH(E493,'İş emirleri'!$A$6:$A$305,0)),"İş emri yok"))</f>
        <v/>
      </c>
      <c r="G493" s="38" t="n"/>
      <c r="H493" s="38" t="n"/>
      <c r="I493" s="20" t="n"/>
      <c r="J493" s="40">
        <f>IF(G493="","",MAX(0,G493-N(H493)))</f>
        <v/>
      </c>
      <c r="K493" s="24">
        <f>IF(OR(G493="",N(G493)=0),"",J493/G493)</f>
        <v/>
      </c>
      <c r="L493" s="38" t="n"/>
      <c r="M493" s="38" t="n"/>
      <c r="N493" s="20" t="n"/>
      <c r="O493" s="40">
        <f>IF(AND(L493="",M493=""),"",N(L493)+N(M493))</f>
        <v/>
      </c>
      <c r="P493" s="24">
        <f>IF(OR(O493="",N(O493)=0),"",N(M493)/O493)</f>
        <v/>
      </c>
      <c r="Q493" s="40">
        <f>IF(OR(J493="",N(J493)=0,O493=""),"",N(L493)/(J493/60))</f>
        <v/>
      </c>
      <c r="R493" s="20" t="n"/>
    </row>
    <row r="494">
      <c r="A494" s="39" t="n"/>
      <c r="B494" s="20" t="n"/>
      <c r="C494" s="20" t="n"/>
      <c r="D494" s="20" t="n"/>
      <c r="E494" s="20" t="n"/>
      <c r="F494" s="26">
        <f>IF(E494="","",IFERROR(INDEX('İş emirleri'!$B$6:$B$305,MATCH(E494,'İş emirleri'!$A$6:$A$305,0)),"İş emri yok"))</f>
        <v/>
      </c>
      <c r="G494" s="38" t="n"/>
      <c r="H494" s="38" t="n"/>
      <c r="I494" s="20" t="n"/>
      <c r="J494" s="40">
        <f>IF(G494="","",MAX(0,G494-N(H494)))</f>
        <v/>
      </c>
      <c r="K494" s="24">
        <f>IF(OR(G494="",N(G494)=0),"",J494/G494)</f>
        <v/>
      </c>
      <c r="L494" s="38" t="n"/>
      <c r="M494" s="38" t="n"/>
      <c r="N494" s="20" t="n"/>
      <c r="O494" s="40">
        <f>IF(AND(L494="",M494=""),"",N(L494)+N(M494))</f>
        <v/>
      </c>
      <c r="P494" s="24">
        <f>IF(OR(O494="",N(O494)=0),"",N(M494)/O494)</f>
        <v/>
      </c>
      <c r="Q494" s="40">
        <f>IF(OR(J494="",N(J494)=0,O494=""),"",N(L494)/(J494/60))</f>
        <v/>
      </c>
      <c r="R494" s="20" t="n"/>
    </row>
    <row r="495">
      <c r="A495" s="39" t="n"/>
      <c r="B495" s="20" t="n"/>
      <c r="C495" s="20" t="n"/>
      <c r="D495" s="20" t="n"/>
      <c r="E495" s="20" t="n"/>
      <c r="F495" s="26">
        <f>IF(E495="","",IFERROR(INDEX('İş emirleri'!$B$6:$B$305,MATCH(E495,'İş emirleri'!$A$6:$A$305,0)),"İş emri yok"))</f>
        <v/>
      </c>
      <c r="G495" s="38" t="n"/>
      <c r="H495" s="38" t="n"/>
      <c r="I495" s="20" t="n"/>
      <c r="J495" s="40">
        <f>IF(G495="","",MAX(0,G495-N(H495)))</f>
        <v/>
      </c>
      <c r="K495" s="24">
        <f>IF(OR(G495="",N(G495)=0),"",J495/G495)</f>
        <v/>
      </c>
      <c r="L495" s="38" t="n"/>
      <c r="M495" s="38" t="n"/>
      <c r="N495" s="20" t="n"/>
      <c r="O495" s="40">
        <f>IF(AND(L495="",M495=""),"",N(L495)+N(M495))</f>
        <v/>
      </c>
      <c r="P495" s="24">
        <f>IF(OR(O495="",N(O495)=0),"",N(M495)/O495)</f>
        <v/>
      </c>
      <c r="Q495" s="40">
        <f>IF(OR(J495="",N(J495)=0,O495=""),"",N(L495)/(J495/60))</f>
        <v/>
      </c>
      <c r="R495" s="20" t="n"/>
    </row>
    <row r="496">
      <c r="A496" s="39" t="n"/>
      <c r="B496" s="20" t="n"/>
      <c r="C496" s="20" t="n"/>
      <c r="D496" s="20" t="n"/>
      <c r="E496" s="20" t="n"/>
      <c r="F496" s="26">
        <f>IF(E496="","",IFERROR(INDEX('İş emirleri'!$B$6:$B$305,MATCH(E496,'İş emirleri'!$A$6:$A$305,0)),"İş emri yok"))</f>
        <v/>
      </c>
      <c r="G496" s="38" t="n"/>
      <c r="H496" s="38" t="n"/>
      <c r="I496" s="20" t="n"/>
      <c r="J496" s="40">
        <f>IF(G496="","",MAX(0,G496-N(H496)))</f>
        <v/>
      </c>
      <c r="K496" s="24">
        <f>IF(OR(G496="",N(G496)=0),"",J496/G496)</f>
        <v/>
      </c>
      <c r="L496" s="38" t="n"/>
      <c r="M496" s="38" t="n"/>
      <c r="N496" s="20" t="n"/>
      <c r="O496" s="40">
        <f>IF(AND(L496="",M496=""),"",N(L496)+N(M496))</f>
        <v/>
      </c>
      <c r="P496" s="24">
        <f>IF(OR(O496="",N(O496)=0),"",N(M496)/O496)</f>
        <v/>
      </c>
      <c r="Q496" s="40">
        <f>IF(OR(J496="",N(J496)=0,O496=""),"",N(L496)/(J496/60))</f>
        <v/>
      </c>
      <c r="R496" s="20" t="n"/>
    </row>
    <row r="497">
      <c r="A497" s="39" t="n"/>
      <c r="B497" s="20" t="n"/>
      <c r="C497" s="20" t="n"/>
      <c r="D497" s="20" t="n"/>
      <c r="E497" s="20" t="n"/>
      <c r="F497" s="26">
        <f>IF(E497="","",IFERROR(INDEX('İş emirleri'!$B$6:$B$305,MATCH(E497,'İş emirleri'!$A$6:$A$305,0)),"İş emri yok"))</f>
        <v/>
      </c>
      <c r="G497" s="38" t="n"/>
      <c r="H497" s="38" t="n"/>
      <c r="I497" s="20" t="n"/>
      <c r="J497" s="40">
        <f>IF(G497="","",MAX(0,G497-N(H497)))</f>
        <v/>
      </c>
      <c r="K497" s="24">
        <f>IF(OR(G497="",N(G497)=0),"",J497/G497)</f>
        <v/>
      </c>
      <c r="L497" s="38" t="n"/>
      <c r="M497" s="38" t="n"/>
      <c r="N497" s="20" t="n"/>
      <c r="O497" s="40">
        <f>IF(AND(L497="",M497=""),"",N(L497)+N(M497))</f>
        <v/>
      </c>
      <c r="P497" s="24">
        <f>IF(OR(O497="",N(O497)=0),"",N(M497)/O497)</f>
        <v/>
      </c>
      <c r="Q497" s="40">
        <f>IF(OR(J497="",N(J497)=0,O497=""),"",N(L497)/(J497/60))</f>
        <v/>
      </c>
      <c r="R497" s="20" t="n"/>
    </row>
    <row r="498">
      <c r="A498" s="39" t="n"/>
      <c r="B498" s="20" t="n"/>
      <c r="C498" s="20" t="n"/>
      <c r="D498" s="20" t="n"/>
      <c r="E498" s="20" t="n"/>
      <c r="F498" s="26">
        <f>IF(E498="","",IFERROR(INDEX('İş emirleri'!$B$6:$B$305,MATCH(E498,'İş emirleri'!$A$6:$A$305,0)),"İş emri yok"))</f>
        <v/>
      </c>
      <c r="G498" s="38" t="n"/>
      <c r="H498" s="38" t="n"/>
      <c r="I498" s="20" t="n"/>
      <c r="J498" s="40">
        <f>IF(G498="","",MAX(0,G498-N(H498)))</f>
        <v/>
      </c>
      <c r="K498" s="24">
        <f>IF(OR(G498="",N(G498)=0),"",J498/G498)</f>
        <v/>
      </c>
      <c r="L498" s="38" t="n"/>
      <c r="M498" s="38" t="n"/>
      <c r="N498" s="20" t="n"/>
      <c r="O498" s="40">
        <f>IF(AND(L498="",M498=""),"",N(L498)+N(M498))</f>
        <v/>
      </c>
      <c r="P498" s="24">
        <f>IF(OR(O498="",N(O498)=0),"",N(M498)/O498)</f>
        <v/>
      </c>
      <c r="Q498" s="40">
        <f>IF(OR(J498="",N(J498)=0,O498=""),"",N(L498)/(J498/60))</f>
        <v/>
      </c>
      <c r="R498" s="20" t="n"/>
    </row>
    <row r="499">
      <c r="A499" s="39" t="n"/>
      <c r="B499" s="20" t="n"/>
      <c r="C499" s="20" t="n"/>
      <c r="D499" s="20" t="n"/>
      <c r="E499" s="20" t="n"/>
      <c r="F499" s="26">
        <f>IF(E499="","",IFERROR(INDEX('İş emirleri'!$B$6:$B$305,MATCH(E499,'İş emirleri'!$A$6:$A$305,0)),"İş emri yok"))</f>
        <v/>
      </c>
      <c r="G499" s="38" t="n"/>
      <c r="H499" s="38" t="n"/>
      <c r="I499" s="20" t="n"/>
      <c r="J499" s="40">
        <f>IF(G499="","",MAX(0,G499-N(H499)))</f>
        <v/>
      </c>
      <c r="K499" s="24">
        <f>IF(OR(G499="",N(G499)=0),"",J499/G499)</f>
        <v/>
      </c>
      <c r="L499" s="38" t="n"/>
      <c r="M499" s="38" t="n"/>
      <c r="N499" s="20" t="n"/>
      <c r="O499" s="40">
        <f>IF(AND(L499="",M499=""),"",N(L499)+N(M499))</f>
        <v/>
      </c>
      <c r="P499" s="24">
        <f>IF(OR(O499="",N(O499)=0),"",N(M499)/O499)</f>
        <v/>
      </c>
      <c r="Q499" s="40">
        <f>IF(OR(J499="",N(J499)=0,O499=""),"",N(L499)/(J499/60))</f>
        <v/>
      </c>
      <c r="R499" s="20" t="n"/>
    </row>
    <row r="500">
      <c r="A500" s="39" t="n"/>
      <c r="B500" s="20" t="n"/>
      <c r="C500" s="20" t="n"/>
      <c r="D500" s="20" t="n"/>
      <c r="E500" s="20" t="n"/>
      <c r="F500" s="26">
        <f>IF(E500="","",IFERROR(INDEX('İş emirleri'!$B$6:$B$305,MATCH(E500,'İş emirleri'!$A$6:$A$305,0)),"İş emri yok"))</f>
        <v/>
      </c>
      <c r="G500" s="38" t="n"/>
      <c r="H500" s="38" t="n"/>
      <c r="I500" s="20" t="n"/>
      <c r="J500" s="40">
        <f>IF(G500="","",MAX(0,G500-N(H500)))</f>
        <v/>
      </c>
      <c r="K500" s="24">
        <f>IF(OR(G500="",N(G500)=0),"",J500/G500)</f>
        <v/>
      </c>
      <c r="L500" s="38" t="n"/>
      <c r="M500" s="38" t="n"/>
      <c r="N500" s="20" t="n"/>
      <c r="O500" s="40">
        <f>IF(AND(L500="",M500=""),"",N(L500)+N(M500))</f>
        <v/>
      </c>
      <c r="P500" s="24">
        <f>IF(OR(O500="",N(O500)=0),"",N(M500)/O500)</f>
        <v/>
      </c>
      <c r="Q500" s="40">
        <f>IF(OR(J500="",N(J500)=0,O500=""),"",N(L500)/(J500/60))</f>
        <v/>
      </c>
      <c r="R500" s="20" t="n"/>
    </row>
    <row r="501">
      <c r="A501" s="39" t="n"/>
      <c r="B501" s="20" t="n"/>
      <c r="C501" s="20" t="n"/>
      <c r="D501" s="20" t="n"/>
      <c r="E501" s="20" t="n"/>
      <c r="F501" s="26">
        <f>IF(E501="","",IFERROR(INDEX('İş emirleri'!$B$6:$B$305,MATCH(E501,'İş emirleri'!$A$6:$A$305,0)),"İş emri yok"))</f>
        <v/>
      </c>
      <c r="G501" s="38" t="n"/>
      <c r="H501" s="38" t="n"/>
      <c r="I501" s="20" t="n"/>
      <c r="J501" s="40">
        <f>IF(G501="","",MAX(0,G501-N(H501)))</f>
        <v/>
      </c>
      <c r="K501" s="24">
        <f>IF(OR(G501="",N(G501)=0),"",J501/G501)</f>
        <v/>
      </c>
      <c r="L501" s="38" t="n"/>
      <c r="M501" s="38" t="n"/>
      <c r="N501" s="20" t="n"/>
      <c r="O501" s="40">
        <f>IF(AND(L501="",M501=""),"",N(L501)+N(M501))</f>
        <v/>
      </c>
      <c r="P501" s="24">
        <f>IF(OR(O501="",N(O501)=0),"",N(M501)/O501)</f>
        <v/>
      </c>
      <c r="Q501" s="40">
        <f>IF(OR(J501="",N(J501)=0,O501=""),"",N(L501)/(J501/60))</f>
        <v/>
      </c>
      <c r="R501" s="20" t="n"/>
    </row>
    <row r="502">
      <c r="A502" s="39" t="n"/>
      <c r="B502" s="20" t="n"/>
      <c r="C502" s="20" t="n"/>
      <c r="D502" s="20" t="n"/>
      <c r="E502" s="20" t="n"/>
      <c r="F502" s="26">
        <f>IF(E502="","",IFERROR(INDEX('İş emirleri'!$B$6:$B$305,MATCH(E502,'İş emirleri'!$A$6:$A$305,0)),"İş emri yok"))</f>
        <v/>
      </c>
      <c r="G502" s="38" t="n"/>
      <c r="H502" s="38" t="n"/>
      <c r="I502" s="20" t="n"/>
      <c r="J502" s="40">
        <f>IF(G502="","",MAX(0,G502-N(H502)))</f>
        <v/>
      </c>
      <c r="K502" s="24">
        <f>IF(OR(G502="",N(G502)=0),"",J502/G502)</f>
        <v/>
      </c>
      <c r="L502" s="38" t="n"/>
      <c r="M502" s="38" t="n"/>
      <c r="N502" s="20" t="n"/>
      <c r="O502" s="40">
        <f>IF(AND(L502="",M502=""),"",N(L502)+N(M502))</f>
        <v/>
      </c>
      <c r="P502" s="24">
        <f>IF(OR(O502="",N(O502)=0),"",N(M502)/O502)</f>
        <v/>
      </c>
      <c r="Q502" s="40">
        <f>IF(OR(J502="",N(J502)=0,O502=""),"",N(L502)/(J502/60))</f>
        <v/>
      </c>
      <c r="R502" s="20" t="n"/>
    </row>
    <row r="503">
      <c r="A503" s="39" t="n"/>
      <c r="B503" s="20" t="n"/>
      <c r="C503" s="20" t="n"/>
      <c r="D503" s="20" t="n"/>
      <c r="E503" s="20" t="n"/>
      <c r="F503" s="26">
        <f>IF(E503="","",IFERROR(INDEX('İş emirleri'!$B$6:$B$305,MATCH(E503,'İş emirleri'!$A$6:$A$305,0)),"İş emri yok"))</f>
        <v/>
      </c>
      <c r="G503" s="38" t="n"/>
      <c r="H503" s="38" t="n"/>
      <c r="I503" s="20" t="n"/>
      <c r="J503" s="40">
        <f>IF(G503="","",MAX(0,G503-N(H503)))</f>
        <v/>
      </c>
      <c r="K503" s="24">
        <f>IF(OR(G503="",N(G503)=0),"",J503/G503)</f>
        <v/>
      </c>
      <c r="L503" s="38" t="n"/>
      <c r="M503" s="38" t="n"/>
      <c r="N503" s="20" t="n"/>
      <c r="O503" s="40">
        <f>IF(AND(L503="",M503=""),"",N(L503)+N(M503))</f>
        <v/>
      </c>
      <c r="P503" s="24">
        <f>IF(OR(O503="",N(O503)=0),"",N(M503)/O503)</f>
        <v/>
      </c>
      <c r="Q503" s="40">
        <f>IF(OR(J503="",N(J503)=0,O503=""),"",N(L503)/(J503/60))</f>
        <v/>
      </c>
      <c r="R503" s="20" t="n"/>
    </row>
    <row r="504">
      <c r="A504" s="39" t="n"/>
      <c r="B504" s="20" t="n"/>
      <c r="C504" s="20" t="n"/>
      <c r="D504" s="20" t="n"/>
      <c r="E504" s="20" t="n"/>
      <c r="F504" s="26">
        <f>IF(E504="","",IFERROR(INDEX('İş emirleri'!$B$6:$B$305,MATCH(E504,'İş emirleri'!$A$6:$A$305,0)),"İş emri yok"))</f>
        <v/>
      </c>
      <c r="G504" s="38" t="n"/>
      <c r="H504" s="38" t="n"/>
      <c r="I504" s="20" t="n"/>
      <c r="J504" s="40">
        <f>IF(G504="","",MAX(0,G504-N(H504)))</f>
        <v/>
      </c>
      <c r="K504" s="24">
        <f>IF(OR(G504="",N(G504)=0),"",J504/G504)</f>
        <v/>
      </c>
      <c r="L504" s="38" t="n"/>
      <c r="M504" s="38" t="n"/>
      <c r="N504" s="20" t="n"/>
      <c r="O504" s="40">
        <f>IF(AND(L504="",M504=""),"",N(L504)+N(M504))</f>
        <v/>
      </c>
      <c r="P504" s="24">
        <f>IF(OR(O504="",N(O504)=0),"",N(M504)/O504)</f>
        <v/>
      </c>
      <c r="Q504" s="40">
        <f>IF(OR(J504="",N(J504)=0,O504=""),"",N(L504)/(J504/60))</f>
        <v/>
      </c>
      <c r="R504" s="20" t="n"/>
    </row>
    <row r="505">
      <c r="A505" s="39" t="n"/>
      <c r="B505" s="20" t="n"/>
      <c r="C505" s="20" t="n"/>
      <c r="D505" s="20" t="n"/>
      <c r="E505" s="20" t="n"/>
      <c r="F505" s="26">
        <f>IF(E505="","",IFERROR(INDEX('İş emirleri'!$B$6:$B$305,MATCH(E505,'İş emirleri'!$A$6:$A$305,0)),"İş emri yok"))</f>
        <v/>
      </c>
      <c r="G505" s="38" t="n"/>
      <c r="H505" s="38" t="n"/>
      <c r="I505" s="20" t="n"/>
      <c r="J505" s="40">
        <f>IF(G505="","",MAX(0,G505-N(H505)))</f>
        <v/>
      </c>
      <c r="K505" s="24">
        <f>IF(OR(G505="",N(G505)=0),"",J505/G505)</f>
        <v/>
      </c>
      <c r="L505" s="38" t="n"/>
      <c r="M505" s="38" t="n"/>
      <c r="N505" s="20" t="n"/>
      <c r="O505" s="40">
        <f>IF(AND(L505="",M505=""),"",N(L505)+N(M505))</f>
        <v/>
      </c>
      <c r="P505" s="24">
        <f>IF(OR(O505="",N(O505)=0),"",N(M505)/O505)</f>
        <v/>
      </c>
      <c r="Q505" s="40">
        <f>IF(OR(J505="",N(J505)=0,O505=""),"",N(L505)/(J505/60))</f>
        <v/>
      </c>
      <c r="R505" s="20" t="n"/>
    </row>
    <row r="506">
      <c r="A506" s="39" t="n"/>
      <c r="B506" s="20" t="n"/>
      <c r="C506" s="20" t="n"/>
      <c r="D506" s="20" t="n"/>
      <c r="E506" s="20" t="n"/>
      <c r="F506" s="26">
        <f>IF(E506="","",IFERROR(INDEX('İş emirleri'!$B$6:$B$305,MATCH(E506,'İş emirleri'!$A$6:$A$305,0)),"İş emri yok"))</f>
        <v/>
      </c>
      <c r="G506" s="38" t="n"/>
      <c r="H506" s="38" t="n"/>
      <c r="I506" s="20" t="n"/>
      <c r="J506" s="40">
        <f>IF(G506="","",MAX(0,G506-N(H506)))</f>
        <v/>
      </c>
      <c r="K506" s="24">
        <f>IF(OR(G506="",N(G506)=0),"",J506/G506)</f>
        <v/>
      </c>
      <c r="L506" s="38" t="n"/>
      <c r="M506" s="38" t="n"/>
      <c r="N506" s="20" t="n"/>
      <c r="O506" s="40">
        <f>IF(AND(L506="",M506=""),"",N(L506)+N(M506))</f>
        <v/>
      </c>
      <c r="P506" s="24">
        <f>IF(OR(O506="",N(O506)=0),"",N(M506)/O506)</f>
        <v/>
      </c>
      <c r="Q506" s="40">
        <f>IF(OR(J506="",N(J506)=0,O506=""),"",N(L506)/(J506/60))</f>
        <v/>
      </c>
      <c r="R506" s="20" t="n"/>
    </row>
    <row r="507">
      <c r="A507" s="39" t="n"/>
      <c r="B507" s="20" t="n"/>
      <c r="C507" s="20" t="n"/>
      <c r="D507" s="20" t="n"/>
      <c r="E507" s="20" t="n"/>
      <c r="F507" s="26">
        <f>IF(E507="","",IFERROR(INDEX('İş emirleri'!$B$6:$B$305,MATCH(E507,'İş emirleri'!$A$6:$A$305,0)),"İş emri yok"))</f>
        <v/>
      </c>
      <c r="G507" s="38" t="n"/>
      <c r="H507" s="38" t="n"/>
      <c r="I507" s="20" t="n"/>
      <c r="J507" s="40">
        <f>IF(G507="","",MAX(0,G507-N(H507)))</f>
        <v/>
      </c>
      <c r="K507" s="24">
        <f>IF(OR(G507="",N(G507)=0),"",J507/G507)</f>
        <v/>
      </c>
      <c r="L507" s="38" t="n"/>
      <c r="M507" s="38" t="n"/>
      <c r="N507" s="20" t="n"/>
      <c r="O507" s="40">
        <f>IF(AND(L507="",M507=""),"",N(L507)+N(M507))</f>
        <v/>
      </c>
      <c r="P507" s="24">
        <f>IF(OR(O507="",N(O507)=0),"",N(M507)/O507)</f>
        <v/>
      </c>
      <c r="Q507" s="40">
        <f>IF(OR(J507="",N(J507)=0,O507=""),"",N(L507)/(J507/60))</f>
        <v/>
      </c>
      <c r="R507" s="20" t="n"/>
    </row>
    <row r="508">
      <c r="A508" s="39" t="n"/>
      <c r="B508" s="20" t="n"/>
      <c r="C508" s="20" t="n"/>
      <c r="D508" s="20" t="n"/>
      <c r="E508" s="20" t="n"/>
      <c r="F508" s="26">
        <f>IF(E508="","",IFERROR(INDEX('İş emirleri'!$B$6:$B$305,MATCH(E508,'İş emirleri'!$A$6:$A$305,0)),"İş emri yok"))</f>
        <v/>
      </c>
      <c r="G508" s="38" t="n"/>
      <c r="H508" s="38" t="n"/>
      <c r="I508" s="20" t="n"/>
      <c r="J508" s="40">
        <f>IF(G508="","",MAX(0,G508-N(H508)))</f>
        <v/>
      </c>
      <c r="K508" s="24">
        <f>IF(OR(G508="",N(G508)=0),"",J508/G508)</f>
        <v/>
      </c>
      <c r="L508" s="38" t="n"/>
      <c r="M508" s="38" t="n"/>
      <c r="N508" s="20" t="n"/>
      <c r="O508" s="40">
        <f>IF(AND(L508="",M508=""),"",N(L508)+N(M508))</f>
        <v/>
      </c>
      <c r="P508" s="24">
        <f>IF(OR(O508="",N(O508)=0),"",N(M508)/O508)</f>
        <v/>
      </c>
      <c r="Q508" s="40">
        <f>IF(OR(J508="",N(J508)=0,O508=""),"",N(L508)/(J508/60))</f>
        <v/>
      </c>
      <c r="R508" s="20" t="n"/>
    </row>
    <row r="509">
      <c r="A509" s="39" t="n"/>
      <c r="B509" s="20" t="n"/>
      <c r="C509" s="20" t="n"/>
      <c r="D509" s="20" t="n"/>
      <c r="E509" s="20" t="n"/>
      <c r="F509" s="26">
        <f>IF(E509="","",IFERROR(INDEX('İş emirleri'!$B$6:$B$305,MATCH(E509,'İş emirleri'!$A$6:$A$305,0)),"İş emri yok"))</f>
        <v/>
      </c>
      <c r="G509" s="38" t="n"/>
      <c r="H509" s="38" t="n"/>
      <c r="I509" s="20" t="n"/>
      <c r="J509" s="40">
        <f>IF(G509="","",MAX(0,G509-N(H509)))</f>
        <v/>
      </c>
      <c r="K509" s="24">
        <f>IF(OR(G509="",N(G509)=0),"",J509/G509)</f>
        <v/>
      </c>
      <c r="L509" s="38" t="n"/>
      <c r="M509" s="38" t="n"/>
      <c r="N509" s="20" t="n"/>
      <c r="O509" s="40">
        <f>IF(AND(L509="",M509=""),"",N(L509)+N(M509))</f>
        <v/>
      </c>
      <c r="P509" s="24">
        <f>IF(OR(O509="",N(O509)=0),"",N(M509)/O509)</f>
        <v/>
      </c>
      <c r="Q509" s="40">
        <f>IF(OR(J509="",N(J509)=0,O509=""),"",N(L509)/(J509/60))</f>
        <v/>
      </c>
      <c r="R509" s="20" t="n"/>
    </row>
    <row r="510">
      <c r="A510" s="39" t="n"/>
      <c r="B510" s="20" t="n"/>
      <c r="C510" s="20" t="n"/>
      <c r="D510" s="20" t="n"/>
      <c r="E510" s="20" t="n"/>
      <c r="F510" s="26">
        <f>IF(E510="","",IFERROR(INDEX('İş emirleri'!$B$6:$B$305,MATCH(E510,'İş emirleri'!$A$6:$A$305,0)),"İş emri yok"))</f>
        <v/>
      </c>
      <c r="G510" s="38" t="n"/>
      <c r="H510" s="38" t="n"/>
      <c r="I510" s="20" t="n"/>
      <c r="J510" s="40">
        <f>IF(G510="","",MAX(0,G510-N(H510)))</f>
        <v/>
      </c>
      <c r="K510" s="24">
        <f>IF(OR(G510="",N(G510)=0),"",J510/G510)</f>
        <v/>
      </c>
      <c r="L510" s="38" t="n"/>
      <c r="M510" s="38" t="n"/>
      <c r="N510" s="20" t="n"/>
      <c r="O510" s="40">
        <f>IF(AND(L510="",M510=""),"",N(L510)+N(M510))</f>
        <v/>
      </c>
      <c r="P510" s="24">
        <f>IF(OR(O510="",N(O510)=0),"",N(M510)/O510)</f>
        <v/>
      </c>
      <c r="Q510" s="40">
        <f>IF(OR(J510="",N(J510)=0,O510=""),"",N(L510)/(J510/60))</f>
        <v/>
      </c>
      <c r="R510" s="20" t="n"/>
    </row>
    <row r="511">
      <c r="A511" s="39" t="n"/>
      <c r="B511" s="20" t="n"/>
      <c r="C511" s="20" t="n"/>
      <c r="D511" s="20" t="n"/>
      <c r="E511" s="20" t="n"/>
      <c r="F511" s="26">
        <f>IF(E511="","",IFERROR(INDEX('İş emirleri'!$B$6:$B$305,MATCH(E511,'İş emirleri'!$A$6:$A$305,0)),"İş emri yok"))</f>
        <v/>
      </c>
      <c r="G511" s="38" t="n"/>
      <c r="H511" s="38" t="n"/>
      <c r="I511" s="20" t="n"/>
      <c r="J511" s="40">
        <f>IF(G511="","",MAX(0,G511-N(H511)))</f>
        <v/>
      </c>
      <c r="K511" s="24">
        <f>IF(OR(G511="",N(G511)=0),"",J511/G511)</f>
        <v/>
      </c>
      <c r="L511" s="38" t="n"/>
      <c r="M511" s="38" t="n"/>
      <c r="N511" s="20" t="n"/>
      <c r="O511" s="40">
        <f>IF(AND(L511="",M511=""),"",N(L511)+N(M511))</f>
        <v/>
      </c>
      <c r="P511" s="24">
        <f>IF(OR(O511="",N(O511)=0),"",N(M511)/O511)</f>
        <v/>
      </c>
      <c r="Q511" s="40">
        <f>IF(OR(J511="",N(J511)=0,O511=""),"",N(L511)/(J511/60))</f>
        <v/>
      </c>
      <c r="R511" s="20" t="n"/>
    </row>
    <row r="512">
      <c r="A512" s="39" t="n"/>
      <c r="B512" s="20" t="n"/>
      <c r="C512" s="20" t="n"/>
      <c r="D512" s="20" t="n"/>
      <c r="E512" s="20" t="n"/>
      <c r="F512" s="26">
        <f>IF(E512="","",IFERROR(INDEX('İş emirleri'!$B$6:$B$305,MATCH(E512,'İş emirleri'!$A$6:$A$305,0)),"İş emri yok"))</f>
        <v/>
      </c>
      <c r="G512" s="38" t="n"/>
      <c r="H512" s="38" t="n"/>
      <c r="I512" s="20" t="n"/>
      <c r="J512" s="40">
        <f>IF(G512="","",MAX(0,G512-N(H512)))</f>
        <v/>
      </c>
      <c r="K512" s="24">
        <f>IF(OR(G512="",N(G512)=0),"",J512/G512)</f>
        <v/>
      </c>
      <c r="L512" s="38" t="n"/>
      <c r="M512" s="38" t="n"/>
      <c r="N512" s="20" t="n"/>
      <c r="O512" s="40">
        <f>IF(AND(L512="",M512=""),"",N(L512)+N(M512))</f>
        <v/>
      </c>
      <c r="P512" s="24">
        <f>IF(OR(O512="",N(O512)=0),"",N(M512)/O512)</f>
        <v/>
      </c>
      <c r="Q512" s="40">
        <f>IF(OR(J512="",N(J512)=0,O512=""),"",N(L512)/(J512/60))</f>
        <v/>
      </c>
      <c r="R512" s="20" t="n"/>
    </row>
    <row r="513">
      <c r="A513" s="39" t="n"/>
      <c r="B513" s="20" t="n"/>
      <c r="C513" s="20" t="n"/>
      <c r="D513" s="20" t="n"/>
      <c r="E513" s="20" t="n"/>
      <c r="F513" s="26">
        <f>IF(E513="","",IFERROR(INDEX('İş emirleri'!$B$6:$B$305,MATCH(E513,'İş emirleri'!$A$6:$A$305,0)),"İş emri yok"))</f>
        <v/>
      </c>
      <c r="G513" s="38" t="n"/>
      <c r="H513" s="38" t="n"/>
      <c r="I513" s="20" t="n"/>
      <c r="J513" s="40">
        <f>IF(G513="","",MAX(0,G513-N(H513)))</f>
        <v/>
      </c>
      <c r="K513" s="24">
        <f>IF(OR(G513="",N(G513)=0),"",J513/G513)</f>
        <v/>
      </c>
      <c r="L513" s="38" t="n"/>
      <c r="M513" s="38" t="n"/>
      <c r="N513" s="20" t="n"/>
      <c r="O513" s="40">
        <f>IF(AND(L513="",M513=""),"",N(L513)+N(M513))</f>
        <v/>
      </c>
      <c r="P513" s="24">
        <f>IF(OR(O513="",N(O513)=0),"",N(M513)/O513)</f>
        <v/>
      </c>
      <c r="Q513" s="40">
        <f>IF(OR(J513="",N(J513)=0,O513=""),"",N(L513)/(J513/60))</f>
        <v/>
      </c>
      <c r="R513" s="20" t="n"/>
    </row>
    <row r="514">
      <c r="A514" s="39" t="n"/>
      <c r="B514" s="20" t="n"/>
      <c r="C514" s="20" t="n"/>
      <c r="D514" s="20" t="n"/>
      <c r="E514" s="20" t="n"/>
      <c r="F514" s="26">
        <f>IF(E514="","",IFERROR(INDEX('İş emirleri'!$B$6:$B$305,MATCH(E514,'İş emirleri'!$A$6:$A$305,0)),"İş emri yok"))</f>
        <v/>
      </c>
      <c r="G514" s="38" t="n"/>
      <c r="H514" s="38" t="n"/>
      <c r="I514" s="20" t="n"/>
      <c r="J514" s="40">
        <f>IF(G514="","",MAX(0,G514-N(H514)))</f>
        <v/>
      </c>
      <c r="K514" s="24">
        <f>IF(OR(G514="",N(G514)=0),"",J514/G514)</f>
        <v/>
      </c>
      <c r="L514" s="38" t="n"/>
      <c r="M514" s="38" t="n"/>
      <c r="N514" s="20" t="n"/>
      <c r="O514" s="40">
        <f>IF(AND(L514="",M514=""),"",N(L514)+N(M514))</f>
        <v/>
      </c>
      <c r="P514" s="24">
        <f>IF(OR(O514="",N(O514)=0),"",N(M514)/O514)</f>
        <v/>
      </c>
      <c r="Q514" s="40">
        <f>IF(OR(J514="",N(J514)=0,O514=""),"",N(L514)/(J514/60))</f>
        <v/>
      </c>
      <c r="R514" s="20" t="n"/>
    </row>
    <row r="515">
      <c r="A515" s="39" t="n"/>
      <c r="B515" s="20" t="n"/>
      <c r="C515" s="20" t="n"/>
      <c r="D515" s="20" t="n"/>
      <c r="E515" s="20" t="n"/>
      <c r="F515" s="26">
        <f>IF(E515="","",IFERROR(INDEX('İş emirleri'!$B$6:$B$305,MATCH(E515,'İş emirleri'!$A$6:$A$305,0)),"İş emri yok"))</f>
        <v/>
      </c>
      <c r="G515" s="38" t="n"/>
      <c r="H515" s="38" t="n"/>
      <c r="I515" s="20" t="n"/>
      <c r="J515" s="40">
        <f>IF(G515="","",MAX(0,G515-N(H515)))</f>
        <v/>
      </c>
      <c r="K515" s="24">
        <f>IF(OR(G515="",N(G515)=0),"",J515/G515)</f>
        <v/>
      </c>
      <c r="L515" s="38" t="n"/>
      <c r="M515" s="38" t="n"/>
      <c r="N515" s="20" t="n"/>
      <c r="O515" s="40">
        <f>IF(AND(L515="",M515=""),"",N(L515)+N(M515))</f>
        <v/>
      </c>
      <c r="P515" s="24">
        <f>IF(OR(O515="",N(O515)=0),"",N(M515)/O515)</f>
        <v/>
      </c>
      <c r="Q515" s="40">
        <f>IF(OR(J515="",N(J515)=0,O515=""),"",N(L515)/(J515/60))</f>
        <v/>
      </c>
      <c r="R515" s="20" t="n"/>
    </row>
    <row r="516">
      <c r="A516" s="39" t="n"/>
      <c r="B516" s="20" t="n"/>
      <c r="C516" s="20" t="n"/>
      <c r="D516" s="20" t="n"/>
      <c r="E516" s="20" t="n"/>
      <c r="F516" s="26">
        <f>IF(E516="","",IFERROR(INDEX('İş emirleri'!$B$6:$B$305,MATCH(E516,'İş emirleri'!$A$6:$A$305,0)),"İş emri yok"))</f>
        <v/>
      </c>
      <c r="G516" s="38" t="n"/>
      <c r="H516" s="38" t="n"/>
      <c r="I516" s="20" t="n"/>
      <c r="J516" s="40">
        <f>IF(G516="","",MAX(0,G516-N(H516)))</f>
        <v/>
      </c>
      <c r="K516" s="24">
        <f>IF(OR(G516="",N(G516)=0),"",J516/G516)</f>
        <v/>
      </c>
      <c r="L516" s="38" t="n"/>
      <c r="M516" s="38" t="n"/>
      <c r="N516" s="20" t="n"/>
      <c r="O516" s="40">
        <f>IF(AND(L516="",M516=""),"",N(L516)+N(M516))</f>
        <v/>
      </c>
      <c r="P516" s="24">
        <f>IF(OR(O516="",N(O516)=0),"",N(M516)/O516)</f>
        <v/>
      </c>
      <c r="Q516" s="40">
        <f>IF(OR(J516="",N(J516)=0,O516=""),"",N(L516)/(J516/60))</f>
        <v/>
      </c>
      <c r="R516" s="20" t="n"/>
    </row>
    <row r="517">
      <c r="A517" s="39" t="n"/>
      <c r="B517" s="20" t="n"/>
      <c r="C517" s="20" t="n"/>
      <c r="D517" s="20" t="n"/>
      <c r="E517" s="20" t="n"/>
      <c r="F517" s="26">
        <f>IF(E517="","",IFERROR(INDEX('İş emirleri'!$B$6:$B$305,MATCH(E517,'İş emirleri'!$A$6:$A$305,0)),"İş emri yok"))</f>
        <v/>
      </c>
      <c r="G517" s="38" t="n"/>
      <c r="H517" s="38" t="n"/>
      <c r="I517" s="20" t="n"/>
      <c r="J517" s="40">
        <f>IF(G517="","",MAX(0,G517-N(H517)))</f>
        <v/>
      </c>
      <c r="K517" s="24">
        <f>IF(OR(G517="",N(G517)=0),"",J517/G517)</f>
        <v/>
      </c>
      <c r="L517" s="38" t="n"/>
      <c r="M517" s="38" t="n"/>
      <c r="N517" s="20" t="n"/>
      <c r="O517" s="40">
        <f>IF(AND(L517="",M517=""),"",N(L517)+N(M517))</f>
        <v/>
      </c>
      <c r="P517" s="24">
        <f>IF(OR(O517="",N(O517)=0),"",N(M517)/O517)</f>
        <v/>
      </c>
      <c r="Q517" s="40">
        <f>IF(OR(J517="",N(J517)=0,O517=""),"",N(L517)/(J517/60))</f>
        <v/>
      </c>
      <c r="R517" s="20" t="n"/>
    </row>
    <row r="518">
      <c r="A518" s="39" t="n"/>
      <c r="B518" s="20" t="n"/>
      <c r="C518" s="20" t="n"/>
      <c r="D518" s="20" t="n"/>
      <c r="E518" s="20" t="n"/>
      <c r="F518" s="26">
        <f>IF(E518="","",IFERROR(INDEX('İş emirleri'!$B$6:$B$305,MATCH(E518,'İş emirleri'!$A$6:$A$305,0)),"İş emri yok"))</f>
        <v/>
      </c>
      <c r="G518" s="38" t="n"/>
      <c r="H518" s="38" t="n"/>
      <c r="I518" s="20" t="n"/>
      <c r="J518" s="40">
        <f>IF(G518="","",MAX(0,G518-N(H518)))</f>
        <v/>
      </c>
      <c r="K518" s="24">
        <f>IF(OR(G518="",N(G518)=0),"",J518/G518)</f>
        <v/>
      </c>
      <c r="L518" s="38" t="n"/>
      <c r="M518" s="38" t="n"/>
      <c r="N518" s="20" t="n"/>
      <c r="O518" s="40">
        <f>IF(AND(L518="",M518=""),"",N(L518)+N(M518))</f>
        <v/>
      </c>
      <c r="P518" s="24">
        <f>IF(OR(O518="",N(O518)=0),"",N(M518)/O518)</f>
        <v/>
      </c>
      <c r="Q518" s="40">
        <f>IF(OR(J518="",N(J518)=0,O518=""),"",N(L518)/(J518/60))</f>
        <v/>
      </c>
      <c r="R518" s="20" t="n"/>
    </row>
    <row r="519">
      <c r="A519" s="39" t="n"/>
      <c r="B519" s="20" t="n"/>
      <c r="C519" s="20" t="n"/>
      <c r="D519" s="20" t="n"/>
      <c r="E519" s="20" t="n"/>
      <c r="F519" s="26">
        <f>IF(E519="","",IFERROR(INDEX('İş emirleri'!$B$6:$B$305,MATCH(E519,'İş emirleri'!$A$6:$A$305,0)),"İş emri yok"))</f>
        <v/>
      </c>
      <c r="G519" s="38" t="n"/>
      <c r="H519" s="38" t="n"/>
      <c r="I519" s="20" t="n"/>
      <c r="J519" s="40">
        <f>IF(G519="","",MAX(0,G519-N(H519)))</f>
        <v/>
      </c>
      <c r="K519" s="24">
        <f>IF(OR(G519="",N(G519)=0),"",J519/G519)</f>
        <v/>
      </c>
      <c r="L519" s="38" t="n"/>
      <c r="M519" s="38" t="n"/>
      <c r="N519" s="20" t="n"/>
      <c r="O519" s="40">
        <f>IF(AND(L519="",M519=""),"",N(L519)+N(M519))</f>
        <v/>
      </c>
      <c r="P519" s="24">
        <f>IF(OR(O519="",N(O519)=0),"",N(M519)/O519)</f>
        <v/>
      </c>
      <c r="Q519" s="40">
        <f>IF(OR(J519="",N(J519)=0,O519=""),"",N(L519)/(J519/60))</f>
        <v/>
      </c>
      <c r="R519" s="20" t="n"/>
    </row>
    <row r="520">
      <c r="A520" s="39" t="n"/>
      <c r="B520" s="20" t="n"/>
      <c r="C520" s="20" t="n"/>
      <c r="D520" s="20" t="n"/>
      <c r="E520" s="20" t="n"/>
      <c r="F520" s="26">
        <f>IF(E520="","",IFERROR(INDEX('İş emirleri'!$B$6:$B$305,MATCH(E520,'İş emirleri'!$A$6:$A$305,0)),"İş emri yok"))</f>
        <v/>
      </c>
      <c r="G520" s="38" t="n"/>
      <c r="H520" s="38" t="n"/>
      <c r="I520" s="20" t="n"/>
      <c r="J520" s="40">
        <f>IF(G520="","",MAX(0,G520-N(H520)))</f>
        <v/>
      </c>
      <c r="K520" s="24">
        <f>IF(OR(G520="",N(G520)=0),"",J520/G520)</f>
        <v/>
      </c>
      <c r="L520" s="38" t="n"/>
      <c r="M520" s="38" t="n"/>
      <c r="N520" s="20" t="n"/>
      <c r="O520" s="40">
        <f>IF(AND(L520="",M520=""),"",N(L520)+N(M520))</f>
        <v/>
      </c>
      <c r="P520" s="24">
        <f>IF(OR(O520="",N(O520)=0),"",N(M520)/O520)</f>
        <v/>
      </c>
      <c r="Q520" s="40">
        <f>IF(OR(J520="",N(J520)=0,O520=""),"",N(L520)/(J520/60))</f>
        <v/>
      </c>
      <c r="R520" s="20" t="n"/>
    </row>
    <row r="521">
      <c r="A521" s="39" t="n"/>
      <c r="B521" s="20" t="n"/>
      <c r="C521" s="20" t="n"/>
      <c r="D521" s="20" t="n"/>
      <c r="E521" s="20" t="n"/>
      <c r="F521" s="26">
        <f>IF(E521="","",IFERROR(INDEX('İş emirleri'!$B$6:$B$305,MATCH(E521,'İş emirleri'!$A$6:$A$305,0)),"İş emri yok"))</f>
        <v/>
      </c>
      <c r="G521" s="38" t="n"/>
      <c r="H521" s="38" t="n"/>
      <c r="I521" s="20" t="n"/>
      <c r="J521" s="40">
        <f>IF(G521="","",MAX(0,G521-N(H521)))</f>
        <v/>
      </c>
      <c r="K521" s="24">
        <f>IF(OR(G521="",N(G521)=0),"",J521/G521)</f>
        <v/>
      </c>
      <c r="L521" s="38" t="n"/>
      <c r="M521" s="38" t="n"/>
      <c r="N521" s="20" t="n"/>
      <c r="O521" s="40">
        <f>IF(AND(L521="",M521=""),"",N(L521)+N(M521))</f>
        <v/>
      </c>
      <c r="P521" s="24">
        <f>IF(OR(O521="",N(O521)=0),"",N(M521)/O521)</f>
        <v/>
      </c>
      <c r="Q521" s="40">
        <f>IF(OR(J521="",N(J521)=0,O521=""),"",N(L521)/(J521/60))</f>
        <v/>
      </c>
      <c r="R521" s="20" t="n"/>
    </row>
    <row r="522">
      <c r="A522" s="39" t="n"/>
      <c r="B522" s="20" t="n"/>
      <c r="C522" s="20" t="n"/>
      <c r="D522" s="20" t="n"/>
      <c r="E522" s="20" t="n"/>
      <c r="F522" s="26">
        <f>IF(E522="","",IFERROR(INDEX('İş emirleri'!$B$6:$B$305,MATCH(E522,'İş emirleri'!$A$6:$A$305,0)),"İş emri yok"))</f>
        <v/>
      </c>
      <c r="G522" s="38" t="n"/>
      <c r="H522" s="38" t="n"/>
      <c r="I522" s="20" t="n"/>
      <c r="J522" s="40">
        <f>IF(G522="","",MAX(0,G522-N(H522)))</f>
        <v/>
      </c>
      <c r="K522" s="24">
        <f>IF(OR(G522="",N(G522)=0),"",J522/G522)</f>
        <v/>
      </c>
      <c r="L522" s="38" t="n"/>
      <c r="M522" s="38" t="n"/>
      <c r="N522" s="20" t="n"/>
      <c r="O522" s="40">
        <f>IF(AND(L522="",M522=""),"",N(L522)+N(M522))</f>
        <v/>
      </c>
      <c r="P522" s="24">
        <f>IF(OR(O522="",N(O522)=0),"",N(M522)/O522)</f>
        <v/>
      </c>
      <c r="Q522" s="40">
        <f>IF(OR(J522="",N(J522)=0,O522=""),"",N(L522)/(J522/60))</f>
        <v/>
      </c>
      <c r="R522" s="20" t="n"/>
    </row>
    <row r="523">
      <c r="A523" s="39" t="n"/>
      <c r="B523" s="20" t="n"/>
      <c r="C523" s="20" t="n"/>
      <c r="D523" s="20" t="n"/>
      <c r="E523" s="20" t="n"/>
      <c r="F523" s="26">
        <f>IF(E523="","",IFERROR(INDEX('İş emirleri'!$B$6:$B$305,MATCH(E523,'İş emirleri'!$A$6:$A$305,0)),"İş emri yok"))</f>
        <v/>
      </c>
      <c r="G523" s="38" t="n"/>
      <c r="H523" s="38" t="n"/>
      <c r="I523" s="20" t="n"/>
      <c r="J523" s="40">
        <f>IF(G523="","",MAX(0,G523-N(H523)))</f>
        <v/>
      </c>
      <c r="K523" s="24">
        <f>IF(OR(G523="",N(G523)=0),"",J523/G523)</f>
        <v/>
      </c>
      <c r="L523" s="38" t="n"/>
      <c r="M523" s="38" t="n"/>
      <c r="N523" s="20" t="n"/>
      <c r="O523" s="40">
        <f>IF(AND(L523="",M523=""),"",N(L523)+N(M523))</f>
        <v/>
      </c>
      <c r="P523" s="24">
        <f>IF(OR(O523="",N(O523)=0),"",N(M523)/O523)</f>
        <v/>
      </c>
      <c r="Q523" s="40">
        <f>IF(OR(J523="",N(J523)=0,O523=""),"",N(L523)/(J523/60))</f>
        <v/>
      </c>
      <c r="R523" s="20" t="n"/>
    </row>
    <row r="524">
      <c r="A524" s="39" t="n"/>
      <c r="B524" s="20" t="n"/>
      <c r="C524" s="20" t="n"/>
      <c r="D524" s="20" t="n"/>
      <c r="E524" s="20" t="n"/>
      <c r="F524" s="26">
        <f>IF(E524="","",IFERROR(INDEX('İş emirleri'!$B$6:$B$305,MATCH(E524,'İş emirleri'!$A$6:$A$305,0)),"İş emri yok"))</f>
        <v/>
      </c>
      <c r="G524" s="38" t="n"/>
      <c r="H524" s="38" t="n"/>
      <c r="I524" s="20" t="n"/>
      <c r="J524" s="40">
        <f>IF(G524="","",MAX(0,G524-N(H524)))</f>
        <v/>
      </c>
      <c r="K524" s="24">
        <f>IF(OR(G524="",N(G524)=0),"",J524/G524)</f>
        <v/>
      </c>
      <c r="L524" s="38" t="n"/>
      <c r="M524" s="38" t="n"/>
      <c r="N524" s="20" t="n"/>
      <c r="O524" s="40">
        <f>IF(AND(L524="",M524=""),"",N(L524)+N(M524))</f>
        <v/>
      </c>
      <c r="P524" s="24">
        <f>IF(OR(O524="",N(O524)=0),"",N(M524)/O524)</f>
        <v/>
      </c>
      <c r="Q524" s="40">
        <f>IF(OR(J524="",N(J524)=0,O524=""),"",N(L524)/(J524/60))</f>
        <v/>
      </c>
      <c r="R524" s="20" t="n"/>
    </row>
    <row r="525">
      <c r="A525" s="39" t="n"/>
      <c r="B525" s="20" t="n"/>
      <c r="C525" s="20" t="n"/>
      <c r="D525" s="20" t="n"/>
      <c r="E525" s="20" t="n"/>
      <c r="F525" s="26">
        <f>IF(E525="","",IFERROR(INDEX('İş emirleri'!$B$6:$B$305,MATCH(E525,'İş emirleri'!$A$6:$A$305,0)),"İş emri yok"))</f>
        <v/>
      </c>
      <c r="G525" s="38" t="n"/>
      <c r="H525" s="38" t="n"/>
      <c r="I525" s="20" t="n"/>
      <c r="J525" s="40">
        <f>IF(G525="","",MAX(0,G525-N(H525)))</f>
        <v/>
      </c>
      <c r="K525" s="24">
        <f>IF(OR(G525="",N(G525)=0),"",J525/G525)</f>
        <v/>
      </c>
      <c r="L525" s="38" t="n"/>
      <c r="M525" s="38" t="n"/>
      <c r="N525" s="20" t="n"/>
      <c r="O525" s="40">
        <f>IF(AND(L525="",M525=""),"",N(L525)+N(M525))</f>
        <v/>
      </c>
      <c r="P525" s="24">
        <f>IF(OR(O525="",N(O525)=0),"",N(M525)/O525)</f>
        <v/>
      </c>
      <c r="Q525" s="40">
        <f>IF(OR(J525="",N(J525)=0,O525=""),"",N(L525)/(J525/60))</f>
        <v/>
      </c>
      <c r="R525" s="20" t="n"/>
    </row>
    <row r="526">
      <c r="A526" s="39" t="n"/>
      <c r="B526" s="20" t="n"/>
      <c r="C526" s="20" t="n"/>
      <c r="D526" s="20" t="n"/>
      <c r="E526" s="20" t="n"/>
      <c r="F526" s="26">
        <f>IF(E526="","",IFERROR(INDEX('İş emirleri'!$B$6:$B$305,MATCH(E526,'İş emirleri'!$A$6:$A$305,0)),"İş emri yok"))</f>
        <v/>
      </c>
      <c r="G526" s="38" t="n"/>
      <c r="H526" s="38" t="n"/>
      <c r="I526" s="20" t="n"/>
      <c r="J526" s="40">
        <f>IF(G526="","",MAX(0,G526-N(H526)))</f>
        <v/>
      </c>
      <c r="K526" s="24">
        <f>IF(OR(G526="",N(G526)=0),"",J526/G526)</f>
        <v/>
      </c>
      <c r="L526" s="38" t="n"/>
      <c r="M526" s="38" t="n"/>
      <c r="N526" s="20" t="n"/>
      <c r="O526" s="40">
        <f>IF(AND(L526="",M526=""),"",N(L526)+N(M526))</f>
        <v/>
      </c>
      <c r="P526" s="24">
        <f>IF(OR(O526="",N(O526)=0),"",N(M526)/O526)</f>
        <v/>
      </c>
      <c r="Q526" s="40">
        <f>IF(OR(J526="",N(J526)=0,O526=""),"",N(L526)/(J526/60))</f>
        <v/>
      </c>
      <c r="R526" s="20" t="n"/>
    </row>
    <row r="527">
      <c r="A527" s="39" t="n"/>
      <c r="B527" s="20" t="n"/>
      <c r="C527" s="20" t="n"/>
      <c r="D527" s="20" t="n"/>
      <c r="E527" s="20" t="n"/>
      <c r="F527" s="26">
        <f>IF(E527="","",IFERROR(INDEX('İş emirleri'!$B$6:$B$305,MATCH(E527,'İş emirleri'!$A$6:$A$305,0)),"İş emri yok"))</f>
        <v/>
      </c>
      <c r="G527" s="38" t="n"/>
      <c r="H527" s="38" t="n"/>
      <c r="I527" s="20" t="n"/>
      <c r="J527" s="40">
        <f>IF(G527="","",MAX(0,G527-N(H527)))</f>
        <v/>
      </c>
      <c r="K527" s="24">
        <f>IF(OR(G527="",N(G527)=0),"",J527/G527)</f>
        <v/>
      </c>
      <c r="L527" s="38" t="n"/>
      <c r="M527" s="38" t="n"/>
      <c r="N527" s="20" t="n"/>
      <c r="O527" s="40">
        <f>IF(AND(L527="",M527=""),"",N(L527)+N(M527))</f>
        <v/>
      </c>
      <c r="P527" s="24">
        <f>IF(OR(O527="",N(O527)=0),"",N(M527)/O527)</f>
        <v/>
      </c>
      <c r="Q527" s="40">
        <f>IF(OR(J527="",N(J527)=0,O527=""),"",N(L527)/(J527/60))</f>
        <v/>
      </c>
      <c r="R527" s="20" t="n"/>
    </row>
    <row r="528">
      <c r="A528" s="39" t="n"/>
      <c r="B528" s="20" t="n"/>
      <c r="C528" s="20" t="n"/>
      <c r="D528" s="20" t="n"/>
      <c r="E528" s="20" t="n"/>
      <c r="F528" s="26">
        <f>IF(E528="","",IFERROR(INDEX('İş emirleri'!$B$6:$B$305,MATCH(E528,'İş emirleri'!$A$6:$A$305,0)),"İş emri yok"))</f>
        <v/>
      </c>
      <c r="G528" s="38" t="n"/>
      <c r="H528" s="38" t="n"/>
      <c r="I528" s="20" t="n"/>
      <c r="J528" s="40">
        <f>IF(G528="","",MAX(0,G528-N(H528)))</f>
        <v/>
      </c>
      <c r="K528" s="24">
        <f>IF(OR(G528="",N(G528)=0),"",J528/G528)</f>
        <v/>
      </c>
      <c r="L528" s="38" t="n"/>
      <c r="M528" s="38" t="n"/>
      <c r="N528" s="20" t="n"/>
      <c r="O528" s="40">
        <f>IF(AND(L528="",M528=""),"",N(L528)+N(M528))</f>
        <v/>
      </c>
      <c r="P528" s="24">
        <f>IF(OR(O528="",N(O528)=0),"",N(M528)/O528)</f>
        <v/>
      </c>
      <c r="Q528" s="40">
        <f>IF(OR(J528="",N(J528)=0,O528=""),"",N(L528)/(J528/60))</f>
        <v/>
      </c>
      <c r="R528" s="20" t="n"/>
    </row>
    <row r="529">
      <c r="A529" s="39" t="n"/>
      <c r="B529" s="20" t="n"/>
      <c r="C529" s="20" t="n"/>
      <c r="D529" s="20" t="n"/>
      <c r="E529" s="20" t="n"/>
      <c r="F529" s="26">
        <f>IF(E529="","",IFERROR(INDEX('İş emirleri'!$B$6:$B$305,MATCH(E529,'İş emirleri'!$A$6:$A$305,0)),"İş emri yok"))</f>
        <v/>
      </c>
      <c r="G529" s="38" t="n"/>
      <c r="H529" s="38" t="n"/>
      <c r="I529" s="20" t="n"/>
      <c r="J529" s="40">
        <f>IF(G529="","",MAX(0,G529-N(H529)))</f>
        <v/>
      </c>
      <c r="K529" s="24">
        <f>IF(OR(G529="",N(G529)=0),"",J529/G529)</f>
        <v/>
      </c>
      <c r="L529" s="38" t="n"/>
      <c r="M529" s="38" t="n"/>
      <c r="N529" s="20" t="n"/>
      <c r="O529" s="40">
        <f>IF(AND(L529="",M529=""),"",N(L529)+N(M529))</f>
        <v/>
      </c>
      <c r="P529" s="24">
        <f>IF(OR(O529="",N(O529)=0),"",N(M529)/O529)</f>
        <v/>
      </c>
      <c r="Q529" s="40">
        <f>IF(OR(J529="",N(J529)=0,O529=""),"",N(L529)/(J529/60))</f>
        <v/>
      </c>
      <c r="R529" s="20" t="n"/>
    </row>
    <row r="530">
      <c r="A530" s="39" t="n"/>
      <c r="B530" s="20" t="n"/>
      <c r="C530" s="20" t="n"/>
      <c r="D530" s="20" t="n"/>
      <c r="E530" s="20" t="n"/>
      <c r="F530" s="26">
        <f>IF(E530="","",IFERROR(INDEX('İş emirleri'!$B$6:$B$305,MATCH(E530,'İş emirleri'!$A$6:$A$305,0)),"İş emri yok"))</f>
        <v/>
      </c>
      <c r="G530" s="38" t="n"/>
      <c r="H530" s="38" t="n"/>
      <c r="I530" s="20" t="n"/>
      <c r="J530" s="40">
        <f>IF(G530="","",MAX(0,G530-N(H530)))</f>
        <v/>
      </c>
      <c r="K530" s="24">
        <f>IF(OR(G530="",N(G530)=0),"",J530/G530)</f>
        <v/>
      </c>
      <c r="L530" s="38" t="n"/>
      <c r="M530" s="38" t="n"/>
      <c r="N530" s="20" t="n"/>
      <c r="O530" s="40">
        <f>IF(AND(L530="",M530=""),"",N(L530)+N(M530))</f>
        <v/>
      </c>
      <c r="P530" s="24">
        <f>IF(OR(O530="",N(O530)=0),"",N(M530)/O530)</f>
        <v/>
      </c>
      <c r="Q530" s="40">
        <f>IF(OR(J530="",N(J530)=0,O530=""),"",N(L530)/(J530/60))</f>
        <v/>
      </c>
      <c r="R530" s="20" t="n"/>
    </row>
    <row r="531">
      <c r="A531" s="39" t="n"/>
      <c r="B531" s="20" t="n"/>
      <c r="C531" s="20" t="n"/>
      <c r="D531" s="20" t="n"/>
      <c r="E531" s="20" t="n"/>
      <c r="F531" s="26">
        <f>IF(E531="","",IFERROR(INDEX('İş emirleri'!$B$6:$B$305,MATCH(E531,'İş emirleri'!$A$6:$A$305,0)),"İş emri yok"))</f>
        <v/>
      </c>
      <c r="G531" s="38" t="n"/>
      <c r="H531" s="38" t="n"/>
      <c r="I531" s="20" t="n"/>
      <c r="J531" s="40">
        <f>IF(G531="","",MAX(0,G531-N(H531)))</f>
        <v/>
      </c>
      <c r="K531" s="24">
        <f>IF(OR(G531="",N(G531)=0),"",J531/G531)</f>
        <v/>
      </c>
      <c r="L531" s="38" t="n"/>
      <c r="M531" s="38" t="n"/>
      <c r="N531" s="20" t="n"/>
      <c r="O531" s="40">
        <f>IF(AND(L531="",M531=""),"",N(L531)+N(M531))</f>
        <v/>
      </c>
      <c r="P531" s="24">
        <f>IF(OR(O531="",N(O531)=0),"",N(M531)/O531)</f>
        <v/>
      </c>
      <c r="Q531" s="40">
        <f>IF(OR(J531="",N(J531)=0,O531=""),"",N(L531)/(J531/60))</f>
        <v/>
      </c>
      <c r="R531" s="20" t="n"/>
    </row>
    <row r="532">
      <c r="A532" s="39" t="n"/>
      <c r="B532" s="20" t="n"/>
      <c r="C532" s="20" t="n"/>
      <c r="D532" s="20" t="n"/>
      <c r="E532" s="20" t="n"/>
      <c r="F532" s="26">
        <f>IF(E532="","",IFERROR(INDEX('İş emirleri'!$B$6:$B$305,MATCH(E532,'İş emirleri'!$A$6:$A$305,0)),"İş emri yok"))</f>
        <v/>
      </c>
      <c r="G532" s="38" t="n"/>
      <c r="H532" s="38" t="n"/>
      <c r="I532" s="20" t="n"/>
      <c r="J532" s="40">
        <f>IF(G532="","",MAX(0,G532-N(H532)))</f>
        <v/>
      </c>
      <c r="K532" s="24">
        <f>IF(OR(G532="",N(G532)=0),"",J532/G532)</f>
        <v/>
      </c>
      <c r="L532" s="38" t="n"/>
      <c r="M532" s="38" t="n"/>
      <c r="N532" s="20" t="n"/>
      <c r="O532" s="40">
        <f>IF(AND(L532="",M532=""),"",N(L532)+N(M532))</f>
        <v/>
      </c>
      <c r="P532" s="24">
        <f>IF(OR(O532="",N(O532)=0),"",N(M532)/O532)</f>
        <v/>
      </c>
      <c r="Q532" s="40">
        <f>IF(OR(J532="",N(J532)=0,O532=""),"",N(L532)/(J532/60))</f>
        <v/>
      </c>
      <c r="R532" s="20" t="n"/>
    </row>
    <row r="533">
      <c r="A533" s="39" t="n"/>
      <c r="B533" s="20" t="n"/>
      <c r="C533" s="20" t="n"/>
      <c r="D533" s="20" t="n"/>
      <c r="E533" s="20" t="n"/>
      <c r="F533" s="26">
        <f>IF(E533="","",IFERROR(INDEX('İş emirleri'!$B$6:$B$305,MATCH(E533,'İş emirleri'!$A$6:$A$305,0)),"İş emri yok"))</f>
        <v/>
      </c>
      <c r="G533" s="38" t="n"/>
      <c r="H533" s="38" t="n"/>
      <c r="I533" s="20" t="n"/>
      <c r="J533" s="40">
        <f>IF(G533="","",MAX(0,G533-N(H533)))</f>
        <v/>
      </c>
      <c r="K533" s="24">
        <f>IF(OR(G533="",N(G533)=0),"",J533/G533)</f>
        <v/>
      </c>
      <c r="L533" s="38" t="n"/>
      <c r="M533" s="38" t="n"/>
      <c r="N533" s="20" t="n"/>
      <c r="O533" s="40">
        <f>IF(AND(L533="",M533=""),"",N(L533)+N(M533))</f>
        <v/>
      </c>
      <c r="P533" s="24">
        <f>IF(OR(O533="",N(O533)=0),"",N(M533)/O533)</f>
        <v/>
      </c>
      <c r="Q533" s="40">
        <f>IF(OR(J533="",N(J533)=0,O533=""),"",N(L533)/(J533/60))</f>
        <v/>
      </c>
      <c r="R533" s="20" t="n"/>
    </row>
    <row r="534">
      <c r="A534" s="39" t="n"/>
      <c r="B534" s="20" t="n"/>
      <c r="C534" s="20" t="n"/>
      <c r="D534" s="20" t="n"/>
      <c r="E534" s="20" t="n"/>
      <c r="F534" s="26">
        <f>IF(E534="","",IFERROR(INDEX('İş emirleri'!$B$6:$B$305,MATCH(E534,'İş emirleri'!$A$6:$A$305,0)),"İş emri yok"))</f>
        <v/>
      </c>
      <c r="G534" s="38" t="n"/>
      <c r="H534" s="38" t="n"/>
      <c r="I534" s="20" t="n"/>
      <c r="J534" s="40">
        <f>IF(G534="","",MAX(0,G534-N(H534)))</f>
        <v/>
      </c>
      <c r="K534" s="24">
        <f>IF(OR(G534="",N(G534)=0),"",J534/G534)</f>
        <v/>
      </c>
      <c r="L534" s="38" t="n"/>
      <c r="M534" s="38" t="n"/>
      <c r="N534" s="20" t="n"/>
      <c r="O534" s="40">
        <f>IF(AND(L534="",M534=""),"",N(L534)+N(M534))</f>
        <v/>
      </c>
      <c r="P534" s="24">
        <f>IF(OR(O534="",N(O534)=0),"",N(M534)/O534)</f>
        <v/>
      </c>
      <c r="Q534" s="40">
        <f>IF(OR(J534="",N(J534)=0,O534=""),"",N(L534)/(J534/60))</f>
        <v/>
      </c>
      <c r="R534" s="20" t="n"/>
    </row>
    <row r="535">
      <c r="A535" s="39" t="n"/>
      <c r="B535" s="20" t="n"/>
      <c r="C535" s="20" t="n"/>
      <c r="D535" s="20" t="n"/>
      <c r="E535" s="20" t="n"/>
      <c r="F535" s="26">
        <f>IF(E535="","",IFERROR(INDEX('İş emirleri'!$B$6:$B$305,MATCH(E535,'İş emirleri'!$A$6:$A$305,0)),"İş emri yok"))</f>
        <v/>
      </c>
      <c r="G535" s="38" t="n"/>
      <c r="H535" s="38" t="n"/>
      <c r="I535" s="20" t="n"/>
      <c r="J535" s="40">
        <f>IF(G535="","",MAX(0,G535-N(H535)))</f>
        <v/>
      </c>
      <c r="K535" s="24">
        <f>IF(OR(G535="",N(G535)=0),"",J535/G535)</f>
        <v/>
      </c>
      <c r="L535" s="38" t="n"/>
      <c r="M535" s="38" t="n"/>
      <c r="N535" s="20" t="n"/>
      <c r="O535" s="40">
        <f>IF(AND(L535="",M535=""),"",N(L535)+N(M535))</f>
        <v/>
      </c>
      <c r="P535" s="24">
        <f>IF(OR(O535="",N(O535)=0),"",N(M535)/O535)</f>
        <v/>
      </c>
      <c r="Q535" s="40">
        <f>IF(OR(J535="",N(J535)=0,O535=""),"",N(L535)/(J535/60))</f>
        <v/>
      </c>
      <c r="R535" s="20" t="n"/>
    </row>
    <row r="536">
      <c r="A536" s="39" t="n"/>
      <c r="B536" s="20" t="n"/>
      <c r="C536" s="20" t="n"/>
      <c r="D536" s="20" t="n"/>
      <c r="E536" s="20" t="n"/>
      <c r="F536" s="26">
        <f>IF(E536="","",IFERROR(INDEX('İş emirleri'!$B$6:$B$305,MATCH(E536,'İş emirleri'!$A$6:$A$305,0)),"İş emri yok"))</f>
        <v/>
      </c>
      <c r="G536" s="38" t="n"/>
      <c r="H536" s="38" t="n"/>
      <c r="I536" s="20" t="n"/>
      <c r="J536" s="40">
        <f>IF(G536="","",MAX(0,G536-N(H536)))</f>
        <v/>
      </c>
      <c r="K536" s="24">
        <f>IF(OR(G536="",N(G536)=0),"",J536/G536)</f>
        <v/>
      </c>
      <c r="L536" s="38" t="n"/>
      <c r="M536" s="38" t="n"/>
      <c r="N536" s="20" t="n"/>
      <c r="O536" s="40">
        <f>IF(AND(L536="",M536=""),"",N(L536)+N(M536))</f>
        <v/>
      </c>
      <c r="P536" s="24">
        <f>IF(OR(O536="",N(O536)=0),"",N(M536)/O536)</f>
        <v/>
      </c>
      <c r="Q536" s="40">
        <f>IF(OR(J536="",N(J536)=0,O536=""),"",N(L536)/(J536/60))</f>
        <v/>
      </c>
      <c r="R536" s="20" t="n"/>
    </row>
    <row r="537">
      <c r="A537" s="39" t="n"/>
      <c r="B537" s="20" t="n"/>
      <c r="C537" s="20" t="n"/>
      <c r="D537" s="20" t="n"/>
      <c r="E537" s="20" t="n"/>
      <c r="F537" s="26">
        <f>IF(E537="","",IFERROR(INDEX('İş emirleri'!$B$6:$B$305,MATCH(E537,'İş emirleri'!$A$6:$A$305,0)),"İş emri yok"))</f>
        <v/>
      </c>
      <c r="G537" s="38" t="n"/>
      <c r="H537" s="38" t="n"/>
      <c r="I537" s="20" t="n"/>
      <c r="J537" s="40">
        <f>IF(G537="","",MAX(0,G537-N(H537)))</f>
        <v/>
      </c>
      <c r="K537" s="24">
        <f>IF(OR(G537="",N(G537)=0),"",J537/G537)</f>
        <v/>
      </c>
      <c r="L537" s="38" t="n"/>
      <c r="M537" s="38" t="n"/>
      <c r="N537" s="20" t="n"/>
      <c r="O537" s="40">
        <f>IF(AND(L537="",M537=""),"",N(L537)+N(M537))</f>
        <v/>
      </c>
      <c r="P537" s="24">
        <f>IF(OR(O537="",N(O537)=0),"",N(M537)/O537)</f>
        <v/>
      </c>
      <c r="Q537" s="40">
        <f>IF(OR(J537="",N(J537)=0,O537=""),"",N(L537)/(J537/60))</f>
        <v/>
      </c>
      <c r="R537" s="20" t="n"/>
    </row>
    <row r="538">
      <c r="A538" s="39" t="n"/>
      <c r="B538" s="20" t="n"/>
      <c r="C538" s="20" t="n"/>
      <c r="D538" s="20" t="n"/>
      <c r="E538" s="20" t="n"/>
      <c r="F538" s="26">
        <f>IF(E538="","",IFERROR(INDEX('İş emirleri'!$B$6:$B$305,MATCH(E538,'İş emirleri'!$A$6:$A$305,0)),"İş emri yok"))</f>
        <v/>
      </c>
      <c r="G538" s="38" t="n"/>
      <c r="H538" s="38" t="n"/>
      <c r="I538" s="20" t="n"/>
      <c r="J538" s="40">
        <f>IF(G538="","",MAX(0,G538-N(H538)))</f>
        <v/>
      </c>
      <c r="K538" s="24">
        <f>IF(OR(G538="",N(G538)=0),"",J538/G538)</f>
        <v/>
      </c>
      <c r="L538" s="38" t="n"/>
      <c r="M538" s="38" t="n"/>
      <c r="N538" s="20" t="n"/>
      <c r="O538" s="40">
        <f>IF(AND(L538="",M538=""),"",N(L538)+N(M538))</f>
        <v/>
      </c>
      <c r="P538" s="24">
        <f>IF(OR(O538="",N(O538)=0),"",N(M538)/O538)</f>
        <v/>
      </c>
      <c r="Q538" s="40">
        <f>IF(OR(J538="",N(J538)=0,O538=""),"",N(L538)/(J538/60))</f>
        <v/>
      </c>
      <c r="R538" s="20" t="n"/>
    </row>
    <row r="539">
      <c r="A539" s="39" t="n"/>
      <c r="B539" s="20" t="n"/>
      <c r="C539" s="20" t="n"/>
      <c r="D539" s="20" t="n"/>
      <c r="E539" s="20" t="n"/>
      <c r="F539" s="26">
        <f>IF(E539="","",IFERROR(INDEX('İş emirleri'!$B$6:$B$305,MATCH(E539,'İş emirleri'!$A$6:$A$305,0)),"İş emri yok"))</f>
        <v/>
      </c>
      <c r="G539" s="38" t="n"/>
      <c r="H539" s="38" t="n"/>
      <c r="I539" s="20" t="n"/>
      <c r="J539" s="40">
        <f>IF(G539="","",MAX(0,G539-N(H539)))</f>
        <v/>
      </c>
      <c r="K539" s="24">
        <f>IF(OR(G539="",N(G539)=0),"",J539/G539)</f>
        <v/>
      </c>
      <c r="L539" s="38" t="n"/>
      <c r="M539" s="38" t="n"/>
      <c r="N539" s="20" t="n"/>
      <c r="O539" s="40">
        <f>IF(AND(L539="",M539=""),"",N(L539)+N(M539))</f>
        <v/>
      </c>
      <c r="P539" s="24">
        <f>IF(OR(O539="",N(O539)=0),"",N(M539)/O539)</f>
        <v/>
      </c>
      <c r="Q539" s="40">
        <f>IF(OR(J539="",N(J539)=0,O539=""),"",N(L539)/(J539/60))</f>
        <v/>
      </c>
      <c r="R539" s="20" t="n"/>
    </row>
    <row r="540">
      <c r="A540" s="39" t="n"/>
      <c r="B540" s="20" t="n"/>
      <c r="C540" s="20" t="n"/>
      <c r="D540" s="20" t="n"/>
      <c r="E540" s="20" t="n"/>
      <c r="F540" s="26">
        <f>IF(E540="","",IFERROR(INDEX('İş emirleri'!$B$6:$B$305,MATCH(E540,'İş emirleri'!$A$6:$A$305,0)),"İş emri yok"))</f>
        <v/>
      </c>
      <c r="G540" s="38" t="n"/>
      <c r="H540" s="38" t="n"/>
      <c r="I540" s="20" t="n"/>
      <c r="J540" s="40">
        <f>IF(G540="","",MAX(0,G540-N(H540)))</f>
        <v/>
      </c>
      <c r="K540" s="24">
        <f>IF(OR(G540="",N(G540)=0),"",J540/G540)</f>
        <v/>
      </c>
      <c r="L540" s="38" t="n"/>
      <c r="M540" s="38" t="n"/>
      <c r="N540" s="20" t="n"/>
      <c r="O540" s="40">
        <f>IF(AND(L540="",M540=""),"",N(L540)+N(M540))</f>
        <v/>
      </c>
      <c r="P540" s="24">
        <f>IF(OR(O540="",N(O540)=0),"",N(M540)/O540)</f>
        <v/>
      </c>
      <c r="Q540" s="40">
        <f>IF(OR(J540="",N(J540)=0,O540=""),"",N(L540)/(J540/60))</f>
        <v/>
      </c>
      <c r="R540" s="20" t="n"/>
    </row>
    <row r="541">
      <c r="A541" s="39" t="n"/>
      <c r="B541" s="20" t="n"/>
      <c r="C541" s="20" t="n"/>
      <c r="D541" s="20" t="n"/>
      <c r="E541" s="20" t="n"/>
      <c r="F541" s="26">
        <f>IF(E541="","",IFERROR(INDEX('İş emirleri'!$B$6:$B$305,MATCH(E541,'İş emirleri'!$A$6:$A$305,0)),"İş emri yok"))</f>
        <v/>
      </c>
      <c r="G541" s="38" t="n"/>
      <c r="H541" s="38" t="n"/>
      <c r="I541" s="20" t="n"/>
      <c r="J541" s="40">
        <f>IF(G541="","",MAX(0,G541-N(H541)))</f>
        <v/>
      </c>
      <c r="K541" s="24">
        <f>IF(OR(G541="",N(G541)=0),"",J541/G541)</f>
        <v/>
      </c>
      <c r="L541" s="38" t="n"/>
      <c r="M541" s="38" t="n"/>
      <c r="N541" s="20" t="n"/>
      <c r="O541" s="40">
        <f>IF(AND(L541="",M541=""),"",N(L541)+N(M541))</f>
        <v/>
      </c>
      <c r="P541" s="24">
        <f>IF(OR(O541="",N(O541)=0),"",N(M541)/O541)</f>
        <v/>
      </c>
      <c r="Q541" s="40">
        <f>IF(OR(J541="",N(J541)=0,O541=""),"",N(L541)/(J541/60))</f>
        <v/>
      </c>
      <c r="R541" s="20" t="n"/>
    </row>
    <row r="542">
      <c r="A542" s="39" t="n"/>
      <c r="B542" s="20" t="n"/>
      <c r="C542" s="20" t="n"/>
      <c r="D542" s="20" t="n"/>
      <c r="E542" s="20" t="n"/>
      <c r="F542" s="26">
        <f>IF(E542="","",IFERROR(INDEX('İş emirleri'!$B$6:$B$305,MATCH(E542,'İş emirleri'!$A$6:$A$305,0)),"İş emri yok"))</f>
        <v/>
      </c>
      <c r="G542" s="38" t="n"/>
      <c r="H542" s="38" t="n"/>
      <c r="I542" s="20" t="n"/>
      <c r="J542" s="40">
        <f>IF(G542="","",MAX(0,G542-N(H542)))</f>
        <v/>
      </c>
      <c r="K542" s="24">
        <f>IF(OR(G542="",N(G542)=0),"",J542/G542)</f>
        <v/>
      </c>
      <c r="L542" s="38" t="n"/>
      <c r="M542" s="38" t="n"/>
      <c r="N542" s="20" t="n"/>
      <c r="O542" s="40">
        <f>IF(AND(L542="",M542=""),"",N(L542)+N(M542))</f>
        <v/>
      </c>
      <c r="P542" s="24">
        <f>IF(OR(O542="",N(O542)=0),"",N(M542)/O542)</f>
        <v/>
      </c>
      <c r="Q542" s="40">
        <f>IF(OR(J542="",N(J542)=0,O542=""),"",N(L542)/(J542/60))</f>
        <v/>
      </c>
      <c r="R542" s="20" t="n"/>
    </row>
    <row r="543">
      <c r="A543" s="39" t="n"/>
      <c r="B543" s="20" t="n"/>
      <c r="C543" s="20" t="n"/>
      <c r="D543" s="20" t="n"/>
      <c r="E543" s="20" t="n"/>
      <c r="F543" s="26">
        <f>IF(E543="","",IFERROR(INDEX('İş emirleri'!$B$6:$B$305,MATCH(E543,'İş emirleri'!$A$6:$A$305,0)),"İş emri yok"))</f>
        <v/>
      </c>
      <c r="G543" s="38" t="n"/>
      <c r="H543" s="38" t="n"/>
      <c r="I543" s="20" t="n"/>
      <c r="J543" s="40">
        <f>IF(G543="","",MAX(0,G543-N(H543)))</f>
        <v/>
      </c>
      <c r="K543" s="24">
        <f>IF(OR(G543="",N(G543)=0),"",J543/G543)</f>
        <v/>
      </c>
      <c r="L543" s="38" t="n"/>
      <c r="M543" s="38" t="n"/>
      <c r="N543" s="20" t="n"/>
      <c r="O543" s="40">
        <f>IF(AND(L543="",M543=""),"",N(L543)+N(M543))</f>
        <v/>
      </c>
      <c r="P543" s="24">
        <f>IF(OR(O543="",N(O543)=0),"",N(M543)/O543)</f>
        <v/>
      </c>
      <c r="Q543" s="40">
        <f>IF(OR(J543="",N(J543)=0,O543=""),"",N(L543)/(J543/60))</f>
        <v/>
      </c>
      <c r="R543" s="20" t="n"/>
    </row>
    <row r="544">
      <c r="A544" s="39" t="n"/>
      <c r="B544" s="20" t="n"/>
      <c r="C544" s="20" t="n"/>
      <c r="D544" s="20" t="n"/>
      <c r="E544" s="20" t="n"/>
      <c r="F544" s="26">
        <f>IF(E544="","",IFERROR(INDEX('İş emirleri'!$B$6:$B$305,MATCH(E544,'İş emirleri'!$A$6:$A$305,0)),"İş emri yok"))</f>
        <v/>
      </c>
      <c r="G544" s="38" t="n"/>
      <c r="H544" s="38" t="n"/>
      <c r="I544" s="20" t="n"/>
      <c r="J544" s="40">
        <f>IF(G544="","",MAX(0,G544-N(H544)))</f>
        <v/>
      </c>
      <c r="K544" s="24">
        <f>IF(OR(G544="",N(G544)=0),"",J544/G544)</f>
        <v/>
      </c>
      <c r="L544" s="38" t="n"/>
      <c r="M544" s="38" t="n"/>
      <c r="N544" s="20" t="n"/>
      <c r="O544" s="40">
        <f>IF(AND(L544="",M544=""),"",N(L544)+N(M544))</f>
        <v/>
      </c>
      <c r="P544" s="24">
        <f>IF(OR(O544="",N(O544)=0),"",N(M544)/O544)</f>
        <v/>
      </c>
      <c r="Q544" s="40">
        <f>IF(OR(J544="",N(J544)=0,O544=""),"",N(L544)/(J544/60))</f>
        <v/>
      </c>
      <c r="R544" s="20" t="n"/>
    </row>
    <row r="545">
      <c r="A545" s="39" t="n"/>
      <c r="B545" s="20" t="n"/>
      <c r="C545" s="20" t="n"/>
      <c r="D545" s="20" t="n"/>
      <c r="E545" s="20" t="n"/>
      <c r="F545" s="26">
        <f>IF(E545="","",IFERROR(INDEX('İş emirleri'!$B$6:$B$305,MATCH(E545,'İş emirleri'!$A$6:$A$305,0)),"İş emri yok"))</f>
        <v/>
      </c>
      <c r="G545" s="38" t="n"/>
      <c r="H545" s="38" t="n"/>
      <c r="I545" s="20" t="n"/>
      <c r="J545" s="40">
        <f>IF(G545="","",MAX(0,G545-N(H545)))</f>
        <v/>
      </c>
      <c r="K545" s="24">
        <f>IF(OR(G545="",N(G545)=0),"",J545/G545)</f>
        <v/>
      </c>
      <c r="L545" s="38" t="n"/>
      <c r="M545" s="38" t="n"/>
      <c r="N545" s="20" t="n"/>
      <c r="O545" s="40">
        <f>IF(AND(L545="",M545=""),"",N(L545)+N(M545))</f>
        <v/>
      </c>
      <c r="P545" s="24">
        <f>IF(OR(O545="",N(O545)=0),"",N(M545)/O545)</f>
        <v/>
      </c>
      <c r="Q545" s="40">
        <f>IF(OR(J545="",N(J545)=0,O545=""),"",N(L545)/(J545/60))</f>
        <v/>
      </c>
      <c r="R545" s="20" t="n"/>
    </row>
    <row r="546">
      <c r="A546" s="39" t="n"/>
      <c r="B546" s="20" t="n"/>
      <c r="C546" s="20" t="n"/>
      <c r="D546" s="20" t="n"/>
      <c r="E546" s="20" t="n"/>
      <c r="F546" s="26">
        <f>IF(E546="","",IFERROR(INDEX('İş emirleri'!$B$6:$B$305,MATCH(E546,'İş emirleri'!$A$6:$A$305,0)),"İş emri yok"))</f>
        <v/>
      </c>
      <c r="G546" s="38" t="n"/>
      <c r="H546" s="38" t="n"/>
      <c r="I546" s="20" t="n"/>
      <c r="J546" s="40">
        <f>IF(G546="","",MAX(0,G546-N(H546)))</f>
        <v/>
      </c>
      <c r="K546" s="24">
        <f>IF(OR(G546="",N(G546)=0),"",J546/G546)</f>
        <v/>
      </c>
      <c r="L546" s="38" t="n"/>
      <c r="M546" s="38" t="n"/>
      <c r="N546" s="20" t="n"/>
      <c r="O546" s="40">
        <f>IF(AND(L546="",M546=""),"",N(L546)+N(M546))</f>
        <v/>
      </c>
      <c r="P546" s="24">
        <f>IF(OR(O546="",N(O546)=0),"",N(M546)/O546)</f>
        <v/>
      </c>
      <c r="Q546" s="40">
        <f>IF(OR(J546="",N(J546)=0,O546=""),"",N(L546)/(J546/60))</f>
        <v/>
      </c>
      <c r="R546" s="20" t="n"/>
    </row>
    <row r="547">
      <c r="A547" s="39" t="n"/>
      <c r="B547" s="20" t="n"/>
      <c r="C547" s="20" t="n"/>
      <c r="D547" s="20" t="n"/>
      <c r="E547" s="20" t="n"/>
      <c r="F547" s="26">
        <f>IF(E547="","",IFERROR(INDEX('İş emirleri'!$B$6:$B$305,MATCH(E547,'İş emirleri'!$A$6:$A$305,0)),"İş emri yok"))</f>
        <v/>
      </c>
      <c r="G547" s="38" t="n"/>
      <c r="H547" s="38" t="n"/>
      <c r="I547" s="20" t="n"/>
      <c r="J547" s="40">
        <f>IF(G547="","",MAX(0,G547-N(H547)))</f>
        <v/>
      </c>
      <c r="K547" s="24">
        <f>IF(OR(G547="",N(G547)=0),"",J547/G547)</f>
        <v/>
      </c>
      <c r="L547" s="38" t="n"/>
      <c r="M547" s="38" t="n"/>
      <c r="N547" s="20" t="n"/>
      <c r="O547" s="40">
        <f>IF(AND(L547="",M547=""),"",N(L547)+N(M547))</f>
        <v/>
      </c>
      <c r="P547" s="24">
        <f>IF(OR(O547="",N(O547)=0),"",N(M547)/O547)</f>
        <v/>
      </c>
      <c r="Q547" s="40">
        <f>IF(OR(J547="",N(J547)=0,O547=""),"",N(L547)/(J547/60))</f>
        <v/>
      </c>
      <c r="R547" s="20" t="n"/>
    </row>
    <row r="548">
      <c r="A548" s="39" t="n"/>
      <c r="B548" s="20" t="n"/>
      <c r="C548" s="20" t="n"/>
      <c r="D548" s="20" t="n"/>
      <c r="E548" s="20" t="n"/>
      <c r="F548" s="26">
        <f>IF(E548="","",IFERROR(INDEX('İş emirleri'!$B$6:$B$305,MATCH(E548,'İş emirleri'!$A$6:$A$305,0)),"İş emri yok"))</f>
        <v/>
      </c>
      <c r="G548" s="38" t="n"/>
      <c r="H548" s="38" t="n"/>
      <c r="I548" s="20" t="n"/>
      <c r="J548" s="40">
        <f>IF(G548="","",MAX(0,G548-N(H548)))</f>
        <v/>
      </c>
      <c r="K548" s="24">
        <f>IF(OR(G548="",N(G548)=0),"",J548/G548)</f>
        <v/>
      </c>
      <c r="L548" s="38" t="n"/>
      <c r="M548" s="38" t="n"/>
      <c r="N548" s="20" t="n"/>
      <c r="O548" s="40">
        <f>IF(AND(L548="",M548=""),"",N(L548)+N(M548))</f>
        <v/>
      </c>
      <c r="P548" s="24">
        <f>IF(OR(O548="",N(O548)=0),"",N(M548)/O548)</f>
        <v/>
      </c>
      <c r="Q548" s="40">
        <f>IF(OR(J548="",N(J548)=0,O548=""),"",N(L548)/(J548/60))</f>
        <v/>
      </c>
      <c r="R548" s="20" t="n"/>
    </row>
    <row r="549">
      <c r="A549" s="39" t="n"/>
      <c r="B549" s="20" t="n"/>
      <c r="C549" s="20" t="n"/>
      <c r="D549" s="20" t="n"/>
      <c r="E549" s="20" t="n"/>
      <c r="F549" s="26">
        <f>IF(E549="","",IFERROR(INDEX('İş emirleri'!$B$6:$B$305,MATCH(E549,'İş emirleri'!$A$6:$A$305,0)),"İş emri yok"))</f>
        <v/>
      </c>
      <c r="G549" s="38" t="n"/>
      <c r="H549" s="38" t="n"/>
      <c r="I549" s="20" t="n"/>
      <c r="J549" s="40">
        <f>IF(G549="","",MAX(0,G549-N(H549)))</f>
        <v/>
      </c>
      <c r="K549" s="24">
        <f>IF(OR(G549="",N(G549)=0),"",J549/G549)</f>
        <v/>
      </c>
      <c r="L549" s="38" t="n"/>
      <c r="M549" s="38" t="n"/>
      <c r="N549" s="20" t="n"/>
      <c r="O549" s="40">
        <f>IF(AND(L549="",M549=""),"",N(L549)+N(M549))</f>
        <v/>
      </c>
      <c r="P549" s="24">
        <f>IF(OR(O549="",N(O549)=0),"",N(M549)/O549)</f>
        <v/>
      </c>
      <c r="Q549" s="40">
        <f>IF(OR(J549="",N(J549)=0,O549=""),"",N(L549)/(J549/60))</f>
        <v/>
      </c>
      <c r="R549" s="20" t="n"/>
    </row>
    <row r="550">
      <c r="A550" s="39" t="n"/>
      <c r="B550" s="20" t="n"/>
      <c r="C550" s="20" t="n"/>
      <c r="D550" s="20" t="n"/>
      <c r="E550" s="20" t="n"/>
      <c r="F550" s="26">
        <f>IF(E550="","",IFERROR(INDEX('İş emirleri'!$B$6:$B$305,MATCH(E550,'İş emirleri'!$A$6:$A$305,0)),"İş emri yok"))</f>
        <v/>
      </c>
      <c r="G550" s="38" t="n"/>
      <c r="H550" s="38" t="n"/>
      <c r="I550" s="20" t="n"/>
      <c r="J550" s="40">
        <f>IF(G550="","",MAX(0,G550-N(H550)))</f>
        <v/>
      </c>
      <c r="K550" s="24">
        <f>IF(OR(G550="",N(G550)=0),"",J550/G550)</f>
        <v/>
      </c>
      <c r="L550" s="38" t="n"/>
      <c r="M550" s="38" t="n"/>
      <c r="N550" s="20" t="n"/>
      <c r="O550" s="40">
        <f>IF(AND(L550="",M550=""),"",N(L550)+N(M550))</f>
        <v/>
      </c>
      <c r="P550" s="24">
        <f>IF(OR(O550="",N(O550)=0),"",N(M550)/O550)</f>
        <v/>
      </c>
      <c r="Q550" s="40">
        <f>IF(OR(J550="",N(J550)=0,O550=""),"",N(L550)/(J550/60))</f>
        <v/>
      </c>
      <c r="R550" s="20" t="n"/>
    </row>
    <row r="551">
      <c r="A551" s="39" t="n"/>
      <c r="B551" s="20" t="n"/>
      <c r="C551" s="20" t="n"/>
      <c r="D551" s="20" t="n"/>
      <c r="E551" s="20" t="n"/>
      <c r="F551" s="26">
        <f>IF(E551="","",IFERROR(INDEX('İş emirleri'!$B$6:$B$305,MATCH(E551,'İş emirleri'!$A$6:$A$305,0)),"İş emri yok"))</f>
        <v/>
      </c>
      <c r="G551" s="38" t="n"/>
      <c r="H551" s="38" t="n"/>
      <c r="I551" s="20" t="n"/>
      <c r="J551" s="40">
        <f>IF(G551="","",MAX(0,G551-N(H551)))</f>
        <v/>
      </c>
      <c r="K551" s="24">
        <f>IF(OR(G551="",N(G551)=0),"",J551/G551)</f>
        <v/>
      </c>
      <c r="L551" s="38" t="n"/>
      <c r="M551" s="38" t="n"/>
      <c r="N551" s="20" t="n"/>
      <c r="O551" s="40">
        <f>IF(AND(L551="",M551=""),"",N(L551)+N(M551))</f>
        <v/>
      </c>
      <c r="P551" s="24">
        <f>IF(OR(O551="",N(O551)=0),"",N(M551)/O551)</f>
        <v/>
      </c>
      <c r="Q551" s="40">
        <f>IF(OR(J551="",N(J551)=0,O551=""),"",N(L551)/(J551/60))</f>
        <v/>
      </c>
      <c r="R551" s="20" t="n"/>
    </row>
    <row r="552">
      <c r="A552" s="39" t="n"/>
      <c r="B552" s="20" t="n"/>
      <c r="C552" s="20" t="n"/>
      <c r="D552" s="20" t="n"/>
      <c r="E552" s="20" t="n"/>
      <c r="F552" s="26">
        <f>IF(E552="","",IFERROR(INDEX('İş emirleri'!$B$6:$B$305,MATCH(E552,'İş emirleri'!$A$6:$A$305,0)),"İş emri yok"))</f>
        <v/>
      </c>
      <c r="G552" s="38" t="n"/>
      <c r="H552" s="38" t="n"/>
      <c r="I552" s="20" t="n"/>
      <c r="J552" s="40">
        <f>IF(G552="","",MAX(0,G552-N(H552)))</f>
        <v/>
      </c>
      <c r="K552" s="24">
        <f>IF(OR(G552="",N(G552)=0),"",J552/G552)</f>
        <v/>
      </c>
      <c r="L552" s="38" t="n"/>
      <c r="M552" s="38" t="n"/>
      <c r="N552" s="20" t="n"/>
      <c r="O552" s="40">
        <f>IF(AND(L552="",M552=""),"",N(L552)+N(M552))</f>
        <v/>
      </c>
      <c r="P552" s="24">
        <f>IF(OR(O552="",N(O552)=0),"",N(M552)/O552)</f>
        <v/>
      </c>
      <c r="Q552" s="40">
        <f>IF(OR(J552="",N(J552)=0,O552=""),"",N(L552)/(J552/60))</f>
        <v/>
      </c>
      <c r="R552" s="20" t="n"/>
    </row>
    <row r="553">
      <c r="A553" s="39" t="n"/>
      <c r="B553" s="20" t="n"/>
      <c r="C553" s="20" t="n"/>
      <c r="D553" s="20" t="n"/>
      <c r="E553" s="20" t="n"/>
      <c r="F553" s="26">
        <f>IF(E553="","",IFERROR(INDEX('İş emirleri'!$B$6:$B$305,MATCH(E553,'İş emirleri'!$A$6:$A$305,0)),"İş emri yok"))</f>
        <v/>
      </c>
      <c r="G553" s="38" t="n"/>
      <c r="H553" s="38" t="n"/>
      <c r="I553" s="20" t="n"/>
      <c r="J553" s="40">
        <f>IF(G553="","",MAX(0,G553-N(H553)))</f>
        <v/>
      </c>
      <c r="K553" s="24">
        <f>IF(OR(G553="",N(G553)=0),"",J553/G553)</f>
        <v/>
      </c>
      <c r="L553" s="38" t="n"/>
      <c r="M553" s="38" t="n"/>
      <c r="N553" s="20" t="n"/>
      <c r="O553" s="40">
        <f>IF(AND(L553="",M553=""),"",N(L553)+N(M553))</f>
        <v/>
      </c>
      <c r="P553" s="24">
        <f>IF(OR(O553="",N(O553)=0),"",N(M553)/O553)</f>
        <v/>
      </c>
      <c r="Q553" s="40">
        <f>IF(OR(J553="",N(J553)=0,O553=""),"",N(L553)/(J553/60))</f>
        <v/>
      </c>
      <c r="R553" s="20" t="n"/>
    </row>
    <row r="554">
      <c r="A554" s="39" t="n"/>
      <c r="B554" s="20" t="n"/>
      <c r="C554" s="20" t="n"/>
      <c r="D554" s="20" t="n"/>
      <c r="E554" s="20" t="n"/>
      <c r="F554" s="26">
        <f>IF(E554="","",IFERROR(INDEX('İş emirleri'!$B$6:$B$305,MATCH(E554,'İş emirleri'!$A$6:$A$305,0)),"İş emri yok"))</f>
        <v/>
      </c>
      <c r="G554" s="38" t="n"/>
      <c r="H554" s="38" t="n"/>
      <c r="I554" s="20" t="n"/>
      <c r="J554" s="40">
        <f>IF(G554="","",MAX(0,G554-N(H554)))</f>
        <v/>
      </c>
      <c r="K554" s="24">
        <f>IF(OR(G554="",N(G554)=0),"",J554/G554)</f>
        <v/>
      </c>
      <c r="L554" s="38" t="n"/>
      <c r="M554" s="38" t="n"/>
      <c r="N554" s="20" t="n"/>
      <c r="O554" s="40">
        <f>IF(AND(L554="",M554=""),"",N(L554)+N(M554))</f>
        <v/>
      </c>
      <c r="P554" s="24">
        <f>IF(OR(O554="",N(O554)=0),"",N(M554)/O554)</f>
        <v/>
      </c>
      <c r="Q554" s="40">
        <f>IF(OR(J554="",N(J554)=0,O554=""),"",N(L554)/(J554/60))</f>
        <v/>
      </c>
      <c r="R554" s="20" t="n"/>
    </row>
    <row r="555">
      <c r="A555" s="39" t="n"/>
      <c r="B555" s="20" t="n"/>
      <c r="C555" s="20" t="n"/>
      <c r="D555" s="20" t="n"/>
      <c r="E555" s="20" t="n"/>
      <c r="F555" s="26">
        <f>IF(E555="","",IFERROR(INDEX('İş emirleri'!$B$6:$B$305,MATCH(E555,'İş emirleri'!$A$6:$A$305,0)),"İş emri yok"))</f>
        <v/>
      </c>
      <c r="G555" s="38" t="n"/>
      <c r="H555" s="38" t="n"/>
      <c r="I555" s="20" t="n"/>
      <c r="J555" s="40">
        <f>IF(G555="","",MAX(0,G555-N(H555)))</f>
        <v/>
      </c>
      <c r="K555" s="24">
        <f>IF(OR(G555="",N(G555)=0),"",J555/G555)</f>
        <v/>
      </c>
      <c r="L555" s="38" t="n"/>
      <c r="M555" s="38" t="n"/>
      <c r="N555" s="20" t="n"/>
      <c r="O555" s="40">
        <f>IF(AND(L555="",M555=""),"",N(L555)+N(M555))</f>
        <v/>
      </c>
      <c r="P555" s="24">
        <f>IF(OR(O555="",N(O555)=0),"",N(M555)/O555)</f>
        <v/>
      </c>
      <c r="Q555" s="40">
        <f>IF(OR(J555="",N(J555)=0,O555=""),"",N(L555)/(J555/60))</f>
        <v/>
      </c>
      <c r="R555" s="20" t="n"/>
    </row>
    <row r="556">
      <c r="A556" s="39" t="n"/>
      <c r="B556" s="20" t="n"/>
      <c r="C556" s="20" t="n"/>
      <c r="D556" s="20" t="n"/>
      <c r="E556" s="20" t="n"/>
      <c r="F556" s="26">
        <f>IF(E556="","",IFERROR(INDEX('İş emirleri'!$B$6:$B$305,MATCH(E556,'İş emirleri'!$A$6:$A$305,0)),"İş emri yok"))</f>
        <v/>
      </c>
      <c r="G556" s="38" t="n"/>
      <c r="H556" s="38" t="n"/>
      <c r="I556" s="20" t="n"/>
      <c r="J556" s="40">
        <f>IF(G556="","",MAX(0,G556-N(H556)))</f>
        <v/>
      </c>
      <c r="K556" s="24">
        <f>IF(OR(G556="",N(G556)=0),"",J556/G556)</f>
        <v/>
      </c>
      <c r="L556" s="38" t="n"/>
      <c r="M556" s="38" t="n"/>
      <c r="N556" s="20" t="n"/>
      <c r="O556" s="40">
        <f>IF(AND(L556="",M556=""),"",N(L556)+N(M556))</f>
        <v/>
      </c>
      <c r="P556" s="24">
        <f>IF(OR(O556="",N(O556)=0),"",N(M556)/O556)</f>
        <v/>
      </c>
      <c r="Q556" s="40">
        <f>IF(OR(J556="",N(J556)=0,O556=""),"",N(L556)/(J556/60))</f>
        <v/>
      </c>
      <c r="R556" s="20" t="n"/>
    </row>
    <row r="557">
      <c r="A557" s="39" t="n"/>
      <c r="B557" s="20" t="n"/>
      <c r="C557" s="20" t="n"/>
      <c r="D557" s="20" t="n"/>
      <c r="E557" s="20" t="n"/>
      <c r="F557" s="26">
        <f>IF(E557="","",IFERROR(INDEX('İş emirleri'!$B$6:$B$305,MATCH(E557,'İş emirleri'!$A$6:$A$305,0)),"İş emri yok"))</f>
        <v/>
      </c>
      <c r="G557" s="38" t="n"/>
      <c r="H557" s="38" t="n"/>
      <c r="I557" s="20" t="n"/>
      <c r="J557" s="40">
        <f>IF(G557="","",MAX(0,G557-N(H557)))</f>
        <v/>
      </c>
      <c r="K557" s="24">
        <f>IF(OR(G557="",N(G557)=0),"",J557/G557)</f>
        <v/>
      </c>
      <c r="L557" s="38" t="n"/>
      <c r="M557" s="38" t="n"/>
      <c r="N557" s="20" t="n"/>
      <c r="O557" s="40">
        <f>IF(AND(L557="",M557=""),"",N(L557)+N(M557))</f>
        <v/>
      </c>
      <c r="P557" s="24">
        <f>IF(OR(O557="",N(O557)=0),"",N(M557)/O557)</f>
        <v/>
      </c>
      <c r="Q557" s="40">
        <f>IF(OR(J557="",N(J557)=0,O557=""),"",N(L557)/(J557/60))</f>
        <v/>
      </c>
      <c r="R557" s="20" t="n"/>
    </row>
    <row r="558">
      <c r="A558" s="39" t="n"/>
      <c r="B558" s="20" t="n"/>
      <c r="C558" s="20" t="n"/>
      <c r="D558" s="20" t="n"/>
      <c r="E558" s="20" t="n"/>
      <c r="F558" s="26">
        <f>IF(E558="","",IFERROR(INDEX('İş emirleri'!$B$6:$B$305,MATCH(E558,'İş emirleri'!$A$6:$A$305,0)),"İş emri yok"))</f>
        <v/>
      </c>
      <c r="G558" s="38" t="n"/>
      <c r="H558" s="38" t="n"/>
      <c r="I558" s="20" t="n"/>
      <c r="J558" s="40">
        <f>IF(G558="","",MAX(0,G558-N(H558)))</f>
        <v/>
      </c>
      <c r="K558" s="24">
        <f>IF(OR(G558="",N(G558)=0),"",J558/G558)</f>
        <v/>
      </c>
      <c r="L558" s="38" t="n"/>
      <c r="M558" s="38" t="n"/>
      <c r="N558" s="20" t="n"/>
      <c r="O558" s="40">
        <f>IF(AND(L558="",M558=""),"",N(L558)+N(M558))</f>
        <v/>
      </c>
      <c r="P558" s="24">
        <f>IF(OR(O558="",N(O558)=0),"",N(M558)/O558)</f>
        <v/>
      </c>
      <c r="Q558" s="40">
        <f>IF(OR(J558="",N(J558)=0,O558=""),"",N(L558)/(J558/60))</f>
        <v/>
      </c>
      <c r="R558" s="20" t="n"/>
    </row>
    <row r="559">
      <c r="A559" s="39" t="n"/>
      <c r="B559" s="20" t="n"/>
      <c r="C559" s="20" t="n"/>
      <c r="D559" s="20" t="n"/>
      <c r="E559" s="20" t="n"/>
      <c r="F559" s="26">
        <f>IF(E559="","",IFERROR(INDEX('İş emirleri'!$B$6:$B$305,MATCH(E559,'İş emirleri'!$A$6:$A$305,0)),"İş emri yok"))</f>
        <v/>
      </c>
      <c r="G559" s="38" t="n"/>
      <c r="H559" s="38" t="n"/>
      <c r="I559" s="20" t="n"/>
      <c r="J559" s="40">
        <f>IF(G559="","",MAX(0,G559-N(H559)))</f>
        <v/>
      </c>
      <c r="K559" s="24">
        <f>IF(OR(G559="",N(G559)=0),"",J559/G559)</f>
        <v/>
      </c>
      <c r="L559" s="38" t="n"/>
      <c r="M559" s="38" t="n"/>
      <c r="N559" s="20" t="n"/>
      <c r="O559" s="40">
        <f>IF(AND(L559="",M559=""),"",N(L559)+N(M559))</f>
        <v/>
      </c>
      <c r="P559" s="24">
        <f>IF(OR(O559="",N(O559)=0),"",N(M559)/O559)</f>
        <v/>
      </c>
      <c r="Q559" s="40">
        <f>IF(OR(J559="",N(J559)=0,O559=""),"",N(L559)/(J559/60))</f>
        <v/>
      </c>
      <c r="R559" s="20" t="n"/>
    </row>
    <row r="560">
      <c r="A560" s="39" t="n"/>
      <c r="B560" s="20" t="n"/>
      <c r="C560" s="20" t="n"/>
      <c r="D560" s="20" t="n"/>
      <c r="E560" s="20" t="n"/>
      <c r="F560" s="26">
        <f>IF(E560="","",IFERROR(INDEX('İş emirleri'!$B$6:$B$305,MATCH(E560,'İş emirleri'!$A$6:$A$305,0)),"İş emri yok"))</f>
        <v/>
      </c>
      <c r="G560" s="38" t="n"/>
      <c r="H560" s="38" t="n"/>
      <c r="I560" s="20" t="n"/>
      <c r="J560" s="40">
        <f>IF(G560="","",MAX(0,G560-N(H560)))</f>
        <v/>
      </c>
      <c r="K560" s="24">
        <f>IF(OR(G560="",N(G560)=0),"",J560/G560)</f>
        <v/>
      </c>
      <c r="L560" s="38" t="n"/>
      <c r="M560" s="38" t="n"/>
      <c r="N560" s="20" t="n"/>
      <c r="O560" s="40">
        <f>IF(AND(L560="",M560=""),"",N(L560)+N(M560))</f>
        <v/>
      </c>
      <c r="P560" s="24">
        <f>IF(OR(O560="",N(O560)=0),"",N(M560)/O560)</f>
        <v/>
      </c>
      <c r="Q560" s="40">
        <f>IF(OR(J560="",N(J560)=0,O560=""),"",N(L560)/(J560/60))</f>
        <v/>
      </c>
      <c r="R560" s="20" t="n"/>
    </row>
    <row r="561">
      <c r="A561" s="39" t="n"/>
      <c r="B561" s="20" t="n"/>
      <c r="C561" s="20" t="n"/>
      <c r="D561" s="20" t="n"/>
      <c r="E561" s="20" t="n"/>
      <c r="F561" s="26">
        <f>IF(E561="","",IFERROR(INDEX('İş emirleri'!$B$6:$B$305,MATCH(E561,'İş emirleri'!$A$6:$A$305,0)),"İş emri yok"))</f>
        <v/>
      </c>
      <c r="G561" s="38" t="n"/>
      <c r="H561" s="38" t="n"/>
      <c r="I561" s="20" t="n"/>
      <c r="J561" s="40">
        <f>IF(G561="","",MAX(0,G561-N(H561)))</f>
        <v/>
      </c>
      <c r="K561" s="24">
        <f>IF(OR(G561="",N(G561)=0),"",J561/G561)</f>
        <v/>
      </c>
      <c r="L561" s="38" t="n"/>
      <c r="M561" s="38" t="n"/>
      <c r="N561" s="20" t="n"/>
      <c r="O561" s="40">
        <f>IF(AND(L561="",M561=""),"",N(L561)+N(M561))</f>
        <v/>
      </c>
      <c r="P561" s="24">
        <f>IF(OR(O561="",N(O561)=0),"",N(M561)/O561)</f>
        <v/>
      </c>
      <c r="Q561" s="40">
        <f>IF(OR(J561="",N(J561)=0,O561=""),"",N(L561)/(J561/60))</f>
        <v/>
      </c>
      <c r="R561" s="20" t="n"/>
    </row>
    <row r="562">
      <c r="A562" s="39" t="n"/>
      <c r="B562" s="20" t="n"/>
      <c r="C562" s="20" t="n"/>
      <c r="D562" s="20" t="n"/>
      <c r="E562" s="20" t="n"/>
      <c r="F562" s="26">
        <f>IF(E562="","",IFERROR(INDEX('İş emirleri'!$B$6:$B$305,MATCH(E562,'İş emirleri'!$A$6:$A$305,0)),"İş emri yok"))</f>
        <v/>
      </c>
      <c r="G562" s="38" t="n"/>
      <c r="H562" s="38" t="n"/>
      <c r="I562" s="20" t="n"/>
      <c r="J562" s="40">
        <f>IF(G562="","",MAX(0,G562-N(H562)))</f>
        <v/>
      </c>
      <c r="K562" s="24">
        <f>IF(OR(G562="",N(G562)=0),"",J562/G562)</f>
        <v/>
      </c>
      <c r="L562" s="38" t="n"/>
      <c r="M562" s="38" t="n"/>
      <c r="N562" s="20" t="n"/>
      <c r="O562" s="40">
        <f>IF(AND(L562="",M562=""),"",N(L562)+N(M562))</f>
        <v/>
      </c>
      <c r="P562" s="24">
        <f>IF(OR(O562="",N(O562)=0),"",N(M562)/O562)</f>
        <v/>
      </c>
      <c r="Q562" s="40">
        <f>IF(OR(J562="",N(J562)=0,O562=""),"",N(L562)/(J562/60))</f>
        <v/>
      </c>
      <c r="R562" s="20" t="n"/>
    </row>
    <row r="563">
      <c r="A563" s="39" t="n"/>
      <c r="B563" s="20" t="n"/>
      <c r="C563" s="20" t="n"/>
      <c r="D563" s="20" t="n"/>
      <c r="E563" s="20" t="n"/>
      <c r="F563" s="26">
        <f>IF(E563="","",IFERROR(INDEX('İş emirleri'!$B$6:$B$305,MATCH(E563,'İş emirleri'!$A$6:$A$305,0)),"İş emri yok"))</f>
        <v/>
      </c>
      <c r="G563" s="38" t="n"/>
      <c r="H563" s="38" t="n"/>
      <c r="I563" s="20" t="n"/>
      <c r="J563" s="40">
        <f>IF(G563="","",MAX(0,G563-N(H563)))</f>
        <v/>
      </c>
      <c r="K563" s="24">
        <f>IF(OR(G563="",N(G563)=0),"",J563/G563)</f>
        <v/>
      </c>
      <c r="L563" s="38" t="n"/>
      <c r="M563" s="38" t="n"/>
      <c r="N563" s="20" t="n"/>
      <c r="O563" s="40">
        <f>IF(AND(L563="",M563=""),"",N(L563)+N(M563))</f>
        <v/>
      </c>
      <c r="P563" s="24">
        <f>IF(OR(O563="",N(O563)=0),"",N(M563)/O563)</f>
        <v/>
      </c>
      <c r="Q563" s="40">
        <f>IF(OR(J563="",N(J563)=0,O563=""),"",N(L563)/(J563/60))</f>
        <v/>
      </c>
      <c r="R563" s="20" t="n"/>
    </row>
    <row r="564">
      <c r="A564" s="39" t="n"/>
      <c r="B564" s="20" t="n"/>
      <c r="C564" s="20" t="n"/>
      <c r="D564" s="20" t="n"/>
      <c r="E564" s="20" t="n"/>
      <c r="F564" s="26">
        <f>IF(E564="","",IFERROR(INDEX('İş emirleri'!$B$6:$B$305,MATCH(E564,'İş emirleri'!$A$6:$A$305,0)),"İş emri yok"))</f>
        <v/>
      </c>
      <c r="G564" s="38" t="n"/>
      <c r="H564" s="38" t="n"/>
      <c r="I564" s="20" t="n"/>
      <c r="J564" s="40">
        <f>IF(G564="","",MAX(0,G564-N(H564)))</f>
        <v/>
      </c>
      <c r="K564" s="24">
        <f>IF(OR(G564="",N(G564)=0),"",J564/G564)</f>
        <v/>
      </c>
      <c r="L564" s="38" t="n"/>
      <c r="M564" s="38" t="n"/>
      <c r="N564" s="20" t="n"/>
      <c r="O564" s="40">
        <f>IF(AND(L564="",M564=""),"",N(L564)+N(M564))</f>
        <v/>
      </c>
      <c r="P564" s="24">
        <f>IF(OR(O564="",N(O564)=0),"",N(M564)/O564)</f>
        <v/>
      </c>
      <c r="Q564" s="40">
        <f>IF(OR(J564="",N(J564)=0,O564=""),"",N(L564)/(J564/60))</f>
        <v/>
      </c>
      <c r="R564" s="20" t="n"/>
    </row>
    <row r="565">
      <c r="A565" s="39" t="n"/>
      <c r="B565" s="20" t="n"/>
      <c r="C565" s="20" t="n"/>
      <c r="D565" s="20" t="n"/>
      <c r="E565" s="20" t="n"/>
      <c r="F565" s="26">
        <f>IF(E565="","",IFERROR(INDEX('İş emirleri'!$B$6:$B$305,MATCH(E565,'İş emirleri'!$A$6:$A$305,0)),"İş emri yok"))</f>
        <v/>
      </c>
      <c r="G565" s="38" t="n"/>
      <c r="H565" s="38" t="n"/>
      <c r="I565" s="20" t="n"/>
      <c r="J565" s="40">
        <f>IF(G565="","",MAX(0,G565-N(H565)))</f>
        <v/>
      </c>
      <c r="K565" s="24">
        <f>IF(OR(G565="",N(G565)=0),"",J565/G565)</f>
        <v/>
      </c>
      <c r="L565" s="38" t="n"/>
      <c r="M565" s="38" t="n"/>
      <c r="N565" s="20" t="n"/>
      <c r="O565" s="40">
        <f>IF(AND(L565="",M565=""),"",N(L565)+N(M565))</f>
        <v/>
      </c>
      <c r="P565" s="24">
        <f>IF(OR(O565="",N(O565)=0),"",N(M565)/O565)</f>
        <v/>
      </c>
      <c r="Q565" s="40">
        <f>IF(OR(J565="",N(J565)=0,O565=""),"",N(L565)/(J565/60))</f>
        <v/>
      </c>
      <c r="R565" s="20" t="n"/>
    </row>
    <row r="566">
      <c r="A566" s="39" t="n"/>
      <c r="B566" s="20" t="n"/>
      <c r="C566" s="20" t="n"/>
      <c r="D566" s="20" t="n"/>
      <c r="E566" s="20" t="n"/>
      <c r="F566" s="26">
        <f>IF(E566="","",IFERROR(INDEX('İş emirleri'!$B$6:$B$305,MATCH(E566,'İş emirleri'!$A$6:$A$305,0)),"İş emri yok"))</f>
        <v/>
      </c>
      <c r="G566" s="38" t="n"/>
      <c r="H566" s="38" t="n"/>
      <c r="I566" s="20" t="n"/>
      <c r="J566" s="40">
        <f>IF(G566="","",MAX(0,G566-N(H566)))</f>
        <v/>
      </c>
      <c r="K566" s="24">
        <f>IF(OR(G566="",N(G566)=0),"",J566/G566)</f>
        <v/>
      </c>
      <c r="L566" s="38" t="n"/>
      <c r="M566" s="38" t="n"/>
      <c r="N566" s="20" t="n"/>
      <c r="O566" s="40">
        <f>IF(AND(L566="",M566=""),"",N(L566)+N(M566))</f>
        <v/>
      </c>
      <c r="P566" s="24">
        <f>IF(OR(O566="",N(O566)=0),"",N(M566)/O566)</f>
        <v/>
      </c>
      <c r="Q566" s="40">
        <f>IF(OR(J566="",N(J566)=0,O566=""),"",N(L566)/(J566/60))</f>
        <v/>
      </c>
      <c r="R566" s="20" t="n"/>
    </row>
    <row r="567">
      <c r="A567" s="39" t="n"/>
      <c r="B567" s="20" t="n"/>
      <c r="C567" s="20" t="n"/>
      <c r="D567" s="20" t="n"/>
      <c r="E567" s="20" t="n"/>
      <c r="F567" s="26">
        <f>IF(E567="","",IFERROR(INDEX('İş emirleri'!$B$6:$B$305,MATCH(E567,'İş emirleri'!$A$6:$A$305,0)),"İş emri yok"))</f>
        <v/>
      </c>
      <c r="G567" s="38" t="n"/>
      <c r="H567" s="38" t="n"/>
      <c r="I567" s="20" t="n"/>
      <c r="J567" s="40">
        <f>IF(G567="","",MAX(0,G567-N(H567)))</f>
        <v/>
      </c>
      <c r="K567" s="24">
        <f>IF(OR(G567="",N(G567)=0),"",J567/G567)</f>
        <v/>
      </c>
      <c r="L567" s="38" t="n"/>
      <c r="M567" s="38" t="n"/>
      <c r="N567" s="20" t="n"/>
      <c r="O567" s="40">
        <f>IF(AND(L567="",M567=""),"",N(L567)+N(M567))</f>
        <v/>
      </c>
      <c r="P567" s="24">
        <f>IF(OR(O567="",N(O567)=0),"",N(M567)/O567)</f>
        <v/>
      </c>
      <c r="Q567" s="40">
        <f>IF(OR(J567="",N(J567)=0,O567=""),"",N(L567)/(J567/60))</f>
        <v/>
      </c>
      <c r="R567" s="20" t="n"/>
    </row>
    <row r="568">
      <c r="A568" s="39" t="n"/>
      <c r="B568" s="20" t="n"/>
      <c r="C568" s="20" t="n"/>
      <c r="D568" s="20" t="n"/>
      <c r="E568" s="20" t="n"/>
      <c r="F568" s="26">
        <f>IF(E568="","",IFERROR(INDEX('İş emirleri'!$B$6:$B$305,MATCH(E568,'İş emirleri'!$A$6:$A$305,0)),"İş emri yok"))</f>
        <v/>
      </c>
      <c r="G568" s="38" t="n"/>
      <c r="H568" s="38" t="n"/>
      <c r="I568" s="20" t="n"/>
      <c r="J568" s="40">
        <f>IF(G568="","",MAX(0,G568-N(H568)))</f>
        <v/>
      </c>
      <c r="K568" s="24">
        <f>IF(OR(G568="",N(G568)=0),"",J568/G568)</f>
        <v/>
      </c>
      <c r="L568" s="38" t="n"/>
      <c r="M568" s="38" t="n"/>
      <c r="N568" s="20" t="n"/>
      <c r="O568" s="40">
        <f>IF(AND(L568="",M568=""),"",N(L568)+N(M568))</f>
        <v/>
      </c>
      <c r="P568" s="24">
        <f>IF(OR(O568="",N(O568)=0),"",N(M568)/O568)</f>
        <v/>
      </c>
      <c r="Q568" s="40">
        <f>IF(OR(J568="",N(J568)=0,O568=""),"",N(L568)/(J568/60))</f>
        <v/>
      </c>
      <c r="R568" s="20" t="n"/>
    </row>
    <row r="569">
      <c r="A569" s="39" t="n"/>
      <c r="B569" s="20" t="n"/>
      <c r="C569" s="20" t="n"/>
      <c r="D569" s="20" t="n"/>
      <c r="E569" s="20" t="n"/>
      <c r="F569" s="26">
        <f>IF(E569="","",IFERROR(INDEX('İş emirleri'!$B$6:$B$305,MATCH(E569,'İş emirleri'!$A$6:$A$305,0)),"İş emri yok"))</f>
        <v/>
      </c>
      <c r="G569" s="38" t="n"/>
      <c r="H569" s="38" t="n"/>
      <c r="I569" s="20" t="n"/>
      <c r="J569" s="40">
        <f>IF(G569="","",MAX(0,G569-N(H569)))</f>
        <v/>
      </c>
      <c r="K569" s="24">
        <f>IF(OR(G569="",N(G569)=0),"",J569/G569)</f>
        <v/>
      </c>
      <c r="L569" s="38" t="n"/>
      <c r="M569" s="38" t="n"/>
      <c r="N569" s="20" t="n"/>
      <c r="O569" s="40">
        <f>IF(AND(L569="",M569=""),"",N(L569)+N(M569))</f>
        <v/>
      </c>
      <c r="P569" s="24">
        <f>IF(OR(O569="",N(O569)=0),"",N(M569)/O569)</f>
        <v/>
      </c>
      <c r="Q569" s="40">
        <f>IF(OR(J569="",N(J569)=0,O569=""),"",N(L569)/(J569/60))</f>
        <v/>
      </c>
      <c r="R569" s="20" t="n"/>
    </row>
    <row r="570">
      <c r="A570" s="39" t="n"/>
      <c r="B570" s="20" t="n"/>
      <c r="C570" s="20" t="n"/>
      <c r="D570" s="20" t="n"/>
      <c r="E570" s="20" t="n"/>
      <c r="F570" s="26">
        <f>IF(E570="","",IFERROR(INDEX('İş emirleri'!$B$6:$B$305,MATCH(E570,'İş emirleri'!$A$6:$A$305,0)),"İş emri yok"))</f>
        <v/>
      </c>
      <c r="G570" s="38" t="n"/>
      <c r="H570" s="38" t="n"/>
      <c r="I570" s="20" t="n"/>
      <c r="J570" s="40">
        <f>IF(G570="","",MAX(0,G570-N(H570)))</f>
        <v/>
      </c>
      <c r="K570" s="24">
        <f>IF(OR(G570="",N(G570)=0),"",J570/G570)</f>
        <v/>
      </c>
      <c r="L570" s="38" t="n"/>
      <c r="M570" s="38" t="n"/>
      <c r="N570" s="20" t="n"/>
      <c r="O570" s="40">
        <f>IF(AND(L570="",M570=""),"",N(L570)+N(M570))</f>
        <v/>
      </c>
      <c r="P570" s="24">
        <f>IF(OR(O570="",N(O570)=0),"",N(M570)/O570)</f>
        <v/>
      </c>
      <c r="Q570" s="40">
        <f>IF(OR(J570="",N(J570)=0,O570=""),"",N(L570)/(J570/60))</f>
        <v/>
      </c>
      <c r="R570" s="20" t="n"/>
    </row>
    <row r="571">
      <c r="A571" s="39" t="n"/>
      <c r="B571" s="20" t="n"/>
      <c r="C571" s="20" t="n"/>
      <c r="D571" s="20" t="n"/>
      <c r="E571" s="20" t="n"/>
      <c r="F571" s="26">
        <f>IF(E571="","",IFERROR(INDEX('İş emirleri'!$B$6:$B$305,MATCH(E571,'İş emirleri'!$A$6:$A$305,0)),"İş emri yok"))</f>
        <v/>
      </c>
      <c r="G571" s="38" t="n"/>
      <c r="H571" s="38" t="n"/>
      <c r="I571" s="20" t="n"/>
      <c r="J571" s="40">
        <f>IF(G571="","",MAX(0,G571-N(H571)))</f>
        <v/>
      </c>
      <c r="K571" s="24">
        <f>IF(OR(G571="",N(G571)=0),"",J571/G571)</f>
        <v/>
      </c>
      <c r="L571" s="38" t="n"/>
      <c r="M571" s="38" t="n"/>
      <c r="N571" s="20" t="n"/>
      <c r="O571" s="40">
        <f>IF(AND(L571="",M571=""),"",N(L571)+N(M571))</f>
        <v/>
      </c>
      <c r="P571" s="24">
        <f>IF(OR(O571="",N(O571)=0),"",N(M571)/O571)</f>
        <v/>
      </c>
      <c r="Q571" s="40">
        <f>IF(OR(J571="",N(J571)=0,O571=""),"",N(L571)/(J571/60))</f>
        <v/>
      </c>
      <c r="R571" s="20" t="n"/>
    </row>
    <row r="572">
      <c r="A572" s="39" t="n"/>
      <c r="B572" s="20" t="n"/>
      <c r="C572" s="20" t="n"/>
      <c r="D572" s="20" t="n"/>
      <c r="E572" s="20" t="n"/>
      <c r="F572" s="26">
        <f>IF(E572="","",IFERROR(INDEX('İş emirleri'!$B$6:$B$305,MATCH(E572,'İş emirleri'!$A$6:$A$305,0)),"İş emri yok"))</f>
        <v/>
      </c>
      <c r="G572" s="38" t="n"/>
      <c r="H572" s="38" t="n"/>
      <c r="I572" s="20" t="n"/>
      <c r="J572" s="40">
        <f>IF(G572="","",MAX(0,G572-N(H572)))</f>
        <v/>
      </c>
      <c r="K572" s="24">
        <f>IF(OR(G572="",N(G572)=0),"",J572/G572)</f>
        <v/>
      </c>
      <c r="L572" s="38" t="n"/>
      <c r="M572" s="38" t="n"/>
      <c r="N572" s="20" t="n"/>
      <c r="O572" s="40">
        <f>IF(AND(L572="",M572=""),"",N(L572)+N(M572))</f>
        <v/>
      </c>
      <c r="P572" s="24">
        <f>IF(OR(O572="",N(O572)=0),"",N(M572)/O572)</f>
        <v/>
      </c>
      <c r="Q572" s="40">
        <f>IF(OR(J572="",N(J572)=0,O572=""),"",N(L572)/(J572/60))</f>
        <v/>
      </c>
      <c r="R572" s="20" t="n"/>
    </row>
    <row r="573">
      <c r="A573" s="39" t="n"/>
      <c r="B573" s="20" t="n"/>
      <c r="C573" s="20" t="n"/>
      <c r="D573" s="20" t="n"/>
      <c r="E573" s="20" t="n"/>
      <c r="F573" s="26">
        <f>IF(E573="","",IFERROR(INDEX('İş emirleri'!$B$6:$B$305,MATCH(E573,'İş emirleri'!$A$6:$A$305,0)),"İş emri yok"))</f>
        <v/>
      </c>
      <c r="G573" s="38" t="n"/>
      <c r="H573" s="38" t="n"/>
      <c r="I573" s="20" t="n"/>
      <c r="J573" s="40">
        <f>IF(G573="","",MAX(0,G573-N(H573)))</f>
        <v/>
      </c>
      <c r="K573" s="24">
        <f>IF(OR(G573="",N(G573)=0),"",J573/G573)</f>
        <v/>
      </c>
      <c r="L573" s="38" t="n"/>
      <c r="M573" s="38" t="n"/>
      <c r="N573" s="20" t="n"/>
      <c r="O573" s="40">
        <f>IF(AND(L573="",M573=""),"",N(L573)+N(M573))</f>
        <v/>
      </c>
      <c r="P573" s="24">
        <f>IF(OR(O573="",N(O573)=0),"",N(M573)/O573)</f>
        <v/>
      </c>
      <c r="Q573" s="40">
        <f>IF(OR(J573="",N(J573)=0,O573=""),"",N(L573)/(J573/60))</f>
        <v/>
      </c>
      <c r="R573" s="20" t="n"/>
    </row>
    <row r="574">
      <c r="A574" s="39" t="n"/>
      <c r="B574" s="20" t="n"/>
      <c r="C574" s="20" t="n"/>
      <c r="D574" s="20" t="n"/>
      <c r="E574" s="20" t="n"/>
      <c r="F574" s="26">
        <f>IF(E574="","",IFERROR(INDEX('İş emirleri'!$B$6:$B$305,MATCH(E574,'İş emirleri'!$A$6:$A$305,0)),"İş emri yok"))</f>
        <v/>
      </c>
      <c r="G574" s="38" t="n"/>
      <c r="H574" s="38" t="n"/>
      <c r="I574" s="20" t="n"/>
      <c r="J574" s="40">
        <f>IF(G574="","",MAX(0,G574-N(H574)))</f>
        <v/>
      </c>
      <c r="K574" s="24">
        <f>IF(OR(G574="",N(G574)=0),"",J574/G574)</f>
        <v/>
      </c>
      <c r="L574" s="38" t="n"/>
      <c r="M574" s="38" t="n"/>
      <c r="N574" s="20" t="n"/>
      <c r="O574" s="40">
        <f>IF(AND(L574="",M574=""),"",N(L574)+N(M574))</f>
        <v/>
      </c>
      <c r="P574" s="24">
        <f>IF(OR(O574="",N(O574)=0),"",N(M574)/O574)</f>
        <v/>
      </c>
      <c r="Q574" s="40">
        <f>IF(OR(J574="",N(J574)=0,O574=""),"",N(L574)/(J574/60))</f>
        <v/>
      </c>
      <c r="R574" s="20" t="n"/>
    </row>
    <row r="575">
      <c r="A575" s="39" t="n"/>
      <c r="B575" s="20" t="n"/>
      <c r="C575" s="20" t="n"/>
      <c r="D575" s="20" t="n"/>
      <c r="E575" s="20" t="n"/>
      <c r="F575" s="26">
        <f>IF(E575="","",IFERROR(INDEX('İş emirleri'!$B$6:$B$305,MATCH(E575,'İş emirleri'!$A$6:$A$305,0)),"İş emri yok"))</f>
        <v/>
      </c>
      <c r="G575" s="38" t="n"/>
      <c r="H575" s="38" t="n"/>
      <c r="I575" s="20" t="n"/>
      <c r="J575" s="40">
        <f>IF(G575="","",MAX(0,G575-N(H575)))</f>
        <v/>
      </c>
      <c r="K575" s="24">
        <f>IF(OR(G575="",N(G575)=0),"",J575/G575)</f>
        <v/>
      </c>
      <c r="L575" s="38" t="n"/>
      <c r="M575" s="38" t="n"/>
      <c r="N575" s="20" t="n"/>
      <c r="O575" s="40">
        <f>IF(AND(L575="",M575=""),"",N(L575)+N(M575))</f>
        <v/>
      </c>
      <c r="P575" s="24">
        <f>IF(OR(O575="",N(O575)=0),"",N(M575)/O575)</f>
        <v/>
      </c>
      <c r="Q575" s="40">
        <f>IF(OR(J575="",N(J575)=0,O575=""),"",N(L575)/(J575/60))</f>
        <v/>
      </c>
      <c r="R575" s="20" t="n"/>
    </row>
    <row r="576">
      <c r="A576" s="39" t="n"/>
      <c r="B576" s="20" t="n"/>
      <c r="C576" s="20" t="n"/>
      <c r="D576" s="20" t="n"/>
      <c r="E576" s="20" t="n"/>
      <c r="F576" s="26">
        <f>IF(E576="","",IFERROR(INDEX('İş emirleri'!$B$6:$B$305,MATCH(E576,'İş emirleri'!$A$6:$A$305,0)),"İş emri yok"))</f>
        <v/>
      </c>
      <c r="G576" s="38" t="n"/>
      <c r="H576" s="38" t="n"/>
      <c r="I576" s="20" t="n"/>
      <c r="J576" s="40">
        <f>IF(G576="","",MAX(0,G576-N(H576)))</f>
        <v/>
      </c>
      <c r="K576" s="24">
        <f>IF(OR(G576="",N(G576)=0),"",J576/G576)</f>
        <v/>
      </c>
      <c r="L576" s="38" t="n"/>
      <c r="M576" s="38" t="n"/>
      <c r="N576" s="20" t="n"/>
      <c r="O576" s="40">
        <f>IF(AND(L576="",M576=""),"",N(L576)+N(M576))</f>
        <v/>
      </c>
      <c r="P576" s="24">
        <f>IF(OR(O576="",N(O576)=0),"",N(M576)/O576)</f>
        <v/>
      </c>
      <c r="Q576" s="40">
        <f>IF(OR(J576="",N(J576)=0,O576=""),"",N(L576)/(J576/60))</f>
        <v/>
      </c>
      <c r="R576" s="20" t="n"/>
    </row>
    <row r="577">
      <c r="A577" s="39" t="n"/>
      <c r="B577" s="20" t="n"/>
      <c r="C577" s="20" t="n"/>
      <c r="D577" s="20" t="n"/>
      <c r="E577" s="20" t="n"/>
      <c r="F577" s="26">
        <f>IF(E577="","",IFERROR(INDEX('İş emirleri'!$B$6:$B$305,MATCH(E577,'İş emirleri'!$A$6:$A$305,0)),"İş emri yok"))</f>
        <v/>
      </c>
      <c r="G577" s="38" t="n"/>
      <c r="H577" s="38" t="n"/>
      <c r="I577" s="20" t="n"/>
      <c r="J577" s="40">
        <f>IF(G577="","",MAX(0,G577-N(H577)))</f>
        <v/>
      </c>
      <c r="K577" s="24">
        <f>IF(OR(G577="",N(G577)=0),"",J577/G577)</f>
        <v/>
      </c>
      <c r="L577" s="38" t="n"/>
      <c r="M577" s="38" t="n"/>
      <c r="N577" s="20" t="n"/>
      <c r="O577" s="40">
        <f>IF(AND(L577="",M577=""),"",N(L577)+N(M577))</f>
        <v/>
      </c>
      <c r="P577" s="24">
        <f>IF(OR(O577="",N(O577)=0),"",N(M577)/O577)</f>
        <v/>
      </c>
      <c r="Q577" s="40">
        <f>IF(OR(J577="",N(J577)=0,O577=""),"",N(L577)/(J577/60))</f>
        <v/>
      </c>
      <c r="R577" s="20" t="n"/>
    </row>
    <row r="578">
      <c r="A578" s="39" t="n"/>
      <c r="B578" s="20" t="n"/>
      <c r="C578" s="20" t="n"/>
      <c r="D578" s="20" t="n"/>
      <c r="E578" s="20" t="n"/>
      <c r="F578" s="26">
        <f>IF(E578="","",IFERROR(INDEX('İş emirleri'!$B$6:$B$305,MATCH(E578,'İş emirleri'!$A$6:$A$305,0)),"İş emri yok"))</f>
        <v/>
      </c>
      <c r="G578" s="38" t="n"/>
      <c r="H578" s="38" t="n"/>
      <c r="I578" s="20" t="n"/>
      <c r="J578" s="40">
        <f>IF(G578="","",MAX(0,G578-N(H578)))</f>
        <v/>
      </c>
      <c r="K578" s="24">
        <f>IF(OR(G578="",N(G578)=0),"",J578/G578)</f>
        <v/>
      </c>
      <c r="L578" s="38" t="n"/>
      <c r="M578" s="38" t="n"/>
      <c r="N578" s="20" t="n"/>
      <c r="O578" s="40">
        <f>IF(AND(L578="",M578=""),"",N(L578)+N(M578))</f>
        <v/>
      </c>
      <c r="P578" s="24">
        <f>IF(OR(O578="",N(O578)=0),"",N(M578)/O578)</f>
        <v/>
      </c>
      <c r="Q578" s="40">
        <f>IF(OR(J578="",N(J578)=0,O578=""),"",N(L578)/(J578/60))</f>
        <v/>
      </c>
      <c r="R578" s="20" t="n"/>
    </row>
    <row r="579">
      <c r="A579" s="39" t="n"/>
      <c r="B579" s="20" t="n"/>
      <c r="C579" s="20" t="n"/>
      <c r="D579" s="20" t="n"/>
      <c r="E579" s="20" t="n"/>
      <c r="F579" s="26">
        <f>IF(E579="","",IFERROR(INDEX('İş emirleri'!$B$6:$B$305,MATCH(E579,'İş emirleri'!$A$6:$A$305,0)),"İş emri yok"))</f>
        <v/>
      </c>
      <c r="G579" s="38" t="n"/>
      <c r="H579" s="38" t="n"/>
      <c r="I579" s="20" t="n"/>
      <c r="J579" s="40">
        <f>IF(G579="","",MAX(0,G579-N(H579)))</f>
        <v/>
      </c>
      <c r="K579" s="24">
        <f>IF(OR(G579="",N(G579)=0),"",J579/G579)</f>
        <v/>
      </c>
      <c r="L579" s="38" t="n"/>
      <c r="M579" s="38" t="n"/>
      <c r="N579" s="20" t="n"/>
      <c r="O579" s="40">
        <f>IF(AND(L579="",M579=""),"",N(L579)+N(M579))</f>
        <v/>
      </c>
      <c r="P579" s="24">
        <f>IF(OR(O579="",N(O579)=0),"",N(M579)/O579)</f>
        <v/>
      </c>
      <c r="Q579" s="40">
        <f>IF(OR(J579="",N(J579)=0,O579=""),"",N(L579)/(J579/60))</f>
        <v/>
      </c>
      <c r="R579" s="20" t="n"/>
    </row>
    <row r="580">
      <c r="A580" s="39" t="n"/>
      <c r="B580" s="20" t="n"/>
      <c r="C580" s="20" t="n"/>
      <c r="D580" s="20" t="n"/>
      <c r="E580" s="20" t="n"/>
      <c r="F580" s="26">
        <f>IF(E580="","",IFERROR(INDEX('İş emirleri'!$B$6:$B$305,MATCH(E580,'İş emirleri'!$A$6:$A$305,0)),"İş emri yok"))</f>
        <v/>
      </c>
      <c r="G580" s="38" t="n"/>
      <c r="H580" s="38" t="n"/>
      <c r="I580" s="20" t="n"/>
      <c r="J580" s="40">
        <f>IF(G580="","",MAX(0,G580-N(H580)))</f>
        <v/>
      </c>
      <c r="K580" s="24">
        <f>IF(OR(G580="",N(G580)=0),"",J580/G580)</f>
        <v/>
      </c>
      <c r="L580" s="38" t="n"/>
      <c r="M580" s="38" t="n"/>
      <c r="N580" s="20" t="n"/>
      <c r="O580" s="40">
        <f>IF(AND(L580="",M580=""),"",N(L580)+N(M580))</f>
        <v/>
      </c>
      <c r="P580" s="24">
        <f>IF(OR(O580="",N(O580)=0),"",N(M580)/O580)</f>
        <v/>
      </c>
      <c r="Q580" s="40">
        <f>IF(OR(J580="",N(J580)=0,O580=""),"",N(L580)/(J580/60))</f>
        <v/>
      </c>
      <c r="R580" s="20" t="n"/>
    </row>
    <row r="581">
      <c r="A581" s="39" t="n"/>
      <c r="B581" s="20" t="n"/>
      <c r="C581" s="20" t="n"/>
      <c r="D581" s="20" t="n"/>
      <c r="E581" s="20" t="n"/>
      <c r="F581" s="26">
        <f>IF(E581="","",IFERROR(INDEX('İş emirleri'!$B$6:$B$305,MATCH(E581,'İş emirleri'!$A$6:$A$305,0)),"İş emri yok"))</f>
        <v/>
      </c>
      <c r="G581" s="38" t="n"/>
      <c r="H581" s="38" t="n"/>
      <c r="I581" s="20" t="n"/>
      <c r="J581" s="40">
        <f>IF(G581="","",MAX(0,G581-N(H581)))</f>
        <v/>
      </c>
      <c r="K581" s="24">
        <f>IF(OR(G581="",N(G581)=0),"",J581/G581)</f>
        <v/>
      </c>
      <c r="L581" s="38" t="n"/>
      <c r="M581" s="38" t="n"/>
      <c r="N581" s="20" t="n"/>
      <c r="O581" s="40">
        <f>IF(AND(L581="",M581=""),"",N(L581)+N(M581))</f>
        <v/>
      </c>
      <c r="P581" s="24">
        <f>IF(OR(O581="",N(O581)=0),"",N(M581)/O581)</f>
        <v/>
      </c>
      <c r="Q581" s="40">
        <f>IF(OR(J581="",N(J581)=0,O581=""),"",N(L581)/(J581/60))</f>
        <v/>
      </c>
      <c r="R581" s="20" t="n"/>
    </row>
    <row r="582">
      <c r="A582" s="39" t="n"/>
      <c r="B582" s="20" t="n"/>
      <c r="C582" s="20" t="n"/>
      <c r="D582" s="20" t="n"/>
      <c r="E582" s="20" t="n"/>
      <c r="F582" s="26">
        <f>IF(E582="","",IFERROR(INDEX('İş emirleri'!$B$6:$B$305,MATCH(E582,'İş emirleri'!$A$6:$A$305,0)),"İş emri yok"))</f>
        <v/>
      </c>
      <c r="G582" s="38" t="n"/>
      <c r="H582" s="38" t="n"/>
      <c r="I582" s="20" t="n"/>
      <c r="J582" s="40">
        <f>IF(G582="","",MAX(0,G582-N(H582)))</f>
        <v/>
      </c>
      <c r="K582" s="24">
        <f>IF(OR(G582="",N(G582)=0),"",J582/G582)</f>
        <v/>
      </c>
      <c r="L582" s="38" t="n"/>
      <c r="M582" s="38" t="n"/>
      <c r="N582" s="20" t="n"/>
      <c r="O582" s="40">
        <f>IF(AND(L582="",M582=""),"",N(L582)+N(M582))</f>
        <v/>
      </c>
      <c r="P582" s="24">
        <f>IF(OR(O582="",N(O582)=0),"",N(M582)/O582)</f>
        <v/>
      </c>
      <c r="Q582" s="40">
        <f>IF(OR(J582="",N(J582)=0,O582=""),"",N(L582)/(J582/60))</f>
        <v/>
      </c>
      <c r="R582" s="20" t="n"/>
    </row>
    <row r="583">
      <c r="A583" s="39" t="n"/>
      <c r="B583" s="20" t="n"/>
      <c r="C583" s="20" t="n"/>
      <c r="D583" s="20" t="n"/>
      <c r="E583" s="20" t="n"/>
      <c r="F583" s="26">
        <f>IF(E583="","",IFERROR(INDEX('İş emirleri'!$B$6:$B$305,MATCH(E583,'İş emirleri'!$A$6:$A$305,0)),"İş emri yok"))</f>
        <v/>
      </c>
      <c r="G583" s="38" t="n"/>
      <c r="H583" s="38" t="n"/>
      <c r="I583" s="20" t="n"/>
      <c r="J583" s="40">
        <f>IF(G583="","",MAX(0,G583-N(H583)))</f>
        <v/>
      </c>
      <c r="K583" s="24">
        <f>IF(OR(G583="",N(G583)=0),"",J583/G583)</f>
        <v/>
      </c>
      <c r="L583" s="38" t="n"/>
      <c r="M583" s="38" t="n"/>
      <c r="N583" s="20" t="n"/>
      <c r="O583" s="40">
        <f>IF(AND(L583="",M583=""),"",N(L583)+N(M583))</f>
        <v/>
      </c>
      <c r="P583" s="24">
        <f>IF(OR(O583="",N(O583)=0),"",N(M583)/O583)</f>
        <v/>
      </c>
      <c r="Q583" s="40">
        <f>IF(OR(J583="",N(J583)=0,O583=""),"",N(L583)/(J583/60))</f>
        <v/>
      </c>
      <c r="R583" s="20" t="n"/>
    </row>
    <row r="584">
      <c r="A584" s="39" t="n"/>
      <c r="B584" s="20" t="n"/>
      <c r="C584" s="20" t="n"/>
      <c r="D584" s="20" t="n"/>
      <c r="E584" s="20" t="n"/>
      <c r="F584" s="26">
        <f>IF(E584="","",IFERROR(INDEX('İş emirleri'!$B$6:$B$305,MATCH(E584,'İş emirleri'!$A$6:$A$305,0)),"İş emri yok"))</f>
        <v/>
      </c>
      <c r="G584" s="38" t="n"/>
      <c r="H584" s="38" t="n"/>
      <c r="I584" s="20" t="n"/>
      <c r="J584" s="40">
        <f>IF(G584="","",MAX(0,G584-N(H584)))</f>
        <v/>
      </c>
      <c r="K584" s="24">
        <f>IF(OR(G584="",N(G584)=0),"",J584/G584)</f>
        <v/>
      </c>
      <c r="L584" s="38" t="n"/>
      <c r="M584" s="38" t="n"/>
      <c r="N584" s="20" t="n"/>
      <c r="O584" s="40">
        <f>IF(AND(L584="",M584=""),"",N(L584)+N(M584))</f>
        <v/>
      </c>
      <c r="P584" s="24">
        <f>IF(OR(O584="",N(O584)=0),"",N(M584)/O584)</f>
        <v/>
      </c>
      <c r="Q584" s="40">
        <f>IF(OR(J584="",N(J584)=0,O584=""),"",N(L584)/(J584/60))</f>
        <v/>
      </c>
      <c r="R584" s="20" t="n"/>
    </row>
    <row r="585">
      <c r="A585" s="39" t="n"/>
      <c r="B585" s="20" t="n"/>
      <c r="C585" s="20" t="n"/>
      <c r="D585" s="20" t="n"/>
      <c r="E585" s="20" t="n"/>
      <c r="F585" s="26">
        <f>IF(E585="","",IFERROR(INDEX('İş emirleri'!$B$6:$B$305,MATCH(E585,'İş emirleri'!$A$6:$A$305,0)),"İş emri yok"))</f>
        <v/>
      </c>
      <c r="G585" s="38" t="n"/>
      <c r="H585" s="38" t="n"/>
      <c r="I585" s="20" t="n"/>
      <c r="J585" s="40">
        <f>IF(G585="","",MAX(0,G585-N(H585)))</f>
        <v/>
      </c>
      <c r="K585" s="24">
        <f>IF(OR(G585="",N(G585)=0),"",J585/G585)</f>
        <v/>
      </c>
      <c r="L585" s="38" t="n"/>
      <c r="M585" s="38" t="n"/>
      <c r="N585" s="20" t="n"/>
      <c r="O585" s="40">
        <f>IF(AND(L585="",M585=""),"",N(L585)+N(M585))</f>
        <v/>
      </c>
      <c r="P585" s="24">
        <f>IF(OR(O585="",N(O585)=0),"",N(M585)/O585)</f>
        <v/>
      </c>
      <c r="Q585" s="40">
        <f>IF(OR(J585="",N(J585)=0,O585=""),"",N(L585)/(J585/60))</f>
        <v/>
      </c>
      <c r="R585" s="20" t="n"/>
    </row>
    <row r="586">
      <c r="A586" s="39" t="n"/>
      <c r="B586" s="20" t="n"/>
      <c r="C586" s="20" t="n"/>
      <c r="D586" s="20" t="n"/>
      <c r="E586" s="20" t="n"/>
      <c r="F586" s="26">
        <f>IF(E586="","",IFERROR(INDEX('İş emirleri'!$B$6:$B$305,MATCH(E586,'İş emirleri'!$A$6:$A$305,0)),"İş emri yok"))</f>
        <v/>
      </c>
      <c r="G586" s="38" t="n"/>
      <c r="H586" s="38" t="n"/>
      <c r="I586" s="20" t="n"/>
      <c r="J586" s="40">
        <f>IF(G586="","",MAX(0,G586-N(H586)))</f>
        <v/>
      </c>
      <c r="K586" s="24">
        <f>IF(OR(G586="",N(G586)=0),"",J586/G586)</f>
        <v/>
      </c>
      <c r="L586" s="38" t="n"/>
      <c r="M586" s="38" t="n"/>
      <c r="N586" s="20" t="n"/>
      <c r="O586" s="40">
        <f>IF(AND(L586="",M586=""),"",N(L586)+N(M586))</f>
        <v/>
      </c>
      <c r="P586" s="24">
        <f>IF(OR(O586="",N(O586)=0),"",N(M586)/O586)</f>
        <v/>
      </c>
      <c r="Q586" s="40">
        <f>IF(OR(J586="",N(J586)=0,O586=""),"",N(L586)/(J586/60))</f>
        <v/>
      </c>
      <c r="R586" s="20" t="n"/>
    </row>
    <row r="587">
      <c r="A587" s="39" t="n"/>
      <c r="B587" s="20" t="n"/>
      <c r="C587" s="20" t="n"/>
      <c r="D587" s="20" t="n"/>
      <c r="E587" s="20" t="n"/>
      <c r="F587" s="26">
        <f>IF(E587="","",IFERROR(INDEX('İş emirleri'!$B$6:$B$305,MATCH(E587,'İş emirleri'!$A$6:$A$305,0)),"İş emri yok"))</f>
        <v/>
      </c>
      <c r="G587" s="38" t="n"/>
      <c r="H587" s="38" t="n"/>
      <c r="I587" s="20" t="n"/>
      <c r="J587" s="40">
        <f>IF(G587="","",MAX(0,G587-N(H587)))</f>
        <v/>
      </c>
      <c r="K587" s="24">
        <f>IF(OR(G587="",N(G587)=0),"",J587/G587)</f>
        <v/>
      </c>
      <c r="L587" s="38" t="n"/>
      <c r="M587" s="38" t="n"/>
      <c r="N587" s="20" t="n"/>
      <c r="O587" s="40">
        <f>IF(AND(L587="",M587=""),"",N(L587)+N(M587))</f>
        <v/>
      </c>
      <c r="P587" s="24">
        <f>IF(OR(O587="",N(O587)=0),"",N(M587)/O587)</f>
        <v/>
      </c>
      <c r="Q587" s="40">
        <f>IF(OR(J587="",N(J587)=0,O587=""),"",N(L587)/(J587/60))</f>
        <v/>
      </c>
      <c r="R587" s="20" t="n"/>
    </row>
    <row r="588">
      <c r="A588" s="39" t="n"/>
      <c r="B588" s="20" t="n"/>
      <c r="C588" s="20" t="n"/>
      <c r="D588" s="20" t="n"/>
      <c r="E588" s="20" t="n"/>
      <c r="F588" s="26">
        <f>IF(E588="","",IFERROR(INDEX('İş emirleri'!$B$6:$B$305,MATCH(E588,'İş emirleri'!$A$6:$A$305,0)),"İş emri yok"))</f>
        <v/>
      </c>
      <c r="G588" s="38" t="n"/>
      <c r="H588" s="38" t="n"/>
      <c r="I588" s="20" t="n"/>
      <c r="J588" s="40">
        <f>IF(G588="","",MAX(0,G588-N(H588)))</f>
        <v/>
      </c>
      <c r="K588" s="24">
        <f>IF(OR(G588="",N(G588)=0),"",J588/G588)</f>
        <v/>
      </c>
      <c r="L588" s="38" t="n"/>
      <c r="M588" s="38" t="n"/>
      <c r="N588" s="20" t="n"/>
      <c r="O588" s="40">
        <f>IF(AND(L588="",M588=""),"",N(L588)+N(M588))</f>
        <v/>
      </c>
      <c r="P588" s="24">
        <f>IF(OR(O588="",N(O588)=0),"",N(M588)/O588)</f>
        <v/>
      </c>
      <c r="Q588" s="40">
        <f>IF(OR(J588="",N(J588)=0,O588=""),"",N(L588)/(J588/60))</f>
        <v/>
      </c>
      <c r="R588" s="20" t="n"/>
    </row>
    <row r="589">
      <c r="A589" s="39" t="n"/>
      <c r="B589" s="20" t="n"/>
      <c r="C589" s="20" t="n"/>
      <c r="D589" s="20" t="n"/>
      <c r="E589" s="20" t="n"/>
      <c r="F589" s="26">
        <f>IF(E589="","",IFERROR(INDEX('İş emirleri'!$B$6:$B$305,MATCH(E589,'İş emirleri'!$A$6:$A$305,0)),"İş emri yok"))</f>
        <v/>
      </c>
      <c r="G589" s="38" t="n"/>
      <c r="H589" s="38" t="n"/>
      <c r="I589" s="20" t="n"/>
      <c r="J589" s="40">
        <f>IF(G589="","",MAX(0,G589-N(H589)))</f>
        <v/>
      </c>
      <c r="K589" s="24">
        <f>IF(OR(G589="",N(G589)=0),"",J589/G589)</f>
        <v/>
      </c>
      <c r="L589" s="38" t="n"/>
      <c r="M589" s="38" t="n"/>
      <c r="N589" s="20" t="n"/>
      <c r="O589" s="40">
        <f>IF(AND(L589="",M589=""),"",N(L589)+N(M589))</f>
        <v/>
      </c>
      <c r="P589" s="24">
        <f>IF(OR(O589="",N(O589)=0),"",N(M589)/O589)</f>
        <v/>
      </c>
      <c r="Q589" s="40">
        <f>IF(OR(J589="",N(J589)=0,O589=""),"",N(L589)/(J589/60))</f>
        <v/>
      </c>
      <c r="R589" s="20" t="n"/>
    </row>
    <row r="590">
      <c r="A590" s="39" t="n"/>
      <c r="B590" s="20" t="n"/>
      <c r="C590" s="20" t="n"/>
      <c r="D590" s="20" t="n"/>
      <c r="E590" s="20" t="n"/>
      <c r="F590" s="26">
        <f>IF(E590="","",IFERROR(INDEX('İş emirleri'!$B$6:$B$305,MATCH(E590,'İş emirleri'!$A$6:$A$305,0)),"İş emri yok"))</f>
        <v/>
      </c>
      <c r="G590" s="38" t="n"/>
      <c r="H590" s="38" t="n"/>
      <c r="I590" s="20" t="n"/>
      <c r="J590" s="40">
        <f>IF(G590="","",MAX(0,G590-N(H590)))</f>
        <v/>
      </c>
      <c r="K590" s="24">
        <f>IF(OR(G590="",N(G590)=0),"",J590/G590)</f>
        <v/>
      </c>
      <c r="L590" s="38" t="n"/>
      <c r="M590" s="38" t="n"/>
      <c r="N590" s="20" t="n"/>
      <c r="O590" s="40">
        <f>IF(AND(L590="",M590=""),"",N(L590)+N(M590))</f>
        <v/>
      </c>
      <c r="P590" s="24">
        <f>IF(OR(O590="",N(O590)=0),"",N(M590)/O590)</f>
        <v/>
      </c>
      <c r="Q590" s="40">
        <f>IF(OR(J590="",N(J590)=0,O590=""),"",N(L590)/(J590/60))</f>
        <v/>
      </c>
      <c r="R590" s="20" t="n"/>
    </row>
    <row r="591">
      <c r="A591" s="39" t="n"/>
      <c r="B591" s="20" t="n"/>
      <c r="C591" s="20" t="n"/>
      <c r="D591" s="20" t="n"/>
      <c r="E591" s="20" t="n"/>
      <c r="F591" s="26">
        <f>IF(E591="","",IFERROR(INDEX('İş emirleri'!$B$6:$B$305,MATCH(E591,'İş emirleri'!$A$6:$A$305,0)),"İş emri yok"))</f>
        <v/>
      </c>
      <c r="G591" s="38" t="n"/>
      <c r="H591" s="38" t="n"/>
      <c r="I591" s="20" t="n"/>
      <c r="J591" s="40">
        <f>IF(G591="","",MAX(0,G591-N(H591)))</f>
        <v/>
      </c>
      <c r="K591" s="24">
        <f>IF(OR(G591="",N(G591)=0),"",J591/G591)</f>
        <v/>
      </c>
      <c r="L591" s="38" t="n"/>
      <c r="M591" s="38" t="n"/>
      <c r="N591" s="20" t="n"/>
      <c r="O591" s="40">
        <f>IF(AND(L591="",M591=""),"",N(L591)+N(M591))</f>
        <v/>
      </c>
      <c r="P591" s="24">
        <f>IF(OR(O591="",N(O591)=0),"",N(M591)/O591)</f>
        <v/>
      </c>
      <c r="Q591" s="40">
        <f>IF(OR(J591="",N(J591)=0,O591=""),"",N(L591)/(J591/60))</f>
        <v/>
      </c>
      <c r="R591" s="20" t="n"/>
    </row>
    <row r="592">
      <c r="A592" s="39" t="n"/>
      <c r="B592" s="20" t="n"/>
      <c r="C592" s="20" t="n"/>
      <c r="D592" s="20" t="n"/>
      <c r="E592" s="20" t="n"/>
      <c r="F592" s="26">
        <f>IF(E592="","",IFERROR(INDEX('İş emirleri'!$B$6:$B$305,MATCH(E592,'İş emirleri'!$A$6:$A$305,0)),"İş emri yok"))</f>
        <v/>
      </c>
      <c r="G592" s="38" t="n"/>
      <c r="H592" s="38" t="n"/>
      <c r="I592" s="20" t="n"/>
      <c r="J592" s="40">
        <f>IF(G592="","",MAX(0,G592-N(H592)))</f>
        <v/>
      </c>
      <c r="K592" s="24">
        <f>IF(OR(G592="",N(G592)=0),"",J592/G592)</f>
        <v/>
      </c>
      <c r="L592" s="38" t="n"/>
      <c r="M592" s="38" t="n"/>
      <c r="N592" s="20" t="n"/>
      <c r="O592" s="40">
        <f>IF(AND(L592="",M592=""),"",N(L592)+N(M592))</f>
        <v/>
      </c>
      <c r="P592" s="24">
        <f>IF(OR(O592="",N(O592)=0),"",N(M592)/O592)</f>
        <v/>
      </c>
      <c r="Q592" s="40">
        <f>IF(OR(J592="",N(J592)=0,O592=""),"",N(L592)/(J592/60))</f>
        <v/>
      </c>
      <c r="R592" s="20" t="n"/>
    </row>
    <row r="593">
      <c r="A593" s="39" t="n"/>
      <c r="B593" s="20" t="n"/>
      <c r="C593" s="20" t="n"/>
      <c r="D593" s="20" t="n"/>
      <c r="E593" s="20" t="n"/>
      <c r="F593" s="26">
        <f>IF(E593="","",IFERROR(INDEX('İş emirleri'!$B$6:$B$305,MATCH(E593,'İş emirleri'!$A$6:$A$305,0)),"İş emri yok"))</f>
        <v/>
      </c>
      <c r="G593" s="38" t="n"/>
      <c r="H593" s="38" t="n"/>
      <c r="I593" s="20" t="n"/>
      <c r="J593" s="40">
        <f>IF(G593="","",MAX(0,G593-N(H593)))</f>
        <v/>
      </c>
      <c r="K593" s="24">
        <f>IF(OR(G593="",N(G593)=0),"",J593/G593)</f>
        <v/>
      </c>
      <c r="L593" s="38" t="n"/>
      <c r="M593" s="38" t="n"/>
      <c r="N593" s="20" t="n"/>
      <c r="O593" s="40">
        <f>IF(AND(L593="",M593=""),"",N(L593)+N(M593))</f>
        <v/>
      </c>
      <c r="P593" s="24">
        <f>IF(OR(O593="",N(O593)=0),"",N(M593)/O593)</f>
        <v/>
      </c>
      <c r="Q593" s="40">
        <f>IF(OR(J593="",N(J593)=0,O593=""),"",N(L593)/(J593/60))</f>
        <v/>
      </c>
      <c r="R593" s="20" t="n"/>
    </row>
    <row r="594">
      <c r="A594" s="39" t="n"/>
      <c r="B594" s="20" t="n"/>
      <c r="C594" s="20" t="n"/>
      <c r="D594" s="20" t="n"/>
      <c r="E594" s="20" t="n"/>
      <c r="F594" s="26">
        <f>IF(E594="","",IFERROR(INDEX('İş emirleri'!$B$6:$B$305,MATCH(E594,'İş emirleri'!$A$6:$A$305,0)),"İş emri yok"))</f>
        <v/>
      </c>
      <c r="G594" s="38" t="n"/>
      <c r="H594" s="38" t="n"/>
      <c r="I594" s="20" t="n"/>
      <c r="J594" s="40">
        <f>IF(G594="","",MAX(0,G594-N(H594)))</f>
        <v/>
      </c>
      <c r="K594" s="24">
        <f>IF(OR(G594="",N(G594)=0),"",J594/G594)</f>
        <v/>
      </c>
      <c r="L594" s="38" t="n"/>
      <c r="M594" s="38" t="n"/>
      <c r="N594" s="20" t="n"/>
      <c r="O594" s="40">
        <f>IF(AND(L594="",M594=""),"",N(L594)+N(M594))</f>
        <v/>
      </c>
      <c r="P594" s="24">
        <f>IF(OR(O594="",N(O594)=0),"",N(M594)/O594)</f>
        <v/>
      </c>
      <c r="Q594" s="40">
        <f>IF(OR(J594="",N(J594)=0,O594=""),"",N(L594)/(J594/60))</f>
        <v/>
      </c>
      <c r="R594" s="20" t="n"/>
    </row>
    <row r="595">
      <c r="A595" s="39" t="n"/>
      <c r="B595" s="20" t="n"/>
      <c r="C595" s="20" t="n"/>
      <c r="D595" s="20" t="n"/>
      <c r="E595" s="20" t="n"/>
      <c r="F595" s="26">
        <f>IF(E595="","",IFERROR(INDEX('İş emirleri'!$B$6:$B$305,MATCH(E595,'İş emirleri'!$A$6:$A$305,0)),"İş emri yok"))</f>
        <v/>
      </c>
      <c r="G595" s="38" t="n"/>
      <c r="H595" s="38" t="n"/>
      <c r="I595" s="20" t="n"/>
      <c r="J595" s="40">
        <f>IF(G595="","",MAX(0,G595-N(H595)))</f>
        <v/>
      </c>
      <c r="K595" s="24">
        <f>IF(OR(G595="",N(G595)=0),"",J595/G595)</f>
        <v/>
      </c>
      <c r="L595" s="38" t="n"/>
      <c r="M595" s="38" t="n"/>
      <c r="N595" s="20" t="n"/>
      <c r="O595" s="40">
        <f>IF(AND(L595="",M595=""),"",N(L595)+N(M595))</f>
        <v/>
      </c>
      <c r="P595" s="24">
        <f>IF(OR(O595="",N(O595)=0),"",N(M595)/O595)</f>
        <v/>
      </c>
      <c r="Q595" s="40">
        <f>IF(OR(J595="",N(J595)=0,O595=""),"",N(L595)/(J595/60))</f>
        <v/>
      </c>
      <c r="R595" s="20" t="n"/>
    </row>
    <row r="596">
      <c r="A596" s="39" t="n"/>
      <c r="B596" s="20" t="n"/>
      <c r="C596" s="20" t="n"/>
      <c r="D596" s="20" t="n"/>
      <c r="E596" s="20" t="n"/>
      <c r="F596" s="26">
        <f>IF(E596="","",IFERROR(INDEX('İş emirleri'!$B$6:$B$305,MATCH(E596,'İş emirleri'!$A$6:$A$305,0)),"İş emri yok"))</f>
        <v/>
      </c>
      <c r="G596" s="38" t="n"/>
      <c r="H596" s="38" t="n"/>
      <c r="I596" s="20" t="n"/>
      <c r="J596" s="40">
        <f>IF(G596="","",MAX(0,G596-N(H596)))</f>
        <v/>
      </c>
      <c r="K596" s="24">
        <f>IF(OR(G596="",N(G596)=0),"",J596/G596)</f>
        <v/>
      </c>
      <c r="L596" s="38" t="n"/>
      <c r="M596" s="38" t="n"/>
      <c r="N596" s="20" t="n"/>
      <c r="O596" s="40">
        <f>IF(AND(L596="",M596=""),"",N(L596)+N(M596))</f>
        <v/>
      </c>
      <c r="P596" s="24">
        <f>IF(OR(O596="",N(O596)=0),"",N(M596)/O596)</f>
        <v/>
      </c>
      <c r="Q596" s="40">
        <f>IF(OR(J596="",N(J596)=0,O596=""),"",N(L596)/(J596/60))</f>
        <v/>
      </c>
      <c r="R596" s="20" t="n"/>
    </row>
    <row r="597">
      <c r="A597" s="39" t="n"/>
      <c r="B597" s="20" t="n"/>
      <c r="C597" s="20" t="n"/>
      <c r="D597" s="20" t="n"/>
      <c r="E597" s="20" t="n"/>
      <c r="F597" s="26">
        <f>IF(E597="","",IFERROR(INDEX('İş emirleri'!$B$6:$B$305,MATCH(E597,'İş emirleri'!$A$6:$A$305,0)),"İş emri yok"))</f>
        <v/>
      </c>
      <c r="G597" s="38" t="n"/>
      <c r="H597" s="38" t="n"/>
      <c r="I597" s="20" t="n"/>
      <c r="J597" s="40">
        <f>IF(G597="","",MAX(0,G597-N(H597)))</f>
        <v/>
      </c>
      <c r="K597" s="24">
        <f>IF(OR(G597="",N(G597)=0),"",J597/G597)</f>
        <v/>
      </c>
      <c r="L597" s="38" t="n"/>
      <c r="M597" s="38" t="n"/>
      <c r="N597" s="20" t="n"/>
      <c r="O597" s="40">
        <f>IF(AND(L597="",M597=""),"",N(L597)+N(M597))</f>
        <v/>
      </c>
      <c r="P597" s="24">
        <f>IF(OR(O597="",N(O597)=0),"",N(M597)/O597)</f>
        <v/>
      </c>
      <c r="Q597" s="40">
        <f>IF(OR(J597="",N(J597)=0,O597=""),"",N(L597)/(J597/60))</f>
        <v/>
      </c>
      <c r="R597" s="20" t="n"/>
    </row>
    <row r="598">
      <c r="A598" s="39" t="n"/>
      <c r="B598" s="20" t="n"/>
      <c r="C598" s="20" t="n"/>
      <c r="D598" s="20" t="n"/>
      <c r="E598" s="20" t="n"/>
      <c r="F598" s="26">
        <f>IF(E598="","",IFERROR(INDEX('İş emirleri'!$B$6:$B$305,MATCH(E598,'İş emirleri'!$A$6:$A$305,0)),"İş emri yok"))</f>
        <v/>
      </c>
      <c r="G598" s="38" t="n"/>
      <c r="H598" s="38" t="n"/>
      <c r="I598" s="20" t="n"/>
      <c r="J598" s="40">
        <f>IF(G598="","",MAX(0,G598-N(H598)))</f>
        <v/>
      </c>
      <c r="K598" s="24">
        <f>IF(OR(G598="",N(G598)=0),"",J598/G598)</f>
        <v/>
      </c>
      <c r="L598" s="38" t="n"/>
      <c r="M598" s="38" t="n"/>
      <c r="N598" s="20" t="n"/>
      <c r="O598" s="40">
        <f>IF(AND(L598="",M598=""),"",N(L598)+N(M598))</f>
        <v/>
      </c>
      <c r="P598" s="24">
        <f>IF(OR(O598="",N(O598)=0),"",N(M598)/O598)</f>
        <v/>
      </c>
      <c r="Q598" s="40">
        <f>IF(OR(J598="",N(J598)=0,O598=""),"",N(L598)/(J598/60))</f>
        <v/>
      </c>
      <c r="R598" s="20" t="n"/>
    </row>
    <row r="599">
      <c r="A599" s="39" t="n"/>
      <c r="B599" s="20" t="n"/>
      <c r="C599" s="20" t="n"/>
      <c r="D599" s="20" t="n"/>
      <c r="E599" s="20" t="n"/>
      <c r="F599" s="26">
        <f>IF(E599="","",IFERROR(INDEX('İş emirleri'!$B$6:$B$305,MATCH(E599,'İş emirleri'!$A$6:$A$305,0)),"İş emri yok"))</f>
        <v/>
      </c>
      <c r="G599" s="38" t="n"/>
      <c r="H599" s="38" t="n"/>
      <c r="I599" s="20" t="n"/>
      <c r="J599" s="40">
        <f>IF(G599="","",MAX(0,G599-N(H599)))</f>
        <v/>
      </c>
      <c r="K599" s="24">
        <f>IF(OR(G599="",N(G599)=0),"",J599/G599)</f>
        <v/>
      </c>
      <c r="L599" s="38" t="n"/>
      <c r="M599" s="38" t="n"/>
      <c r="N599" s="20" t="n"/>
      <c r="O599" s="40">
        <f>IF(AND(L599="",M599=""),"",N(L599)+N(M599))</f>
        <v/>
      </c>
      <c r="P599" s="24">
        <f>IF(OR(O599="",N(O599)=0),"",N(M599)/O599)</f>
        <v/>
      </c>
      <c r="Q599" s="40">
        <f>IF(OR(J599="",N(J599)=0,O599=""),"",N(L599)/(J599/60))</f>
        <v/>
      </c>
      <c r="R599" s="20" t="n"/>
    </row>
    <row r="600">
      <c r="A600" s="39" t="n"/>
      <c r="B600" s="20" t="n"/>
      <c r="C600" s="20" t="n"/>
      <c r="D600" s="20" t="n"/>
      <c r="E600" s="20" t="n"/>
      <c r="F600" s="26">
        <f>IF(E600="","",IFERROR(INDEX('İş emirleri'!$B$6:$B$305,MATCH(E600,'İş emirleri'!$A$6:$A$305,0)),"İş emri yok"))</f>
        <v/>
      </c>
      <c r="G600" s="38" t="n"/>
      <c r="H600" s="38" t="n"/>
      <c r="I600" s="20" t="n"/>
      <c r="J600" s="40">
        <f>IF(G600="","",MAX(0,G600-N(H600)))</f>
        <v/>
      </c>
      <c r="K600" s="24">
        <f>IF(OR(G600="",N(G600)=0),"",J600/G600)</f>
        <v/>
      </c>
      <c r="L600" s="38" t="n"/>
      <c r="M600" s="38" t="n"/>
      <c r="N600" s="20" t="n"/>
      <c r="O600" s="40">
        <f>IF(AND(L600="",M600=""),"",N(L600)+N(M600))</f>
        <v/>
      </c>
      <c r="P600" s="24">
        <f>IF(OR(O600="",N(O600)=0),"",N(M600)/O600)</f>
        <v/>
      </c>
      <c r="Q600" s="40">
        <f>IF(OR(J600="",N(J600)=0,O600=""),"",N(L600)/(J600/60))</f>
        <v/>
      </c>
      <c r="R600" s="20" t="n"/>
    </row>
    <row r="601">
      <c r="A601" s="39" t="n"/>
      <c r="B601" s="20" t="n"/>
      <c r="C601" s="20" t="n"/>
      <c r="D601" s="20" t="n"/>
      <c r="E601" s="20" t="n"/>
      <c r="F601" s="26">
        <f>IF(E601="","",IFERROR(INDEX('İş emirleri'!$B$6:$B$305,MATCH(E601,'İş emirleri'!$A$6:$A$305,0)),"İş emri yok"))</f>
        <v/>
      </c>
      <c r="G601" s="38" t="n"/>
      <c r="H601" s="38" t="n"/>
      <c r="I601" s="20" t="n"/>
      <c r="J601" s="40">
        <f>IF(G601="","",MAX(0,G601-N(H601)))</f>
        <v/>
      </c>
      <c r="K601" s="24">
        <f>IF(OR(G601="",N(G601)=0),"",J601/G601)</f>
        <v/>
      </c>
      <c r="L601" s="38" t="n"/>
      <c r="M601" s="38" t="n"/>
      <c r="N601" s="20" t="n"/>
      <c r="O601" s="40">
        <f>IF(AND(L601="",M601=""),"",N(L601)+N(M601))</f>
        <v/>
      </c>
      <c r="P601" s="24">
        <f>IF(OR(O601="",N(O601)=0),"",N(M601)/O601)</f>
        <v/>
      </c>
      <c r="Q601" s="40">
        <f>IF(OR(J601="",N(J601)=0,O601=""),"",N(L601)/(J601/60))</f>
        <v/>
      </c>
      <c r="R601" s="20" t="n"/>
    </row>
    <row r="602">
      <c r="A602" s="39" t="n"/>
      <c r="B602" s="20" t="n"/>
      <c r="C602" s="20" t="n"/>
      <c r="D602" s="20" t="n"/>
      <c r="E602" s="20" t="n"/>
      <c r="F602" s="26">
        <f>IF(E602="","",IFERROR(INDEX('İş emirleri'!$B$6:$B$305,MATCH(E602,'İş emirleri'!$A$6:$A$305,0)),"İş emri yok"))</f>
        <v/>
      </c>
      <c r="G602" s="38" t="n"/>
      <c r="H602" s="38" t="n"/>
      <c r="I602" s="20" t="n"/>
      <c r="J602" s="40">
        <f>IF(G602="","",MAX(0,G602-N(H602)))</f>
        <v/>
      </c>
      <c r="K602" s="24">
        <f>IF(OR(G602="",N(G602)=0),"",J602/G602)</f>
        <v/>
      </c>
      <c r="L602" s="38" t="n"/>
      <c r="M602" s="38" t="n"/>
      <c r="N602" s="20" t="n"/>
      <c r="O602" s="40">
        <f>IF(AND(L602="",M602=""),"",N(L602)+N(M602))</f>
        <v/>
      </c>
      <c r="P602" s="24">
        <f>IF(OR(O602="",N(O602)=0),"",N(M602)/O602)</f>
        <v/>
      </c>
      <c r="Q602" s="40">
        <f>IF(OR(J602="",N(J602)=0,O602=""),"",N(L602)/(J602/60))</f>
        <v/>
      </c>
      <c r="R602" s="20" t="n"/>
    </row>
    <row r="603">
      <c r="A603" s="39" t="n"/>
      <c r="B603" s="20" t="n"/>
      <c r="C603" s="20" t="n"/>
      <c r="D603" s="20" t="n"/>
      <c r="E603" s="20" t="n"/>
      <c r="F603" s="26">
        <f>IF(E603="","",IFERROR(INDEX('İş emirleri'!$B$6:$B$305,MATCH(E603,'İş emirleri'!$A$6:$A$305,0)),"İş emri yok"))</f>
        <v/>
      </c>
      <c r="G603" s="38" t="n"/>
      <c r="H603" s="38" t="n"/>
      <c r="I603" s="20" t="n"/>
      <c r="J603" s="40">
        <f>IF(G603="","",MAX(0,G603-N(H603)))</f>
        <v/>
      </c>
      <c r="K603" s="24">
        <f>IF(OR(G603="",N(G603)=0),"",J603/G603)</f>
        <v/>
      </c>
      <c r="L603" s="38" t="n"/>
      <c r="M603" s="38" t="n"/>
      <c r="N603" s="20" t="n"/>
      <c r="O603" s="40">
        <f>IF(AND(L603="",M603=""),"",N(L603)+N(M603))</f>
        <v/>
      </c>
      <c r="P603" s="24">
        <f>IF(OR(O603="",N(O603)=0),"",N(M603)/O603)</f>
        <v/>
      </c>
      <c r="Q603" s="40">
        <f>IF(OR(J603="",N(J603)=0,O603=""),"",N(L603)/(J603/60))</f>
        <v/>
      </c>
      <c r="R603" s="20" t="n"/>
    </row>
    <row r="604">
      <c r="A604" s="39" t="n"/>
      <c r="B604" s="20" t="n"/>
      <c r="C604" s="20" t="n"/>
      <c r="D604" s="20" t="n"/>
      <c r="E604" s="20" t="n"/>
      <c r="F604" s="26">
        <f>IF(E604="","",IFERROR(INDEX('İş emirleri'!$B$6:$B$305,MATCH(E604,'İş emirleri'!$A$6:$A$305,0)),"İş emri yok"))</f>
        <v/>
      </c>
      <c r="G604" s="38" t="n"/>
      <c r="H604" s="38" t="n"/>
      <c r="I604" s="20" t="n"/>
      <c r="J604" s="40">
        <f>IF(G604="","",MAX(0,G604-N(H604)))</f>
        <v/>
      </c>
      <c r="K604" s="24">
        <f>IF(OR(G604="",N(G604)=0),"",J604/G604)</f>
        <v/>
      </c>
      <c r="L604" s="38" t="n"/>
      <c r="M604" s="38" t="n"/>
      <c r="N604" s="20" t="n"/>
      <c r="O604" s="40">
        <f>IF(AND(L604="",M604=""),"",N(L604)+N(M604))</f>
        <v/>
      </c>
      <c r="P604" s="24">
        <f>IF(OR(O604="",N(O604)=0),"",N(M604)/O604)</f>
        <v/>
      </c>
      <c r="Q604" s="40">
        <f>IF(OR(J604="",N(J604)=0,O604=""),"",N(L604)/(J604/60))</f>
        <v/>
      </c>
      <c r="R604" s="20" t="n"/>
    </row>
    <row r="605">
      <c r="A605" s="39" t="n"/>
      <c r="B605" s="20" t="n"/>
      <c r="C605" s="20" t="n"/>
      <c r="D605" s="20" t="n"/>
      <c r="E605" s="20" t="n"/>
      <c r="F605" s="26">
        <f>IF(E605="","",IFERROR(INDEX('İş emirleri'!$B$6:$B$305,MATCH(E605,'İş emirleri'!$A$6:$A$305,0)),"İş emri yok"))</f>
        <v/>
      </c>
      <c r="G605" s="38" t="n"/>
      <c r="H605" s="38" t="n"/>
      <c r="I605" s="20" t="n"/>
      <c r="J605" s="40">
        <f>IF(G605="","",MAX(0,G605-N(H605)))</f>
        <v/>
      </c>
      <c r="K605" s="24">
        <f>IF(OR(G605="",N(G605)=0),"",J605/G605)</f>
        <v/>
      </c>
      <c r="L605" s="38" t="n"/>
      <c r="M605" s="38" t="n"/>
      <c r="N605" s="20" t="n"/>
      <c r="O605" s="40">
        <f>IF(AND(L605="",M605=""),"",N(L605)+N(M605))</f>
        <v/>
      </c>
      <c r="P605" s="24">
        <f>IF(OR(O605="",N(O605)=0),"",N(M605)/O605)</f>
        <v/>
      </c>
      <c r="Q605" s="40">
        <f>IF(OR(J605="",N(J605)=0,O605=""),"",N(L605)/(J605/60))</f>
        <v/>
      </c>
      <c r="R605" s="20" t="n"/>
    </row>
    <row r="606">
      <c r="A606" s="39" t="n"/>
      <c r="B606" s="20" t="n"/>
      <c r="C606" s="20" t="n"/>
      <c r="D606" s="20" t="n"/>
      <c r="E606" s="20" t="n"/>
      <c r="F606" s="26">
        <f>IF(E606="","",IFERROR(INDEX('İş emirleri'!$B$6:$B$305,MATCH(E606,'İş emirleri'!$A$6:$A$305,0)),"İş emri yok"))</f>
        <v/>
      </c>
      <c r="G606" s="38" t="n"/>
      <c r="H606" s="38" t="n"/>
      <c r="I606" s="20" t="n"/>
      <c r="J606" s="40">
        <f>IF(G606="","",MAX(0,G606-N(H606)))</f>
        <v/>
      </c>
      <c r="K606" s="24">
        <f>IF(OR(G606="",N(G606)=0),"",J606/G606)</f>
        <v/>
      </c>
      <c r="L606" s="38" t="n"/>
      <c r="M606" s="38" t="n"/>
      <c r="N606" s="20" t="n"/>
      <c r="O606" s="40">
        <f>IF(AND(L606="",M606=""),"",N(L606)+N(M606))</f>
        <v/>
      </c>
      <c r="P606" s="24">
        <f>IF(OR(O606="",N(O606)=0),"",N(M606)/O606)</f>
        <v/>
      </c>
      <c r="Q606" s="40">
        <f>IF(OR(J606="",N(J606)=0,O606=""),"",N(L606)/(J606/60))</f>
        <v/>
      </c>
      <c r="R606" s="20" t="n"/>
    </row>
    <row r="607">
      <c r="A607" s="39" t="n"/>
      <c r="B607" s="20" t="n"/>
      <c r="C607" s="20" t="n"/>
      <c r="D607" s="20" t="n"/>
      <c r="E607" s="20" t="n"/>
      <c r="F607" s="26">
        <f>IF(E607="","",IFERROR(INDEX('İş emirleri'!$B$6:$B$305,MATCH(E607,'İş emirleri'!$A$6:$A$305,0)),"İş emri yok"))</f>
        <v/>
      </c>
      <c r="G607" s="38" t="n"/>
      <c r="H607" s="38" t="n"/>
      <c r="I607" s="20" t="n"/>
      <c r="J607" s="40">
        <f>IF(G607="","",MAX(0,G607-N(H607)))</f>
        <v/>
      </c>
      <c r="K607" s="24">
        <f>IF(OR(G607="",N(G607)=0),"",J607/G607)</f>
        <v/>
      </c>
      <c r="L607" s="38" t="n"/>
      <c r="M607" s="38" t="n"/>
      <c r="N607" s="20" t="n"/>
      <c r="O607" s="40">
        <f>IF(AND(L607="",M607=""),"",N(L607)+N(M607))</f>
        <v/>
      </c>
      <c r="P607" s="24">
        <f>IF(OR(O607="",N(O607)=0),"",N(M607)/O607)</f>
        <v/>
      </c>
      <c r="Q607" s="40">
        <f>IF(OR(J607="",N(J607)=0,O607=""),"",N(L607)/(J607/60))</f>
        <v/>
      </c>
      <c r="R607" s="20" t="n"/>
    </row>
    <row r="608">
      <c r="A608" s="39" t="n"/>
      <c r="B608" s="20" t="n"/>
      <c r="C608" s="20" t="n"/>
      <c r="D608" s="20" t="n"/>
      <c r="E608" s="20" t="n"/>
      <c r="F608" s="26">
        <f>IF(E608="","",IFERROR(INDEX('İş emirleri'!$B$6:$B$305,MATCH(E608,'İş emirleri'!$A$6:$A$305,0)),"İş emri yok"))</f>
        <v/>
      </c>
      <c r="G608" s="38" t="n"/>
      <c r="H608" s="38" t="n"/>
      <c r="I608" s="20" t="n"/>
      <c r="J608" s="40">
        <f>IF(G608="","",MAX(0,G608-N(H608)))</f>
        <v/>
      </c>
      <c r="K608" s="24">
        <f>IF(OR(G608="",N(G608)=0),"",J608/G608)</f>
        <v/>
      </c>
      <c r="L608" s="38" t="n"/>
      <c r="M608" s="38" t="n"/>
      <c r="N608" s="20" t="n"/>
      <c r="O608" s="40">
        <f>IF(AND(L608="",M608=""),"",N(L608)+N(M608))</f>
        <v/>
      </c>
      <c r="P608" s="24">
        <f>IF(OR(O608="",N(O608)=0),"",N(M608)/O608)</f>
        <v/>
      </c>
      <c r="Q608" s="40">
        <f>IF(OR(J608="",N(J608)=0,O608=""),"",N(L608)/(J608/60))</f>
        <v/>
      </c>
      <c r="R608" s="20" t="n"/>
    </row>
    <row r="609">
      <c r="A609" s="39" t="n"/>
      <c r="B609" s="20" t="n"/>
      <c r="C609" s="20" t="n"/>
      <c r="D609" s="20" t="n"/>
      <c r="E609" s="20" t="n"/>
      <c r="F609" s="26">
        <f>IF(E609="","",IFERROR(INDEX('İş emirleri'!$B$6:$B$305,MATCH(E609,'İş emirleri'!$A$6:$A$305,0)),"İş emri yok"))</f>
        <v/>
      </c>
      <c r="G609" s="38" t="n"/>
      <c r="H609" s="38" t="n"/>
      <c r="I609" s="20" t="n"/>
      <c r="J609" s="40">
        <f>IF(G609="","",MAX(0,G609-N(H609)))</f>
        <v/>
      </c>
      <c r="K609" s="24">
        <f>IF(OR(G609="",N(G609)=0),"",J609/G609)</f>
        <v/>
      </c>
      <c r="L609" s="38" t="n"/>
      <c r="M609" s="38" t="n"/>
      <c r="N609" s="20" t="n"/>
      <c r="O609" s="40">
        <f>IF(AND(L609="",M609=""),"",N(L609)+N(M609))</f>
        <v/>
      </c>
      <c r="P609" s="24">
        <f>IF(OR(O609="",N(O609)=0),"",N(M609)/O609)</f>
        <v/>
      </c>
      <c r="Q609" s="40">
        <f>IF(OR(J609="",N(J609)=0,O609=""),"",N(L609)/(J609/60))</f>
        <v/>
      </c>
      <c r="R609" s="20" t="n"/>
    </row>
    <row r="610">
      <c r="A610" s="39" t="n"/>
      <c r="B610" s="20" t="n"/>
      <c r="C610" s="20" t="n"/>
      <c r="D610" s="20" t="n"/>
      <c r="E610" s="20" t="n"/>
      <c r="F610" s="26">
        <f>IF(E610="","",IFERROR(INDEX('İş emirleri'!$B$6:$B$305,MATCH(E610,'İş emirleri'!$A$6:$A$305,0)),"İş emri yok"))</f>
        <v/>
      </c>
      <c r="G610" s="38" t="n"/>
      <c r="H610" s="38" t="n"/>
      <c r="I610" s="20" t="n"/>
      <c r="J610" s="40">
        <f>IF(G610="","",MAX(0,G610-N(H610)))</f>
        <v/>
      </c>
      <c r="K610" s="24">
        <f>IF(OR(G610="",N(G610)=0),"",J610/G610)</f>
        <v/>
      </c>
      <c r="L610" s="38" t="n"/>
      <c r="M610" s="38" t="n"/>
      <c r="N610" s="20" t="n"/>
      <c r="O610" s="40">
        <f>IF(AND(L610="",M610=""),"",N(L610)+N(M610))</f>
        <v/>
      </c>
      <c r="P610" s="24">
        <f>IF(OR(O610="",N(O610)=0),"",N(M610)/O610)</f>
        <v/>
      </c>
      <c r="Q610" s="40">
        <f>IF(OR(J610="",N(J610)=0,O610=""),"",N(L610)/(J610/60))</f>
        <v/>
      </c>
      <c r="R610" s="20" t="n"/>
    </row>
    <row r="611">
      <c r="A611" s="39" t="n"/>
      <c r="B611" s="20" t="n"/>
      <c r="C611" s="20" t="n"/>
      <c r="D611" s="20" t="n"/>
      <c r="E611" s="20" t="n"/>
      <c r="F611" s="26">
        <f>IF(E611="","",IFERROR(INDEX('İş emirleri'!$B$6:$B$305,MATCH(E611,'İş emirleri'!$A$6:$A$305,0)),"İş emri yok"))</f>
        <v/>
      </c>
      <c r="G611" s="38" t="n"/>
      <c r="H611" s="38" t="n"/>
      <c r="I611" s="20" t="n"/>
      <c r="J611" s="40">
        <f>IF(G611="","",MAX(0,G611-N(H611)))</f>
        <v/>
      </c>
      <c r="K611" s="24">
        <f>IF(OR(G611="",N(G611)=0),"",J611/G611)</f>
        <v/>
      </c>
      <c r="L611" s="38" t="n"/>
      <c r="M611" s="38" t="n"/>
      <c r="N611" s="20" t="n"/>
      <c r="O611" s="40">
        <f>IF(AND(L611="",M611=""),"",N(L611)+N(M611))</f>
        <v/>
      </c>
      <c r="P611" s="24">
        <f>IF(OR(O611="",N(O611)=0),"",N(M611)/O611)</f>
        <v/>
      </c>
      <c r="Q611" s="40">
        <f>IF(OR(J611="",N(J611)=0,O611=""),"",N(L611)/(J611/60))</f>
        <v/>
      </c>
      <c r="R611" s="20" t="n"/>
    </row>
    <row r="612">
      <c r="A612" s="39" t="n"/>
      <c r="B612" s="20" t="n"/>
      <c r="C612" s="20" t="n"/>
      <c r="D612" s="20" t="n"/>
      <c r="E612" s="20" t="n"/>
      <c r="F612" s="26">
        <f>IF(E612="","",IFERROR(INDEX('İş emirleri'!$B$6:$B$305,MATCH(E612,'İş emirleri'!$A$6:$A$305,0)),"İş emri yok"))</f>
        <v/>
      </c>
      <c r="G612" s="38" t="n"/>
      <c r="H612" s="38" t="n"/>
      <c r="I612" s="20" t="n"/>
      <c r="J612" s="40">
        <f>IF(G612="","",MAX(0,G612-N(H612)))</f>
        <v/>
      </c>
      <c r="K612" s="24">
        <f>IF(OR(G612="",N(G612)=0),"",J612/G612)</f>
        <v/>
      </c>
      <c r="L612" s="38" t="n"/>
      <c r="M612" s="38" t="n"/>
      <c r="N612" s="20" t="n"/>
      <c r="O612" s="40">
        <f>IF(AND(L612="",M612=""),"",N(L612)+N(M612))</f>
        <v/>
      </c>
      <c r="P612" s="24">
        <f>IF(OR(O612="",N(O612)=0),"",N(M612)/O612)</f>
        <v/>
      </c>
      <c r="Q612" s="40">
        <f>IF(OR(J612="",N(J612)=0,O612=""),"",N(L612)/(J612/60))</f>
        <v/>
      </c>
      <c r="R612" s="20" t="n"/>
    </row>
    <row r="613">
      <c r="A613" s="39" t="n"/>
      <c r="B613" s="20" t="n"/>
      <c r="C613" s="20" t="n"/>
      <c r="D613" s="20" t="n"/>
      <c r="E613" s="20" t="n"/>
      <c r="F613" s="26">
        <f>IF(E613="","",IFERROR(INDEX('İş emirleri'!$B$6:$B$305,MATCH(E613,'İş emirleri'!$A$6:$A$305,0)),"İş emri yok"))</f>
        <v/>
      </c>
      <c r="G613" s="38" t="n"/>
      <c r="H613" s="38" t="n"/>
      <c r="I613" s="20" t="n"/>
      <c r="J613" s="40">
        <f>IF(G613="","",MAX(0,G613-N(H613)))</f>
        <v/>
      </c>
      <c r="K613" s="24">
        <f>IF(OR(G613="",N(G613)=0),"",J613/G613)</f>
        <v/>
      </c>
      <c r="L613" s="38" t="n"/>
      <c r="M613" s="38" t="n"/>
      <c r="N613" s="20" t="n"/>
      <c r="O613" s="40">
        <f>IF(AND(L613="",M613=""),"",N(L613)+N(M613))</f>
        <v/>
      </c>
      <c r="P613" s="24">
        <f>IF(OR(O613="",N(O613)=0),"",N(M613)/O613)</f>
        <v/>
      </c>
      <c r="Q613" s="40">
        <f>IF(OR(J613="",N(J613)=0,O613=""),"",N(L613)/(J613/60))</f>
        <v/>
      </c>
      <c r="R613" s="20" t="n"/>
    </row>
    <row r="614">
      <c r="A614" s="39" t="n"/>
      <c r="B614" s="20" t="n"/>
      <c r="C614" s="20" t="n"/>
      <c r="D614" s="20" t="n"/>
      <c r="E614" s="20" t="n"/>
      <c r="F614" s="26">
        <f>IF(E614="","",IFERROR(INDEX('İş emirleri'!$B$6:$B$305,MATCH(E614,'İş emirleri'!$A$6:$A$305,0)),"İş emri yok"))</f>
        <v/>
      </c>
      <c r="G614" s="38" t="n"/>
      <c r="H614" s="38" t="n"/>
      <c r="I614" s="20" t="n"/>
      <c r="J614" s="40">
        <f>IF(G614="","",MAX(0,G614-N(H614)))</f>
        <v/>
      </c>
      <c r="K614" s="24">
        <f>IF(OR(G614="",N(G614)=0),"",J614/G614)</f>
        <v/>
      </c>
      <c r="L614" s="38" t="n"/>
      <c r="M614" s="38" t="n"/>
      <c r="N614" s="20" t="n"/>
      <c r="O614" s="40">
        <f>IF(AND(L614="",M614=""),"",N(L614)+N(M614))</f>
        <v/>
      </c>
      <c r="P614" s="24">
        <f>IF(OR(O614="",N(O614)=0),"",N(M614)/O614)</f>
        <v/>
      </c>
      <c r="Q614" s="40">
        <f>IF(OR(J614="",N(J614)=0,O614=""),"",N(L614)/(J614/60))</f>
        <v/>
      </c>
      <c r="R614" s="20" t="n"/>
    </row>
    <row r="615">
      <c r="A615" s="39" t="n"/>
      <c r="B615" s="20" t="n"/>
      <c r="C615" s="20" t="n"/>
      <c r="D615" s="20" t="n"/>
      <c r="E615" s="20" t="n"/>
      <c r="F615" s="26">
        <f>IF(E615="","",IFERROR(INDEX('İş emirleri'!$B$6:$B$305,MATCH(E615,'İş emirleri'!$A$6:$A$305,0)),"İş emri yok"))</f>
        <v/>
      </c>
      <c r="G615" s="38" t="n"/>
      <c r="H615" s="38" t="n"/>
      <c r="I615" s="20" t="n"/>
      <c r="J615" s="40">
        <f>IF(G615="","",MAX(0,G615-N(H615)))</f>
        <v/>
      </c>
      <c r="K615" s="24">
        <f>IF(OR(G615="",N(G615)=0),"",J615/G615)</f>
        <v/>
      </c>
      <c r="L615" s="38" t="n"/>
      <c r="M615" s="38" t="n"/>
      <c r="N615" s="20" t="n"/>
      <c r="O615" s="40">
        <f>IF(AND(L615="",M615=""),"",N(L615)+N(M615))</f>
        <v/>
      </c>
      <c r="P615" s="24">
        <f>IF(OR(O615="",N(O615)=0),"",N(M615)/O615)</f>
        <v/>
      </c>
      <c r="Q615" s="40">
        <f>IF(OR(J615="",N(J615)=0,O615=""),"",N(L615)/(J615/60))</f>
        <v/>
      </c>
      <c r="R615" s="20" t="n"/>
    </row>
    <row r="616">
      <c r="A616" s="39" t="n"/>
      <c r="B616" s="20" t="n"/>
      <c r="C616" s="20" t="n"/>
      <c r="D616" s="20" t="n"/>
      <c r="E616" s="20" t="n"/>
      <c r="F616" s="26">
        <f>IF(E616="","",IFERROR(INDEX('İş emirleri'!$B$6:$B$305,MATCH(E616,'İş emirleri'!$A$6:$A$305,0)),"İş emri yok"))</f>
        <v/>
      </c>
      <c r="G616" s="38" t="n"/>
      <c r="H616" s="38" t="n"/>
      <c r="I616" s="20" t="n"/>
      <c r="J616" s="40">
        <f>IF(G616="","",MAX(0,G616-N(H616)))</f>
        <v/>
      </c>
      <c r="K616" s="24">
        <f>IF(OR(G616="",N(G616)=0),"",J616/G616)</f>
        <v/>
      </c>
      <c r="L616" s="38" t="n"/>
      <c r="M616" s="38" t="n"/>
      <c r="N616" s="20" t="n"/>
      <c r="O616" s="40">
        <f>IF(AND(L616="",M616=""),"",N(L616)+N(M616))</f>
        <v/>
      </c>
      <c r="P616" s="24">
        <f>IF(OR(O616="",N(O616)=0),"",N(M616)/O616)</f>
        <v/>
      </c>
      <c r="Q616" s="40">
        <f>IF(OR(J616="",N(J616)=0,O616=""),"",N(L616)/(J616/60))</f>
        <v/>
      </c>
      <c r="R616" s="20" t="n"/>
    </row>
    <row r="617">
      <c r="A617" s="39" t="n"/>
      <c r="B617" s="20" t="n"/>
      <c r="C617" s="20" t="n"/>
      <c r="D617" s="20" t="n"/>
      <c r="E617" s="20" t="n"/>
      <c r="F617" s="26">
        <f>IF(E617="","",IFERROR(INDEX('İş emirleri'!$B$6:$B$305,MATCH(E617,'İş emirleri'!$A$6:$A$305,0)),"İş emri yok"))</f>
        <v/>
      </c>
      <c r="G617" s="38" t="n"/>
      <c r="H617" s="38" t="n"/>
      <c r="I617" s="20" t="n"/>
      <c r="J617" s="40">
        <f>IF(G617="","",MAX(0,G617-N(H617)))</f>
        <v/>
      </c>
      <c r="K617" s="24">
        <f>IF(OR(G617="",N(G617)=0),"",J617/G617)</f>
        <v/>
      </c>
      <c r="L617" s="38" t="n"/>
      <c r="M617" s="38" t="n"/>
      <c r="N617" s="20" t="n"/>
      <c r="O617" s="40">
        <f>IF(AND(L617="",M617=""),"",N(L617)+N(M617))</f>
        <v/>
      </c>
      <c r="P617" s="24">
        <f>IF(OR(O617="",N(O617)=0),"",N(M617)/O617)</f>
        <v/>
      </c>
      <c r="Q617" s="40">
        <f>IF(OR(J617="",N(J617)=0,O617=""),"",N(L617)/(J617/60))</f>
        <v/>
      </c>
      <c r="R617" s="20" t="n"/>
    </row>
    <row r="618">
      <c r="A618" s="39" t="n"/>
      <c r="B618" s="20" t="n"/>
      <c r="C618" s="20" t="n"/>
      <c r="D618" s="20" t="n"/>
      <c r="E618" s="20" t="n"/>
      <c r="F618" s="26">
        <f>IF(E618="","",IFERROR(INDEX('İş emirleri'!$B$6:$B$305,MATCH(E618,'İş emirleri'!$A$6:$A$305,0)),"İş emri yok"))</f>
        <v/>
      </c>
      <c r="G618" s="38" t="n"/>
      <c r="H618" s="38" t="n"/>
      <c r="I618" s="20" t="n"/>
      <c r="J618" s="40">
        <f>IF(G618="","",MAX(0,G618-N(H618)))</f>
        <v/>
      </c>
      <c r="K618" s="24">
        <f>IF(OR(G618="",N(G618)=0),"",J618/G618)</f>
        <v/>
      </c>
      <c r="L618" s="38" t="n"/>
      <c r="M618" s="38" t="n"/>
      <c r="N618" s="20" t="n"/>
      <c r="O618" s="40">
        <f>IF(AND(L618="",M618=""),"",N(L618)+N(M618))</f>
        <v/>
      </c>
      <c r="P618" s="24">
        <f>IF(OR(O618="",N(O618)=0),"",N(M618)/O618)</f>
        <v/>
      </c>
      <c r="Q618" s="40">
        <f>IF(OR(J618="",N(J618)=0,O618=""),"",N(L618)/(J618/60))</f>
        <v/>
      </c>
      <c r="R618" s="20" t="n"/>
    </row>
    <row r="619">
      <c r="A619" s="39" t="n"/>
      <c r="B619" s="20" t="n"/>
      <c r="C619" s="20" t="n"/>
      <c r="D619" s="20" t="n"/>
      <c r="E619" s="20" t="n"/>
      <c r="F619" s="26">
        <f>IF(E619="","",IFERROR(INDEX('İş emirleri'!$B$6:$B$305,MATCH(E619,'İş emirleri'!$A$6:$A$305,0)),"İş emri yok"))</f>
        <v/>
      </c>
      <c r="G619" s="38" t="n"/>
      <c r="H619" s="38" t="n"/>
      <c r="I619" s="20" t="n"/>
      <c r="J619" s="40">
        <f>IF(G619="","",MAX(0,G619-N(H619)))</f>
        <v/>
      </c>
      <c r="K619" s="24">
        <f>IF(OR(G619="",N(G619)=0),"",J619/G619)</f>
        <v/>
      </c>
      <c r="L619" s="38" t="n"/>
      <c r="M619" s="38" t="n"/>
      <c r="N619" s="20" t="n"/>
      <c r="O619" s="40">
        <f>IF(AND(L619="",M619=""),"",N(L619)+N(M619))</f>
        <v/>
      </c>
      <c r="P619" s="24">
        <f>IF(OR(O619="",N(O619)=0),"",N(M619)/O619)</f>
        <v/>
      </c>
      <c r="Q619" s="40">
        <f>IF(OR(J619="",N(J619)=0,O619=""),"",N(L619)/(J619/60))</f>
        <v/>
      </c>
      <c r="R619" s="20" t="n"/>
    </row>
    <row r="620">
      <c r="A620" s="39" t="n"/>
      <c r="B620" s="20" t="n"/>
      <c r="C620" s="20" t="n"/>
      <c r="D620" s="20" t="n"/>
      <c r="E620" s="20" t="n"/>
      <c r="F620" s="26">
        <f>IF(E620="","",IFERROR(INDEX('İş emirleri'!$B$6:$B$305,MATCH(E620,'İş emirleri'!$A$6:$A$305,0)),"İş emri yok"))</f>
        <v/>
      </c>
      <c r="G620" s="38" t="n"/>
      <c r="H620" s="38" t="n"/>
      <c r="I620" s="20" t="n"/>
      <c r="J620" s="40">
        <f>IF(G620="","",MAX(0,G620-N(H620)))</f>
        <v/>
      </c>
      <c r="K620" s="24">
        <f>IF(OR(G620="",N(G620)=0),"",J620/G620)</f>
        <v/>
      </c>
      <c r="L620" s="38" t="n"/>
      <c r="M620" s="38" t="n"/>
      <c r="N620" s="20" t="n"/>
      <c r="O620" s="40">
        <f>IF(AND(L620="",M620=""),"",N(L620)+N(M620))</f>
        <v/>
      </c>
      <c r="P620" s="24">
        <f>IF(OR(O620="",N(O620)=0),"",N(M620)/O620)</f>
        <v/>
      </c>
      <c r="Q620" s="40">
        <f>IF(OR(J620="",N(J620)=0,O620=""),"",N(L620)/(J620/60))</f>
        <v/>
      </c>
      <c r="R620" s="20" t="n"/>
    </row>
    <row r="621">
      <c r="A621" s="39" t="n"/>
      <c r="B621" s="20" t="n"/>
      <c r="C621" s="20" t="n"/>
      <c r="D621" s="20" t="n"/>
      <c r="E621" s="20" t="n"/>
      <c r="F621" s="26">
        <f>IF(E621="","",IFERROR(INDEX('İş emirleri'!$B$6:$B$305,MATCH(E621,'İş emirleri'!$A$6:$A$305,0)),"İş emri yok"))</f>
        <v/>
      </c>
      <c r="G621" s="38" t="n"/>
      <c r="H621" s="38" t="n"/>
      <c r="I621" s="20" t="n"/>
      <c r="J621" s="40">
        <f>IF(G621="","",MAX(0,G621-N(H621)))</f>
        <v/>
      </c>
      <c r="K621" s="24">
        <f>IF(OR(G621="",N(G621)=0),"",J621/G621)</f>
        <v/>
      </c>
      <c r="L621" s="38" t="n"/>
      <c r="M621" s="38" t="n"/>
      <c r="N621" s="20" t="n"/>
      <c r="O621" s="40">
        <f>IF(AND(L621="",M621=""),"",N(L621)+N(M621))</f>
        <v/>
      </c>
      <c r="P621" s="24">
        <f>IF(OR(O621="",N(O621)=0),"",N(M621)/O621)</f>
        <v/>
      </c>
      <c r="Q621" s="40">
        <f>IF(OR(J621="",N(J621)=0,O621=""),"",N(L621)/(J621/60))</f>
        <v/>
      </c>
      <c r="R621" s="20" t="n"/>
    </row>
    <row r="622">
      <c r="A622" s="39" t="n"/>
      <c r="B622" s="20" t="n"/>
      <c r="C622" s="20" t="n"/>
      <c r="D622" s="20" t="n"/>
      <c r="E622" s="20" t="n"/>
      <c r="F622" s="26">
        <f>IF(E622="","",IFERROR(INDEX('İş emirleri'!$B$6:$B$305,MATCH(E622,'İş emirleri'!$A$6:$A$305,0)),"İş emri yok"))</f>
        <v/>
      </c>
      <c r="G622" s="38" t="n"/>
      <c r="H622" s="38" t="n"/>
      <c r="I622" s="20" t="n"/>
      <c r="J622" s="40">
        <f>IF(G622="","",MAX(0,G622-N(H622)))</f>
        <v/>
      </c>
      <c r="K622" s="24">
        <f>IF(OR(G622="",N(G622)=0),"",J622/G622)</f>
        <v/>
      </c>
      <c r="L622" s="38" t="n"/>
      <c r="M622" s="38" t="n"/>
      <c r="N622" s="20" t="n"/>
      <c r="O622" s="40">
        <f>IF(AND(L622="",M622=""),"",N(L622)+N(M622))</f>
        <v/>
      </c>
      <c r="P622" s="24">
        <f>IF(OR(O622="",N(O622)=0),"",N(M622)/O622)</f>
        <v/>
      </c>
      <c r="Q622" s="40">
        <f>IF(OR(J622="",N(J622)=0,O622=""),"",N(L622)/(J622/60))</f>
        <v/>
      </c>
      <c r="R622" s="20" t="n"/>
    </row>
    <row r="623">
      <c r="A623" s="39" t="n"/>
      <c r="B623" s="20" t="n"/>
      <c r="C623" s="20" t="n"/>
      <c r="D623" s="20" t="n"/>
      <c r="E623" s="20" t="n"/>
      <c r="F623" s="26">
        <f>IF(E623="","",IFERROR(INDEX('İş emirleri'!$B$6:$B$305,MATCH(E623,'İş emirleri'!$A$6:$A$305,0)),"İş emri yok"))</f>
        <v/>
      </c>
      <c r="G623" s="38" t="n"/>
      <c r="H623" s="38" t="n"/>
      <c r="I623" s="20" t="n"/>
      <c r="J623" s="40">
        <f>IF(G623="","",MAX(0,G623-N(H623)))</f>
        <v/>
      </c>
      <c r="K623" s="24">
        <f>IF(OR(G623="",N(G623)=0),"",J623/G623)</f>
        <v/>
      </c>
      <c r="L623" s="38" t="n"/>
      <c r="M623" s="38" t="n"/>
      <c r="N623" s="20" t="n"/>
      <c r="O623" s="40">
        <f>IF(AND(L623="",M623=""),"",N(L623)+N(M623))</f>
        <v/>
      </c>
      <c r="P623" s="24">
        <f>IF(OR(O623="",N(O623)=0),"",N(M623)/O623)</f>
        <v/>
      </c>
      <c r="Q623" s="40">
        <f>IF(OR(J623="",N(J623)=0,O623=""),"",N(L623)/(J623/60))</f>
        <v/>
      </c>
      <c r="R623" s="20" t="n"/>
    </row>
    <row r="624">
      <c r="A624" s="39" t="n"/>
      <c r="B624" s="20" t="n"/>
      <c r="C624" s="20" t="n"/>
      <c r="D624" s="20" t="n"/>
      <c r="E624" s="20" t="n"/>
      <c r="F624" s="26">
        <f>IF(E624="","",IFERROR(INDEX('İş emirleri'!$B$6:$B$305,MATCH(E624,'İş emirleri'!$A$6:$A$305,0)),"İş emri yok"))</f>
        <v/>
      </c>
      <c r="G624" s="38" t="n"/>
      <c r="H624" s="38" t="n"/>
      <c r="I624" s="20" t="n"/>
      <c r="J624" s="40">
        <f>IF(G624="","",MAX(0,G624-N(H624)))</f>
        <v/>
      </c>
      <c r="K624" s="24">
        <f>IF(OR(G624="",N(G624)=0),"",J624/G624)</f>
        <v/>
      </c>
      <c r="L624" s="38" t="n"/>
      <c r="M624" s="38" t="n"/>
      <c r="N624" s="20" t="n"/>
      <c r="O624" s="40">
        <f>IF(AND(L624="",M624=""),"",N(L624)+N(M624))</f>
        <v/>
      </c>
      <c r="P624" s="24">
        <f>IF(OR(O624="",N(O624)=0),"",N(M624)/O624)</f>
        <v/>
      </c>
      <c r="Q624" s="40">
        <f>IF(OR(J624="",N(J624)=0,O624=""),"",N(L624)/(J624/60))</f>
        <v/>
      </c>
      <c r="R624" s="20" t="n"/>
    </row>
    <row r="625">
      <c r="A625" s="39" t="n"/>
      <c r="B625" s="20" t="n"/>
      <c r="C625" s="20" t="n"/>
      <c r="D625" s="20" t="n"/>
      <c r="E625" s="20" t="n"/>
      <c r="F625" s="26">
        <f>IF(E625="","",IFERROR(INDEX('İş emirleri'!$B$6:$B$305,MATCH(E625,'İş emirleri'!$A$6:$A$305,0)),"İş emri yok"))</f>
        <v/>
      </c>
      <c r="G625" s="38" t="n"/>
      <c r="H625" s="38" t="n"/>
      <c r="I625" s="20" t="n"/>
      <c r="J625" s="40">
        <f>IF(G625="","",MAX(0,G625-N(H625)))</f>
        <v/>
      </c>
      <c r="K625" s="24">
        <f>IF(OR(G625="",N(G625)=0),"",J625/G625)</f>
        <v/>
      </c>
      <c r="L625" s="38" t="n"/>
      <c r="M625" s="38" t="n"/>
      <c r="N625" s="20" t="n"/>
      <c r="O625" s="40">
        <f>IF(AND(L625="",M625=""),"",N(L625)+N(M625))</f>
        <v/>
      </c>
      <c r="P625" s="24">
        <f>IF(OR(O625="",N(O625)=0),"",N(M625)/O625)</f>
        <v/>
      </c>
      <c r="Q625" s="40">
        <f>IF(OR(J625="",N(J625)=0,O625=""),"",N(L625)/(J625/60))</f>
        <v/>
      </c>
      <c r="R625" s="20" t="n"/>
    </row>
    <row r="626">
      <c r="A626" s="39" t="n"/>
      <c r="B626" s="20" t="n"/>
      <c r="C626" s="20" t="n"/>
      <c r="D626" s="20" t="n"/>
      <c r="E626" s="20" t="n"/>
      <c r="F626" s="26">
        <f>IF(E626="","",IFERROR(INDEX('İş emirleri'!$B$6:$B$305,MATCH(E626,'İş emirleri'!$A$6:$A$305,0)),"İş emri yok"))</f>
        <v/>
      </c>
      <c r="G626" s="38" t="n"/>
      <c r="H626" s="38" t="n"/>
      <c r="I626" s="20" t="n"/>
      <c r="J626" s="40">
        <f>IF(G626="","",MAX(0,G626-N(H626)))</f>
        <v/>
      </c>
      <c r="K626" s="24">
        <f>IF(OR(G626="",N(G626)=0),"",J626/G626)</f>
        <v/>
      </c>
      <c r="L626" s="38" t="n"/>
      <c r="M626" s="38" t="n"/>
      <c r="N626" s="20" t="n"/>
      <c r="O626" s="40">
        <f>IF(AND(L626="",M626=""),"",N(L626)+N(M626))</f>
        <v/>
      </c>
      <c r="P626" s="24">
        <f>IF(OR(O626="",N(O626)=0),"",N(M626)/O626)</f>
        <v/>
      </c>
      <c r="Q626" s="40">
        <f>IF(OR(J626="",N(J626)=0,O626=""),"",N(L626)/(J626/60))</f>
        <v/>
      </c>
      <c r="R626" s="20" t="n"/>
    </row>
    <row r="627">
      <c r="A627" s="39" t="n"/>
      <c r="B627" s="20" t="n"/>
      <c r="C627" s="20" t="n"/>
      <c r="D627" s="20" t="n"/>
      <c r="E627" s="20" t="n"/>
      <c r="F627" s="26">
        <f>IF(E627="","",IFERROR(INDEX('İş emirleri'!$B$6:$B$305,MATCH(E627,'İş emirleri'!$A$6:$A$305,0)),"İş emri yok"))</f>
        <v/>
      </c>
      <c r="G627" s="38" t="n"/>
      <c r="H627" s="38" t="n"/>
      <c r="I627" s="20" t="n"/>
      <c r="J627" s="40">
        <f>IF(G627="","",MAX(0,G627-N(H627)))</f>
        <v/>
      </c>
      <c r="K627" s="24">
        <f>IF(OR(G627="",N(G627)=0),"",J627/G627)</f>
        <v/>
      </c>
      <c r="L627" s="38" t="n"/>
      <c r="M627" s="38" t="n"/>
      <c r="N627" s="20" t="n"/>
      <c r="O627" s="40">
        <f>IF(AND(L627="",M627=""),"",N(L627)+N(M627))</f>
        <v/>
      </c>
      <c r="P627" s="24">
        <f>IF(OR(O627="",N(O627)=0),"",N(M627)/O627)</f>
        <v/>
      </c>
      <c r="Q627" s="40">
        <f>IF(OR(J627="",N(J627)=0,O627=""),"",N(L627)/(J627/60))</f>
        <v/>
      </c>
      <c r="R627" s="20" t="n"/>
    </row>
    <row r="628">
      <c r="A628" s="39" t="n"/>
      <c r="B628" s="20" t="n"/>
      <c r="C628" s="20" t="n"/>
      <c r="D628" s="20" t="n"/>
      <c r="E628" s="20" t="n"/>
      <c r="F628" s="26">
        <f>IF(E628="","",IFERROR(INDEX('İş emirleri'!$B$6:$B$305,MATCH(E628,'İş emirleri'!$A$6:$A$305,0)),"İş emri yok"))</f>
        <v/>
      </c>
      <c r="G628" s="38" t="n"/>
      <c r="H628" s="38" t="n"/>
      <c r="I628" s="20" t="n"/>
      <c r="J628" s="40">
        <f>IF(G628="","",MAX(0,G628-N(H628)))</f>
        <v/>
      </c>
      <c r="K628" s="24">
        <f>IF(OR(G628="",N(G628)=0),"",J628/G628)</f>
        <v/>
      </c>
      <c r="L628" s="38" t="n"/>
      <c r="M628" s="38" t="n"/>
      <c r="N628" s="20" t="n"/>
      <c r="O628" s="40">
        <f>IF(AND(L628="",M628=""),"",N(L628)+N(M628))</f>
        <v/>
      </c>
      <c r="P628" s="24">
        <f>IF(OR(O628="",N(O628)=0),"",N(M628)/O628)</f>
        <v/>
      </c>
      <c r="Q628" s="40">
        <f>IF(OR(J628="",N(J628)=0,O628=""),"",N(L628)/(J628/60))</f>
        <v/>
      </c>
      <c r="R628" s="20" t="n"/>
    </row>
    <row r="629">
      <c r="A629" s="39" t="n"/>
      <c r="B629" s="20" t="n"/>
      <c r="C629" s="20" t="n"/>
      <c r="D629" s="20" t="n"/>
      <c r="E629" s="20" t="n"/>
      <c r="F629" s="26">
        <f>IF(E629="","",IFERROR(INDEX('İş emirleri'!$B$6:$B$305,MATCH(E629,'İş emirleri'!$A$6:$A$305,0)),"İş emri yok"))</f>
        <v/>
      </c>
      <c r="G629" s="38" t="n"/>
      <c r="H629" s="38" t="n"/>
      <c r="I629" s="20" t="n"/>
      <c r="J629" s="40">
        <f>IF(G629="","",MAX(0,G629-N(H629)))</f>
        <v/>
      </c>
      <c r="K629" s="24">
        <f>IF(OR(G629="",N(G629)=0),"",J629/G629)</f>
        <v/>
      </c>
      <c r="L629" s="38" t="n"/>
      <c r="M629" s="38" t="n"/>
      <c r="N629" s="20" t="n"/>
      <c r="O629" s="40">
        <f>IF(AND(L629="",M629=""),"",N(L629)+N(M629))</f>
        <v/>
      </c>
      <c r="P629" s="24">
        <f>IF(OR(O629="",N(O629)=0),"",N(M629)/O629)</f>
        <v/>
      </c>
      <c r="Q629" s="40">
        <f>IF(OR(J629="",N(J629)=0,O629=""),"",N(L629)/(J629/60))</f>
        <v/>
      </c>
      <c r="R629" s="20" t="n"/>
    </row>
    <row r="630">
      <c r="A630" s="39" t="n"/>
      <c r="B630" s="20" t="n"/>
      <c r="C630" s="20" t="n"/>
      <c r="D630" s="20" t="n"/>
      <c r="E630" s="20" t="n"/>
      <c r="F630" s="26">
        <f>IF(E630="","",IFERROR(INDEX('İş emirleri'!$B$6:$B$305,MATCH(E630,'İş emirleri'!$A$6:$A$305,0)),"İş emri yok"))</f>
        <v/>
      </c>
      <c r="G630" s="38" t="n"/>
      <c r="H630" s="38" t="n"/>
      <c r="I630" s="20" t="n"/>
      <c r="J630" s="40">
        <f>IF(G630="","",MAX(0,G630-N(H630)))</f>
        <v/>
      </c>
      <c r="K630" s="24">
        <f>IF(OR(G630="",N(G630)=0),"",J630/G630)</f>
        <v/>
      </c>
      <c r="L630" s="38" t="n"/>
      <c r="M630" s="38" t="n"/>
      <c r="N630" s="20" t="n"/>
      <c r="O630" s="40">
        <f>IF(AND(L630="",M630=""),"",N(L630)+N(M630))</f>
        <v/>
      </c>
      <c r="P630" s="24">
        <f>IF(OR(O630="",N(O630)=0),"",N(M630)/O630)</f>
        <v/>
      </c>
      <c r="Q630" s="40">
        <f>IF(OR(J630="",N(J630)=0,O630=""),"",N(L630)/(J630/60))</f>
        <v/>
      </c>
      <c r="R630" s="20" t="n"/>
    </row>
    <row r="631">
      <c r="A631" s="39" t="n"/>
      <c r="B631" s="20" t="n"/>
      <c r="C631" s="20" t="n"/>
      <c r="D631" s="20" t="n"/>
      <c r="E631" s="20" t="n"/>
      <c r="F631" s="26">
        <f>IF(E631="","",IFERROR(INDEX('İş emirleri'!$B$6:$B$305,MATCH(E631,'İş emirleri'!$A$6:$A$305,0)),"İş emri yok"))</f>
        <v/>
      </c>
      <c r="G631" s="38" t="n"/>
      <c r="H631" s="38" t="n"/>
      <c r="I631" s="20" t="n"/>
      <c r="J631" s="40">
        <f>IF(G631="","",MAX(0,G631-N(H631)))</f>
        <v/>
      </c>
      <c r="K631" s="24">
        <f>IF(OR(G631="",N(G631)=0),"",J631/G631)</f>
        <v/>
      </c>
      <c r="L631" s="38" t="n"/>
      <c r="M631" s="38" t="n"/>
      <c r="N631" s="20" t="n"/>
      <c r="O631" s="40">
        <f>IF(AND(L631="",M631=""),"",N(L631)+N(M631))</f>
        <v/>
      </c>
      <c r="P631" s="24">
        <f>IF(OR(O631="",N(O631)=0),"",N(M631)/O631)</f>
        <v/>
      </c>
      <c r="Q631" s="40">
        <f>IF(OR(J631="",N(J631)=0,O631=""),"",N(L631)/(J631/60))</f>
        <v/>
      </c>
      <c r="R631" s="20" t="n"/>
    </row>
    <row r="632">
      <c r="A632" s="39" t="n"/>
      <c r="B632" s="20" t="n"/>
      <c r="C632" s="20" t="n"/>
      <c r="D632" s="20" t="n"/>
      <c r="E632" s="20" t="n"/>
      <c r="F632" s="26">
        <f>IF(E632="","",IFERROR(INDEX('İş emirleri'!$B$6:$B$305,MATCH(E632,'İş emirleri'!$A$6:$A$305,0)),"İş emri yok"))</f>
        <v/>
      </c>
      <c r="G632" s="38" t="n"/>
      <c r="H632" s="38" t="n"/>
      <c r="I632" s="20" t="n"/>
      <c r="J632" s="40">
        <f>IF(G632="","",MAX(0,G632-N(H632)))</f>
        <v/>
      </c>
      <c r="K632" s="24">
        <f>IF(OR(G632="",N(G632)=0),"",J632/G632)</f>
        <v/>
      </c>
      <c r="L632" s="38" t="n"/>
      <c r="M632" s="38" t="n"/>
      <c r="N632" s="20" t="n"/>
      <c r="O632" s="40">
        <f>IF(AND(L632="",M632=""),"",N(L632)+N(M632))</f>
        <v/>
      </c>
      <c r="P632" s="24">
        <f>IF(OR(O632="",N(O632)=0),"",N(M632)/O632)</f>
        <v/>
      </c>
      <c r="Q632" s="40">
        <f>IF(OR(J632="",N(J632)=0,O632=""),"",N(L632)/(J632/60))</f>
        <v/>
      </c>
      <c r="R632" s="20" t="n"/>
    </row>
    <row r="633">
      <c r="A633" s="39" t="n"/>
      <c r="B633" s="20" t="n"/>
      <c r="C633" s="20" t="n"/>
      <c r="D633" s="20" t="n"/>
      <c r="E633" s="20" t="n"/>
      <c r="F633" s="26">
        <f>IF(E633="","",IFERROR(INDEX('İş emirleri'!$B$6:$B$305,MATCH(E633,'İş emirleri'!$A$6:$A$305,0)),"İş emri yok"))</f>
        <v/>
      </c>
      <c r="G633" s="38" t="n"/>
      <c r="H633" s="38" t="n"/>
      <c r="I633" s="20" t="n"/>
      <c r="J633" s="40">
        <f>IF(G633="","",MAX(0,G633-N(H633)))</f>
        <v/>
      </c>
      <c r="K633" s="24">
        <f>IF(OR(G633="",N(G633)=0),"",J633/G633)</f>
        <v/>
      </c>
      <c r="L633" s="38" t="n"/>
      <c r="M633" s="38" t="n"/>
      <c r="N633" s="20" t="n"/>
      <c r="O633" s="40">
        <f>IF(AND(L633="",M633=""),"",N(L633)+N(M633))</f>
        <v/>
      </c>
      <c r="P633" s="24">
        <f>IF(OR(O633="",N(O633)=0),"",N(M633)/O633)</f>
        <v/>
      </c>
      <c r="Q633" s="40">
        <f>IF(OR(J633="",N(J633)=0,O633=""),"",N(L633)/(J633/60))</f>
        <v/>
      </c>
      <c r="R633" s="20" t="n"/>
    </row>
    <row r="634">
      <c r="A634" s="39" t="n"/>
      <c r="B634" s="20" t="n"/>
      <c r="C634" s="20" t="n"/>
      <c r="D634" s="20" t="n"/>
      <c r="E634" s="20" t="n"/>
      <c r="F634" s="26">
        <f>IF(E634="","",IFERROR(INDEX('İş emirleri'!$B$6:$B$305,MATCH(E634,'İş emirleri'!$A$6:$A$305,0)),"İş emri yok"))</f>
        <v/>
      </c>
      <c r="G634" s="38" t="n"/>
      <c r="H634" s="38" t="n"/>
      <c r="I634" s="20" t="n"/>
      <c r="J634" s="40">
        <f>IF(G634="","",MAX(0,G634-N(H634)))</f>
        <v/>
      </c>
      <c r="K634" s="24">
        <f>IF(OR(G634="",N(G634)=0),"",J634/G634)</f>
        <v/>
      </c>
      <c r="L634" s="38" t="n"/>
      <c r="M634" s="38" t="n"/>
      <c r="N634" s="20" t="n"/>
      <c r="O634" s="40">
        <f>IF(AND(L634="",M634=""),"",N(L634)+N(M634))</f>
        <v/>
      </c>
      <c r="P634" s="24">
        <f>IF(OR(O634="",N(O634)=0),"",N(M634)/O634)</f>
        <v/>
      </c>
      <c r="Q634" s="40">
        <f>IF(OR(J634="",N(J634)=0,O634=""),"",N(L634)/(J634/60))</f>
        <v/>
      </c>
      <c r="R634" s="20" t="n"/>
    </row>
    <row r="635">
      <c r="A635" s="39" t="n"/>
      <c r="B635" s="20" t="n"/>
      <c r="C635" s="20" t="n"/>
      <c r="D635" s="20" t="n"/>
      <c r="E635" s="20" t="n"/>
      <c r="F635" s="26">
        <f>IF(E635="","",IFERROR(INDEX('İş emirleri'!$B$6:$B$305,MATCH(E635,'İş emirleri'!$A$6:$A$305,0)),"İş emri yok"))</f>
        <v/>
      </c>
      <c r="G635" s="38" t="n"/>
      <c r="H635" s="38" t="n"/>
      <c r="I635" s="20" t="n"/>
      <c r="J635" s="40">
        <f>IF(G635="","",MAX(0,G635-N(H635)))</f>
        <v/>
      </c>
      <c r="K635" s="24">
        <f>IF(OR(G635="",N(G635)=0),"",J635/G635)</f>
        <v/>
      </c>
      <c r="L635" s="38" t="n"/>
      <c r="M635" s="38" t="n"/>
      <c r="N635" s="20" t="n"/>
      <c r="O635" s="40">
        <f>IF(AND(L635="",M635=""),"",N(L635)+N(M635))</f>
        <v/>
      </c>
      <c r="P635" s="24">
        <f>IF(OR(O635="",N(O635)=0),"",N(M635)/O635)</f>
        <v/>
      </c>
      <c r="Q635" s="40">
        <f>IF(OR(J635="",N(J635)=0,O635=""),"",N(L635)/(J635/60))</f>
        <v/>
      </c>
      <c r="R635" s="20" t="n"/>
    </row>
    <row r="636">
      <c r="A636" s="39" t="n"/>
      <c r="B636" s="20" t="n"/>
      <c r="C636" s="20" t="n"/>
      <c r="D636" s="20" t="n"/>
      <c r="E636" s="20" t="n"/>
      <c r="F636" s="26">
        <f>IF(E636="","",IFERROR(INDEX('İş emirleri'!$B$6:$B$305,MATCH(E636,'İş emirleri'!$A$6:$A$305,0)),"İş emri yok"))</f>
        <v/>
      </c>
      <c r="G636" s="38" t="n"/>
      <c r="H636" s="38" t="n"/>
      <c r="I636" s="20" t="n"/>
      <c r="J636" s="40">
        <f>IF(G636="","",MAX(0,G636-N(H636)))</f>
        <v/>
      </c>
      <c r="K636" s="24">
        <f>IF(OR(G636="",N(G636)=0),"",J636/G636)</f>
        <v/>
      </c>
      <c r="L636" s="38" t="n"/>
      <c r="M636" s="38" t="n"/>
      <c r="N636" s="20" t="n"/>
      <c r="O636" s="40">
        <f>IF(AND(L636="",M636=""),"",N(L636)+N(M636))</f>
        <v/>
      </c>
      <c r="P636" s="24">
        <f>IF(OR(O636="",N(O636)=0),"",N(M636)/O636)</f>
        <v/>
      </c>
      <c r="Q636" s="40">
        <f>IF(OR(J636="",N(J636)=0,O636=""),"",N(L636)/(J636/60))</f>
        <v/>
      </c>
      <c r="R636" s="20" t="n"/>
    </row>
    <row r="637">
      <c r="A637" s="39" t="n"/>
      <c r="B637" s="20" t="n"/>
      <c r="C637" s="20" t="n"/>
      <c r="D637" s="20" t="n"/>
      <c r="E637" s="20" t="n"/>
      <c r="F637" s="26">
        <f>IF(E637="","",IFERROR(INDEX('İş emirleri'!$B$6:$B$305,MATCH(E637,'İş emirleri'!$A$6:$A$305,0)),"İş emri yok"))</f>
        <v/>
      </c>
      <c r="G637" s="38" t="n"/>
      <c r="H637" s="38" t="n"/>
      <c r="I637" s="20" t="n"/>
      <c r="J637" s="40">
        <f>IF(G637="","",MAX(0,G637-N(H637)))</f>
        <v/>
      </c>
      <c r="K637" s="24">
        <f>IF(OR(G637="",N(G637)=0),"",J637/G637)</f>
        <v/>
      </c>
      <c r="L637" s="38" t="n"/>
      <c r="M637" s="38" t="n"/>
      <c r="N637" s="20" t="n"/>
      <c r="O637" s="40">
        <f>IF(AND(L637="",M637=""),"",N(L637)+N(M637))</f>
        <v/>
      </c>
      <c r="P637" s="24">
        <f>IF(OR(O637="",N(O637)=0),"",N(M637)/O637)</f>
        <v/>
      </c>
      <c r="Q637" s="40">
        <f>IF(OR(J637="",N(J637)=0,O637=""),"",N(L637)/(J637/60))</f>
        <v/>
      </c>
      <c r="R637" s="20" t="n"/>
    </row>
    <row r="638">
      <c r="A638" s="39" t="n"/>
      <c r="B638" s="20" t="n"/>
      <c r="C638" s="20" t="n"/>
      <c r="D638" s="20" t="n"/>
      <c r="E638" s="20" t="n"/>
      <c r="F638" s="26">
        <f>IF(E638="","",IFERROR(INDEX('İş emirleri'!$B$6:$B$305,MATCH(E638,'İş emirleri'!$A$6:$A$305,0)),"İş emri yok"))</f>
        <v/>
      </c>
      <c r="G638" s="38" t="n"/>
      <c r="H638" s="38" t="n"/>
      <c r="I638" s="20" t="n"/>
      <c r="J638" s="40">
        <f>IF(G638="","",MAX(0,G638-N(H638)))</f>
        <v/>
      </c>
      <c r="K638" s="24">
        <f>IF(OR(G638="",N(G638)=0),"",J638/G638)</f>
        <v/>
      </c>
      <c r="L638" s="38" t="n"/>
      <c r="M638" s="38" t="n"/>
      <c r="N638" s="20" t="n"/>
      <c r="O638" s="40">
        <f>IF(AND(L638="",M638=""),"",N(L638)+N(M638))</f>
        <v/>
      </c>
      <c r="P638" s="24">
        <f>IF(OR(O638="",N(O638)=0),"",N(M638)/O638)</f>
        <v/>
      </c>
      <c r="Q638" s="40">
        <f>IF(OR(J638="",N(J638)=0,O638=""),"",N(L638)/(J638/60))</f>
        <v/>
      </c>
      <c r="R638" s="20" t="n"/>
    </row>
    <row r="639">
      <c r="A639" s="39" t="n"/>
      <c r="B639" s="20" t="n"/>
      <c r="C639" s="20" t="n"/>
      <c r="D639" s="20" t="n"/>
      <c r="E639" s="20" t="n"/>
      <c r="F639" s="26">
        <f>IF(E639="","",IFERROR(INDEX('İş emirleri'!$B$6:$B$305,MATCH(E639,'İş emirleri'!$A$6:$A$305,0)),"İş emri yok"))</f>
        <v/>
      </c>
      <c r="G639" s="38" t="n"/>
      <c r="H639" s="38" t="n"/>
      <c r="I639" s="20" t="n"/>
      <c r="J639" s="40">
        <f>IF(G639="","",MAX(0,G639-N(H639)))</f>
        <v/>
      </c>
      <c r="K639" s="24">
        <f>IF(OR(G639="",N(G639)=0),"",J639/G639)</f>
        <v/>
      </c>
      <c r="L639" s="38" t="n"/>
      <c r="M639" s="38" t="n"/>
      <c r="N639" s="20" t="n"/>
      <c r="O639" s="40">
        <f>IF(AND(L639="",M639=""),"",N(L639)+N(M639))</f>
        <v/>
      </c>
      <c r="P639" s="24">
        <f>IF(OR(O639="",N(O639)=0),"",N(M639)/O639)</f>
        <v/>
      </c>
      <c r="Q639" s="40">
        <f>IF(OR(J639="",N(J639)=0,O639=""),"",N(L639)/(J639/60))</f>
        <v/>
      </c>
      <c r="R639" s="20" t="n"/>
    </row>
    <row r="640">
      <c r="A640" s="39" t="n"/>
      <c r="B640" s="20" t="n"/>
      <c r="C640" s="20" t="n"/>
      <c r="D640" s="20" t="n"/>
      <c r="E640" s="20" t="n"/>
      <c r="F640" s="26">
        <f>IF(E640="","",IFERROR(INDEX('İş emirleri'!$B$6:$B$305,MATCH(E640,'İş emirleri'!$A$6:$A$305,0)),"İş emri yok"))</f>
        <v/>
      </c>
      <c r="G640" s="38" t="n"/>
      <c r="H640" s="38" t="n"/>
      <c r="I640" s="20" t="n"/>
      <c r="J640" s="40">
        <f>IF(G640="","",MAX(0,G640-N(H640)))</f>
        <v/>
      </c>
      <c r="K640" s="24">
        <f>IF(OR(G640="",N(G640)=0),"",J640/G640)</f>
        <v/>
      </c>
      <c r="L640" s="38" t="n"/>
      <c r="M640" s="38" t="n"/>
      <c r="N640" s="20" t="n"/>
      <c r="O640" s="40">
        <f>IF(AND(L640="",M640=""),"",N(L640)+N(M640))</f>
        <v/>
      </c>
      <c r="P640" s="24">
        <f>IF(OR(O640="",N(O640)=0),"",N(M640)/O640)</f>
        <v/>
      </c>
      <c r="Q640" s="40">
        <f>IF(OR(J640="",N(J640)=0,O640=""),"",N(L640)/(J640/60))</f>
        <v/>
      </c>
      <c r="R640" s="20" t="n"/>
    </row>
    <row r="641">
      <c r="A641" s="39" t="n"/>
      <c r="B641" s="20" t="n"/>
      <c r="C641" s="20" t="n"/>
      <c r="D641" s="20" t="n"/>
      <c r="E641" s="20" t="n"/>
      <c r="F641" s="26">
        <f>IF(E641="","",IFERROR(INDEX('İş emirleri'!$B$6:$B$305,MATCH(E641,'İş emirleri'!$A$6:$A$305,0)),"İş emri yok"))</f>
        <v/>
      </c>
      <c r="G641" s="38" t="n"/>
      <c r="H641" s="38" t="n"/>
      <c r="I641" s="20" t="n"/>
      <c r="J641" s="40">
        <f>IF(G641="","",MAX(0,G641-N(H641)))</f>
        <v/>
      </c>
      <c r="K641" s="24">
        <f>IF(OR(G641="",N(G641)=0),"",J641/G641)</f>
        <v/>
      </c>
      <c r="L641" s="38" t="n"/>
      <c r="M641" s="38" t="n"/>
      <c r="N641" s="20" t="n"/>
      <c r="O641" s="40">
        <f>IF(AND(L641="",M641=""),"",N(L641)+N(M641))</f>
        <v/>
      </c>
      <c r="P641" s="24">
        <f>IF(OR(O641="",N(O641)=0),"",N(M641)/O641)</f>
        <v/>
      </c>
      <c r="Q641" s="40">
        <f>IF(OR(J641="",N(J641)=0,O641=""),"",N(L641)/(J641/60))</f>
        <v/>
      </c>
      <c r="R641" s="20" t="n"/>
    </row>
    <row r="642">
      <c r="A642" s="39" t="n"/>
      <c r="B642" s="20" t="n"/>
      <c r="C642" s="20" t="n"/>
      <c r="D642" s="20" t="n"/>
      <c r="E642" s="20" t="n"/>
      <c r="F642" s="26">
        <f>IF(E642="","",IFERROR(INDEX('İş emirleri'!$B$6:$B$305,MATCH(E642,'İş emirleri'!$A$6:$A$305,0)),"İş emri yok"))</f>
        <v/>
      </c>
      <c r="G642" s="38" t="n"/>
      <c r="H642" s="38" t="n"/>
      <c r="I642" s="20" t="n"/>
      <c r="J642" s="40">
        <f>IF(G642="","",MAX(0,G642-N(H642)))</f>
        <v/>
      </c>
      <c r="K642" s="24">
        <f>IF(OR(G642="",N(G642)=0),"",J642/G642)</f>
        <v/>
      </c>
      <c r="L642" s="38" t="n"/>
      <c r="M642" s="38" t="n"/>
      <c r="N642" s="20" t="n"/>
      <c r="O642" s="40">
        <f>IF(AND(L642="",M642=""),"",N(L642)+N(M642))</f>
        <v/>
      </c>
      <c r="P642" s="24">
        <f>IF(OR(O642="",N(O642)=0),"",N(M642)/O642)</f>
        <v/>
      </c>
      <c r="Q642" s="40">
        <f>IF(OR(J642="",N(J642)=0,O642=""),"",N(L642)/(J642/60))</f>
        <v/>
      </c>
      <c r="R642" s="20" t="n"/>
    </row>
    <row r="643">
      <c r="A643" s="39" t="n"/>
      <c r="B643" s="20" t="n"/>
      <c r="C643" s="20" t="n"/>
      <c r="D643" s="20" t="n"/>
      <c r="E643" s="20" t="n"/>
      <c r="F643" s="26">
        <f>IF(E643="","",IFERROR(INDEX('İş emirleri'!$B$6:$B$305,MATCH(E643,'İş emirleri'!$A$6:$A$305,0)),"İş emri yok"))</f>
        <v/>
      </c>
      <c r="G643" s="38" t="n"/>
      <c r="H643" s="38" t="n"/>
      <c r="I643" s="20" t="n"/>
      <c r="J643" s="40">
        <f>IF(G643="","",MAX(0,G643-N(H643)))</f>
        <v/>
      </c>
      <c r="K643" s="24">
        <f>IF(OR(G643="",N(G643)=0),"",J643/G643)</f>
        <v/>
      </c>
      <c r="L643" s="38" t="n"/>
      <c r="M643" s="38" t="n"/>
      <c r="N643" s="20" t="n"/>
      <c r="O643" s="40">
        <f>IF(AND(L643="",M643=""),"",N(L643)+N(M643))</f>
        <v/>
      </c>
      <c r="P643" s="24">
        <f>IF(OR(O643="",N(O643)=0),"",N(M643)/O643)</f>
        <v/>
      </c>
      <c r="Q643" s="40">
        <f>IF(OR(J643="",N(J643)=0,O643=""),"",N(L643)/(J643/60))</f>
        <v/>
      </c>
      <c r="R643" s="20" t="n"/>
    </row>
    <row r="644">
      <c r="A644" s="39" t="n"/>
      <c r="B644" s="20" t="n"/>
      <c r="C644" s="20" t="n"/>
      <c r="D644" s="20" t="n"/>
      <c r="E644" s="20" t="n"/>
      <c r="F644" s="26">
        <f>IF(E644="","",IFERROR(INDEX('İş emirleri'!$B$6:$B$305,MATCH(E644,'İş emirleri'!$A$6:$A$305,0)),"İş emri yok"))</f>
        <v/>
      </c>
      <c r="G644" s="38" t="n"/>
      <c r="H644" s="38" t="n"/>
      <c r="I644" s="20" t="n"/>
      <c r="J644" s="40">
        <f>IF(G644="","",MAX(0,G644-N(H644)))</f>
        <v/>
      </c>
      <c r="K644" s="24">
        <f>IF(OR(G644="",N(G644)=0),"",J644/G644)</f>
        <v/>
      </c>
      <c r="L644" s="38" t="n"/>
      <c r="M644" s="38" t="n"/>
      <c r="N644" s="20" t="n"/>
      <c r="O644" s="40">
        <f>IF(AND(L644="",M644=""),"",N(L644)+N(M644))</f>
        <v/>
      </c>
      <c r="P644" s="24">
        <f>IF(OR(O644="",N(O644)=0),"",N(M644)/O644)</f>
        <v/>
      </c>
      <c r="Q644" s="40">
        <f>IF(OR(J644="",N(J644)=0,O644=""),"",N(L644)/(J644/60))</f>
        <v/>
      </c>
      <c r="R644" s="20" t="n"/>
    </row>
    <row r="645">
      <c r="A645" s="39" t="n"/>
      <c r="B645" s="20" t="n"/>
      <c r="C645" s="20" t="n"/>
      <c r="D645" s="20" t="n"/>
      <c r="E645" s="20" t="n"/>
      <c r="F645" s="26">
        <f>IF(E645="","",IFERROR(INDEX('İş emirleri'!$B$6:$B$305,MATCH(E645,'İş emirleri'!$A$6:$A$305,0)),"İş emri yok"))</f>
        <v/>
      </c>
      <c r="G645" s="38" t="n"/>
      <c r="H645" s="38" t="n"/>
      <c r="I645" s="20" t="n"/>
      <c r="J645" s="40">
        <f>IF(G645="","",MAX(0,G645-N(H645)))</f>
        <v/>
      </c>
      <c r="K645" s="24">
        <f>IF(OR(G645="",N(G645)=0),"",J645/G645)</f>
        <v/>
      </c>
      <c r="L645" s="38" t="n"/>
      <c r="M645" s="38" t="n"/>
      <c r="N645" s="20" t="n"/>
      <c r="O645" s="40">
        <f>IF(AND(L645="",M645=""),"",N(L645)+N(M645))</f>
        <v/>
      </c>
      <c r="P645" s="24">
        <f>IF(OR(O645="",N(O645)=0),"",N(M645)/O645)</f>
        <v/>
      </c>
      <c r="Q645" s="40">
        <f>IF(OR(J645="",N(J645)=0,O645=""),"",N(L645)/(J645/60))</f>
        <v/>
      </c>
      <c r="R645" s="20" t="n"/>
    </row>
    <row r="646">
      <c r="A646" s="39" t="n"/>
      <c r="B646" s="20" t="n"/>
      <c r="C646" s="20" t="n"/>
      <c r="D646" s="20" t="n"/>
      <c r="E646" s="20" t="n"/>
      <c r="F646" s="26">
        <f>IF(E646="","",IFERROR(INDEX('İş emirleri'!$B$6:$B$305,MATCH(E646,'İş emirleri'!$A$6:$A$305,0)),"İş emri yok"))</f>
        <v/>
      </c>
      <c r="G646" s="38" t="n"/>
      <c r="H646" s="38" t="n"/>
      <c r="I646" s="20" t="n"/>
      <c r="J646" s="40">
        <f>IF(G646="","",MAX(0,G646-N(H646)))</f>
        <v/>
      </c>
      <c r="K646" s="24">
        <f>IF(OR(G646="",N(G646)=0),"",J646/G646)</f>
        <v/>
      </c>
      <c r="L646" s="38" t="n"/>
      <c r="M646" s="38" t="n"/>
      <c r="N646" s="20" t="n"/>
      <c r="O646" s="40">
        <f>IF(AND(L646="",M646=""),"",N(L646)+N(M646))</f>
        <v/>
      </c>
      <c r="P646" s="24">
        <f>IF(OR(O646="",N(O646)=0),"",N(M646)/O646)</f>
        <v/>
      </c>
      <c r="Q646" s="40">
        <f>IF(OR(J646="",N(J646)=0,O646=""),"",N(L646)/(J646/60))</f>
        <v/>
      </c>
      <c r="R646" s="20" t="n"/>
    </row>
    <row r="647">
      <c r="A647" s="39" t="n"/>
      <c r="B647" s="20" t="n"/>
      <c r="C647" s="20" t="n"/>
      <c r="D647" s="20" t="n"/>
      <c r="E647" s="20" t="n"/>
      <c r="F647" s="26">
        <f>IF(E647="","",IFERROR(INDEX('İş emirleri'!$B$6:$B$305,MATCH(E647,'İş emirleri'!$A$6:$A$305,0)),"İş emri yok"))</f>
        <v/>
      </c>
      <c r="G647" s="38" t="n"/>
      <c r="H647" s="38" t="n"/>
      <c r="I647" s="20" t="n"/>
      <c r="J647" s="40">
        <f>IF(G647="","",MAX(0,G647-N(H647)))</f>
        <v/>
      </c>
      <c r="K647" s="24">
        <f>IF(OR(G647="",N(G647)=0),"",J647/G647)</f>
        <v/>
      </c>
      <c r="L647" s="38" t="n"/>
      <c r="M647" s="38" t="n"/>
      <c r="N647" s="20" t="n"/>
      <c r="O647" s="40">
        <f>IF(AND(L647="",M647=""),"",N(L647)+N(M647))</f>
        <v/>
      </c>
      <c r="P647" s="24">
        <f>IF(OR(O647="",N(O647)=0),"",N(M647)/O647)</f>
        <v/>
      </c>
      <c r="Q647" s="40">
        <f>IF(OR(J647="",N(J647)=0,O647=""),"",N(L647)/(J647/60))</f>
        <v/>
      </c>
      <c r="R647" s="20" t="n"/>
    </row>
    <row r="648">
      <c r="A648" s="39" t="n"/>
      <c r="B648" s="20" t="n"/>
      <c r="C648" s="20" t="n"/>
      <c r="D648" s="20" t="n"/>
      <c r="E648" s="20" t="n"/>
      <c r="F648" s="26">
        <f>IF(E648="","",IFERROR(INDEX('İş emirleri'!$B$6:$B$305,MATCH(E648,'İş emirleri'!$A$6:$A$305,0)),"İş emri yok"))</f>
        <v/>
      </c>
      <c r="G648" s="38" t="n"/>
      <c r="H648" s="38" t="n"/>
      <c r="I648" s="20" t="n"/>
      <c r="J648" s="40">
        <f>IF(G648="","",MAX(0,G648-N(H648)))</f>
        <v/>
      </c>
      <c r="K648" s="24">
        <f>IF(OR(G648="",N(G648)=0),"",J648/G648)</f>
        <v/>
      </c>
      <c r="L648" s="38" t="n"/>
      <c r="M648" s="38" t="n"/>
      <c r="N648" s="20" t="n"/>
      <c r="O648" s="40">
        <f>IF(AND(L648="",M648=""),"",N(L648)+N(M648))</f>
        <v/>
      </c>
      <c r="P648" s="24">
        <f>IF(OR(O648="",N(O648)=0),"",N(M648)/O648)</f>
        <v/>
      </c>
      <c r="Q648" s="40">
        <f>IF(OR(J648="",N(J648)=0,O648=""),"",N(L648)/(J648/60))</f>
        <v/>
      </c>
      <c r="R648" s="20" t="n"/>
    </row>
    <row r="649">
      <c r="A649" s="39" t="n"/>
      <c r="B649" s="20" t="n"/>
      <c r="C649" s="20" t="n"/>
      <c r="D649" s="20" t="n"/>
      <c r="E649" s="20" t="n"/>
      <c r="F649" s="26">
        <f>IF(E649="","",IFERROR(INDEX('İş emirleri'!$B$6:$B$305,MATCH(E649,'İş emirleri'!$A$6:$A$305,0)),"İş emri yok"))</f>
        <v/>
      </c>
      <c r="G649" s="38" t="n"/>
      <c r="H649" s="38" t="n"/>
      <c r="I649" s="20" t="n"/>
      <c r="J649" s="40">
        <f>IF(G649="","",MAX(0,G649-N(H649)))</f>
        <v/>
      </c>
      <c r="K649" s="24">
        <f>IF(OR(G649="",N(G649)=0),"",J649/G649)</f>
        <v/>
      </c>
      <c r="L649" s="38" t="n"/>
      <c r="M649" s="38" t="n"/>
      <c r="N649" s="20" t="n"/>
      <c r="O649" s="40">
        <f>IF(AND(L649="",M649=""),"",N(L649)+N(M649))</f>
        <v/>
      </c>
      <c r="P649" s="24">
        <f>IF(OR(O649="",N(O649)=0),"",N(M649)/O649)</f>
        <v/>
      </c>
      <c r="Q649" s="40">
        <f>IF(OR(J649="",N(J649)=0,O649=""),"",N(L649)/(J649/60))</f>
        <v/>
      </c>
      <c r="R649" s="20" t="n"/>
    </row>
    <row r="650">
      <c r="A650" s="39" t="n"/>
      <c r="B650" s="20" t="n"/>
      <c r="C650" s="20" t="n"/>
      <c r="D650" s="20" t="n"/>
      <c r="E650" s="20" t="n"/>
      <c r="F650" s="26">
        <f>IF(E650="","",IFERROR(INDEX('İş emirleri'!$B$6:$B$305,MATCH(E650,'İş emirleri'!$A$6:$A$305,0)),"İş emri yok"))</f>
        <v/>
      </c>
      <c r="G650" s="38" t="n"/>
      <c r="H650" s="38" t="n"/>
      <c r="I650" s="20" t="n"/>
      <c r="J650" s="40">
        <f>IF(G650="","",MAX(0,G650-N(H650)))</f>
        <v/>
      </c>
      <c r="K650" s="24">
        <f>IF(OR(G650="",N(G650)=0),"",J650/G650)</f>
        <v/>
      </c>
      <c r="L650" s="38" t="n"/>
      <c r="M650" s="38" t="n"/>
      <c r="N650" s="20" t="n"/>
      <c r="O650" s="40">
        <f>IF(AND(L650="",M650=""),"",N(L650)+N(M650))</f>
        <v/>
      </c>
      <c r="P650" s="24">
        <f>IF(OR(O650="",N(O650)=0),"",N(M650)/O650)</f>
        <v/>
      </c>
      <c r="Q650" s="40">
        <f>IF(OR(J650="",N(J650)=0,O650=""),"",N(L650)/(J650/60))</f>
        <v/>
      </c>
      <c r="R650" s="20" t="n"/>
    </row>
    <row r="651">
      <c r="A651" s="39" t="n"/>
      <c r="B651" s="20" t="n"/>
      <c r="C651" s="20" t="n"/>
      <c r="D651" s="20" t="n"/>
      <c r="E651" s="20" t="n"/>
      <c r="F651" s="26">
        <f>IF(E651="","",IFERROR(INDEX('İş emirleri'!$B$6:$B$305,MATCH(E651,'İş emirleri'!$A$6:$A$305,0)),"İş emri yok"))</f>
        <v/>
      </c>
      <c r="G651" s="38" t="n"/>
      <c r="H651" s="38" t="n"/>
      <c r="I651" s="20" t="n"/>
      <c r="J651" s="40">
        <f>IF(G651="","",MAX(0,G651-N(H651)))</f>
        <v/>
      </c>
      <c r="K651" s="24">
        <f>IF(OR(G651="",N(G651)=0),"",J651/G651)</f>
        <v/>
      </c>
      <c r="L651" s="38" t="n"/>
      <c r="M651" s="38" t="n"/>
      <c r="N651" s="20" t="n"/>
      <c r="O651" s="40">
        <f>IF(AND(L651="",M651=""),"",N(L651)+N(M651))</f>
        <v/>
      </c>
      <c r="P651" s="24">
        <f>IF(OR(O651="",N(O651)=0),"",N(M651)/O651)</f>
        <v/>
      </c>
      <c r="Q651" s="40">
        <f>IF(OR(J651="",N(J651)=0,O651=""),"",N(L651)/(J651/60))</f>
        <v/>
      </c>
      <c r="R651" s="20" t="n"/>
    </row>
    <row r="652">
      <c r="A652" s="39" t="n"/>
      <c r="B652" s="20" t="n"/>
      <c r="C652" s="20" t="n"/>
      <c r="D652" s="20" t="n"/>
      <c r="E652" s="20" t="n"/>
      <c r="F652" s="26">
        <f>IF(E652="","",IFERROR(INDEX('İş emirleri'!$B$6:$B$305,MATCH(E652,'İş emirleri'!$A$6:$A$305,0)),"İş emri yok"))</f>
        <v/>
      </c>
      <c r="G652" s="38" t="n"/>
      <c r="H652" s="38" t="n"/>
      <c r="I652" s="20" t="n"/>
      <c r="J652" s="40">
        <f>IF(G652="","",MAX(0,G652-N(H652)))</f>
        <v/>
      </c>
      <c r="K652" s="24">
        <f>IF(OR(G652="",N(G652)=0),"",J652/G652)</f>
        <v/>
      </c>
      <c r="L652" s="38" t="n"/>
      <c r="M652" s="38" t="n"/>
      <c r="N652" s="20" t="n"/>
      <c r="O652" s="40">
        <f>IF(AND(L652="",M652=""),"",N(L652)+N(M652))</f>
        <v/>
      </c>
      <c r="P652" s="24">
        <f>IF(OR(O652="",N(O652)=0),"",N(M652)/O652)</f>
        <v/>
      </c>
      <c r="Q652" s="40">
        <f>IF(OR(J652="",N(J652)=0,O652=""),"",N(L652)/(J652/60))</f>
        <v/>
      </c>
      <c r="R652" s="20" t="n"/>
    </row>
    <row r="653">
      <c r="A653" s="39" t="n"/>
      <c r="B653" s="20" t="n"/>
      <c r="C653" s="20" t="n"/>
      <c r="D653" s="20" t="n"/>
      <c r="E653" s="20" t="n"/>
      <c r="F653" s="26">
        <f>IF(E653="","",IFERROR(INDEX('İş emirleri'!$B$6:$B$305,MATCH(E653,'İş emirleri'!$A$6:$A$305,0)),"İş emri yok"))</f>
        <v/>
      </c>
      <c r="G653" s="38" t="n"/>
      <c r="H653" s="38" t="n"/>
      <c r="I653" s="20" t="n"/>
      <c r="J653" s="40">
        <f>IF(G653="","",MAX(0,G653-N(H653)))</f>
        <v/>
      </c>
      <c r="K653" s="24">
        <f>IF(OR(G653="",N(G653)=0),"",J653/G653)</f>
        <v/>
      </c>
      <c r="L653" s="38" t="n"/>
      <c r="M653" s="38" t="n"/>
      <c r="N653" s="20" t="n"/>
      <c r="O653" s="40">
        <f>IF(AND(L653="",M653=""),"",N(L653)+N(M653))</f>
        <v/>
      </c>
      <c r="P653" s="24">
        <f>IF(OR(O653="",N(O653)=0),"",N(M653)/O653)</f>
        <v/>
      </c>
      <c r="Q653" s="40">
        <f>IF(OR(J653="",N(J653)=0,O653=""),"",N(L653)/(J653/60))</f>
        <v/>
      </c>
      <c r="R653" s="20" t="n"/>
    </row>
    <row r="654">
      <c r="A654" s="39" t="n"/>
      <c r="B654" s="20" t="n"/>
      <c r="C654" s="20" t="n"/>
      <c r="D654" s="20" t="n"/>
      <c r="E654" s="20" t="n"/>
      <c r="F654" s="26">
        <f>IF(E654="","",IFERROR(INDEX('İş emirleri'!$B$6:$B$305,MATCH(E654,'İş emirleri'!$A$6:$A$305,0)),"İş emri yok"))</f>
        <v/>
      </c>
      <c r="G654" s="38" t="n"/>
      <c r="H654" s="38" t="n"/>
      <c r="I654" s="20" t="n"/>
      <c r="J654" s="40">
        <f>IF(G654="","",MAX(0,G654-N(H654)))</f>
        <v/>
      </c>
      <c r="K654" s="24">
        <f>IF(OR(G654="",N(G654)=0),"",J654/G654)</f>
        <v/>
      </c>
      <c r="L654" s="38" t="n"/>
      <c r="M654" s="38" t="n"/>
      <c r="N654" s="20" t="n"/>
      <c r="O654" s="40">
        <f>IF(AND(L654="",M654=""),"",N(L654)+N(M654))</f>
        <v/>
      </c>
      <c r="P654" s="24">
        <f>IF(OR(O654="",N(O654)=0),"",N(M654)/O654)</f>
        <v/>
      </c>
      <c r="Q654" s="40">
        <f>IF(OR(J654="",N(J654)=0,O654=""),"",N(L654)/(J654/60))</f>
        <v/>
      </c>
      <c r="R654" s="20" t="n"/>
    </row>
    <row r="655">
      <c r="A655" s="39" t="n"/>
      <c r="B655" s="20" t="n"/>
      <c r="C655" s="20" t="n"/>
      <c r="D655" s="20" t="n"/>
      <c r="E655" s="20" t="n"/>
      <c r="F655" s="26">
        <f>IF(E655="","",IFERROR(INDEX('İş emirleri'!$B$6:$B$305,MATCH(E655,'İş emirleri'!$A$6:$A$305,0)),"İş emri yok"))</f>
        <v/>
      </c>
      <c r="G655" s="38" t="n"/>
      <c r="H655" s="38" t="n"/>
      <c r="I655" s="20" t="n"/>
      <c r="J655" s="40">
        <f>IF(G655="","",MAX(0,G655-N(H655)))</f>
        <v/>
      </c>
      <c r="K655" s="24">
        <f>IF(OR(G655="",N(G655)=0),"",J655/G655)</f>
        <v/>
      </c>
      <c r="L655" s="38" t="n"/>
      <c r="M655" s="38" t="n"/>
      <c r="N655" s="20" t="n"/>
      <c r="O655" s="40">
        <f>IF(AND(L655="",M655=""),"",N(L655)+N(M655))</f>
        <v/>
      </c>
      <c r="P655" s="24">
        <f>IF(OR(O655="",N(O655)=0),"",N(M655)/O655)</f>
        <v/>
      </c>
      <c r="Q655" s="40">
        <f>IF(OR(J655="",N(J655)=0,O655=""),"",N(L655)/(J655/60))</f>
        <v/>
      </c>
      <c r="R655" s="20" t="n"/>
    </row>
    <row r="656">
      <c r="A656" s="39" t="n"/>
      <c r="B656" s="20" t="n"/>
      <c r="C656" s="20" t="n"/>
      <c r="D656" s="20" t="n"/>
      <c r="E656" s="20" t="n"/>
      <c r="F656" s="26">
        <f>IF(E656="","",IFERROR(INDEX('İş emirleri'!$B$6:$B$305,MATCH(E656,'İş emirleri'!$A$6:$A$305,0)),"İş emri yok"))</f>
        <v/>
      </c>
      <c r="G656" s="38" t="n"/>
      <c r="H656" s="38" t="n"/>
      <c r="I656" s="20" t="n"/>
      <c r="J656" s="40">
        <f>IF(G656="","",MAX(0,G656-N(H656)))</f>
        <v/>
      </c>
      <c r="K656" s="24">
        <f>IF(OR(G656="",N(G656)=0),"",J656/G656)</f>
        <v/>
      </c>
      <c r="L656" s="38" t="n"/>
      <c r="M656" s="38" t="n"/>
      <c r="N656" s="20" t="n"/>
      <c r="O656" s="40">
        <f>IF(AND(L656="",M656=""),"",N(L656)+N(M656))</f>
        <v/>
      </c>
      <c r="P656" s="24">
        <f>IF(OR(O656="",N(O656)=0),"",N(M656)/O656)</f>
        <v/>
      </c>
      <c r="Q656" s="40">
        <f>IF(OR(J656="",N(J656)=0,O656=""),"",N(L656)/(J656/60))</f>
        <v/>
      </c>
      <c r="R656" s="20" t="n"/>
    </row>
    <row r="657">
      <c r="A657" s="39" t="n"/>
      <c r="B657" s="20" t="n"/>
      <c r="C657" s="20" t="n"/>
      <c r="D657" s="20" t="n"/>
      <c r="E657" s="20" t="n"/>
      <c r="F657" s="26">
        <f>IF(E657="","",IFERROR(INDEX('İş emirleri'!$B$6:$B$305,MATCH(E657,'İş emirleri'!$A$6:$A$305,0)),"İş emri yok"))</f>
        <v/>
      </c>
      <c r="G657" s="38" t="n"/>
      <c r="H657" s="38" t="n"/>
      <c r="I657" s="20" t="n"/>
      <c r="J657" s="40">
        <f>IF(G657="","",MAX(0,G657-N(H657)))</f>
        <v/>
      </c>
      <c r="K657" s="24">
        <f>IF(OR(G657="",N(G657)=0),"",J657/G657)</f>
        <v/>
      </c>
      <c r="L657" s="38" t="n"/>
      <c r="M657" s="38" t="n"/>
      <c r="N657" s="20" t="n"/>
      <c r="O657" s="40">
        <f>IF(AND(L657="",M657=""),"",N(L657)+N(M657))</f>
        <v/>
      </c>
      <c r="P657" s="24">
        <f>IF(OR(O657="",N(O657)=0),"",N(M657)/O657)</f>
        <v/>
      </c>
      <c r="Q657" s="40">
        <f>IF(OR(J657="",N(J657)=0,O657=""),"",N(L657)/(J657/60))</f>
        <v/>
      </c>
      <c r="R657" s="20" t="n"/>
    </row>
    <row r="658">
      <c r="A658" s="39" t="n"/>
      <c r="B658" s="20" t="n"/>
      <c r="C658" s="20" t="n"/>
      <c r="D658" s="20" t="n"/>
      <c r="E658" s="20" t="n"/>
      <c r="F658" s="26">
        <f>IF(E658="","",IFERROR(INDEX('İş emirleri'!$B$6:$B$305,MATCH(E658,'İş emirleri'!$A$6:$A$305,0)),"İş emri yok"))</f>
        <v/>
      </c>
      <c r="G658" s="38" t="n"/>
      <c r="H658" s="38" t="n"/>
      <c r="I658" s="20" t="n"/>
      <c r="J658" s="40">
        <f>IF(G658="","",MAX(0,G658-N(H658)))</f>
        <v/>
      </c>
      <c r="K658" s="24">
        <f>IF(OR(G658="",N(G658)=0),"",J658/G658)</f>
        <v/>
      </c>
      <c r="L658" s="38" t="n"/>
      <c r="M658" s="38" t="n"/>
      <c r="N658" s="20" t="n"/>
      <c r="O658" s="40">
        <f>IF(AND(L658="",M658=""),"",N(L658)+N(M658))</f>
        <v/>
      </c>
      <c r="P658" s="24">
        <f>IF(OR(O658="",N(O658)=0),"",N(M658)/O658)</f>
        <v/>
      </c>
      <c r="Q658" s="40">
        <f>IF(OR(J658="",N(J658)=0,O658=""),"",N(L658)/(J658/60))</f>
        <v/>
      </c>
      <c r="R658" s="20" t="n"/>
    </row>
    <row r="659">
      <c r="A659" s="39" t="n"/>
      <c r="B659" s="20" t="n"/>
      <c r="C659" s="20" t="n"/>
      <c r="D659" s="20" t="n"/>
      <c r="E659" s="20" t="n"/>
      <c r="F659" s="26">
        <f>IF(E659="","",IFERROR(INDEX('İş emirleri'!$B$6:$B$305,MATCH(E659,'İş emirleri'!$A$6:$A$305,0)),"İş emri yok"))</f>
        <v/>
      </c>
      <c r="G659" s="38" t="n"/>
      <c r="H659" s="38" t="n"/>
      <c r="I659" s="20" t="n"/>
      <c r="J659" s="40">
        <f>IF(G659="","",MAX(0,G659-N(H659)))</f>
        <v/>
      </c>
      <c r="K659" s="24">
        <f>IF(OR(G659="",N(G659)=0),"",J659/G659)</f>
        <v/>
      </c>
      <c r="L659" s="38" t="n"/>
      <c r="M659" s="38" t="n"/>
      <c r="N659" s="20" t="n"/>
      <c r="O659" s="40">
        <f>IF(AND(L659="",M659=""),"",N(L659)+N(M659))</f>
        <v/>
      </c>
      <c r="P659" s="24">
        <f>IF(OR(O659="",N(O659)=0),"",N(M659)/O659)</f>
        <v/>
      </c>
      <c r="Q659" s="40">
        <f>IF(OR(J659="",N(J659)=0,O659=""),"",N(L659)/(J659/60))</f>
        <v/>
      </c>
      <c r="R659" s="20" t="n"/>
    </row>
    <row r="660">
      <c r="A660" s="39" t="n"/>
      <c r="B660" s="20" t="n"/>
      <c r="C660" s="20" t="n"/>
      <c r="D660" s="20" t="n"/>
      <c r="E660" s="20" t="n"/>
      <c r="F660" s="26">
        <f>IF(E660="","",IFERROR(INDEX('İş emirleri'!$B$6:$B$305,MATCH(E660,'İş emirleri'!$A$6:$A$305,0)),"İş emri yok"))</f>
        <v/>
      </c>
      <c r="G660" s="38" t="n"/>
      <c r="H660" s="38" t="n"/>
      <c r="I660" s="20" t="n"/>
      <c r="J660" s="40">
        <f>IF(G660="","",MAX(0,G660-N(H660)))</f>
        <v/>
      </c>
      <c r="K660" s="24">
        <f>IF(OR(G660="",N(G660)=0),"",J660/G660)</f>
        <v/>
      </c>
      <c r="L660" s="38" t="n"/>
      <c r="M660" s="38" t="n"/>
      <c r="N660" s="20" t="n"/>
      <c r="O660" s="40">
        <f>IF(AND(L660="",M660=""),"",N(L660)+N(M660))</f>
        <v/>
      </c>
      <c r="P660" s="24">
        <f>IF(OR(O660="",N(O660)=0),"",N(M660)/O660)</f>
        <v/>
      </c>
      <c r="Q660" s="40">
        <f>IF(OR(J660="",N(J660)=0,O660=""),"",N(L660)/(J660/60))</f>
        <v/>
      </c>
      <c r="R660" s="20" t="n"/>
    </row>
    <row r="661">
      <c r="A661" s="39" t="n"/>
      <c r="B661" s="20" t="n"/>
      <c r="C661" s="20" t="n"/>
      <c r="D661" s="20" t="n"/>
      <c r="E661" s="20" t="n"/>
      <c r="F661" s="26">
        <f>IF(E661="","",IFERROR(INDEX('İş emirleri'!$B$6:$B$305,MATCH(E661,'İş emirleri'!$A$6:$A$305,0)),"İş emri yok"))</f>
        <v/>
      </c>
      <c r="G661" s="38" t="n"/>
      <c r="H661" s="38" t="n"/>
      <c r="I661" s="20" t="n"/>
      <c r="J661" s="40">
        <f>IF(G661="","",MAX(0,G661-N(H661)))</f>
        <v/>
      </c>
      <c r="K661" s="24">
        <f>IF(OR(G661="",N(G661)=0),"",J661/G661)</f>
        <v/>
      </c>
      <c r="L661" s="38" t="n"/>
      <c r="M661" s="38" t="n"/>
      <c r="N661" s="20" t="n"/>
      <c r="O661" s="40">
        <f>IF(AND(L661="",M661=""),"",N(L661)+N(M661))</f>
        <v/>
      </c>
      <c r="P661" s="24">
        <f>IF(OR(O661="",N(O661)=0),"",N(M661)/O661)</f>
        <v/>
      </c>
      <c r="Q661" s="40">
        <f>IF(OR(J661="",N(J661)=0,O661=""),"",N(L661)/(J661/60))</f>
        <v/>
      </c>
      <c r="R661" s="20" t="n"/>
    </row>
    <row r="662">
      <c r="A662" s="39" t="n"/>
      <c r="B662" s="20" t="n"/>
      <c r="C662" s="20" t="n"/>
      <c r="D662" s="20" t="n"/>
      <c r="E662" s="20" t="n"/>
      <c r="F662" s="26">
        <f>IF(E662="","",IFERROR(INDEX('İş emirleri'!$B$6:$B$305,MATCH(E662,'İş emirleri'!$A$6:$A$305,0)),"İş emri yok"))</f>
        <v/>
      </c>
      <c r="G662" s="38" t="n"/>
      <c r="H662" s="38" t="n"/>
      <c r="I662" s="20" t="n"/>
      <c r="J662" s="40">
        <f>IF(G662="","",MAX(0,G662-N(H662)))</f>
        <v/>
      </c>
      <c r="K662" s="24">
        <f>IF(OR(G662="",N(G662)=0),"",J662/G662)</f>
        <v/>
      </c>
      <c r="L662" s="38" t="n"/>
      <c r="M662" s="38" t="n"/>
      <c r="N662" s="20" t="n"/>
      <c r="O662" s="40">
        <f>IF(AND(L662="",M662=""),"",N(L662)+N(M662))</f>
        <v/>
      </c>
      <c r="P662" s="24">
        <f>IF(OR(O662="",N(O662)=0),"",N(M662)/O662)</f>
        <v/>
      </c>
      <c r="Q662" s="40">
        <f>IF(OR(J662="",N(J662)=0,O662=""),"",N(L662)/(J662/60))</f>
        <v/>
      </c>
      <c r="R662" s="20" t="n"/>
    </row>
    <row r="663">
      <c r="A663" s="39" t="n"/>
      <c r="B663" s="20" t="n"/>
      <c r="C663" s="20" t="n"/>
      <c r="D663" s="20" t="n"/>
      <c r="E663" s="20" t="n"/>
      <c r="F663" s="26">
        <f>IF(E663="","",IFERROR(INDEX('İş emirleri'!$B$6:$B$305,MATCH(E663,'İş emirleri'!$A$6:$A$305,0)),"İş emri yok"))</f>
        <v/>
      </c>
      <c r="G663" s="38" t="n"/>
      <c r="H663" s="38" t="n"/>
      <c r="I663" s="20" t="n"/>
      <c r="J663" s="40">
        <f>IF(G663="","",MAX(0,G663-N(H663)))</f>
        <v/>
      </c>
      <c r="K663" s="24">
        <f>IF(OR(G663="",N(G663)=0),"",J663/G663)</f>
        <v/>
      </c>
      <c r="L663" s="38" t="n"/>
      <c r="M663" s="38" t="n"/>
      <c r="N663" s="20" t="n"/>
      <c r="O663" s="40">
        <f>IF(AND(L663="",M663=""),"",N(L663)+N(M663))</f>
        <v/>
      </c>
      <c r="P663" s="24">
        <f>IF(OR(O663="",N(O663)=0),"",N(M663)/O663)</f>
        <v/>
      </c>
      <c r="Q663" s="40">
        <f>IF(OR(J663="",N(J663)=0,O663=""),"",N(L663)/(J663/60))</f>
        <v/>
      </c>
      <c r="R663" s="20" t="n"/>
    </row>
    <row r="664">
      <c r="A664" s="39" t="n"/>
      <c r="B664" s="20" t="n"/>
      <c r="C664" s="20" t="n"/>
      <c r="D664" s="20" t="n"/>
      <c r="E664" s="20" t="n"/>
      <c r="F664" s="26">
        <f>IF(E664="","",IFERROR(INDEX('İş emirleri'!$B$6:$B$305,MATCH(E664,'İş emirleri'!$A$6:$A$305,0)),"İş emri yok"))</f>
        <v/>
      </c>
      <c r="G664" s="38" t="n"/>
      <c r="H664" s="38" t="n"/>
      <c r="I664" s="20" t="n"/>
      <c r="J664" s="40">
        <f>IF(G664="","",MAX(0,G664-N(H664)))</f>
        <v/>
      </c>
      <c r="K664" s="24">
        <f>IF(OR(G664="",N(G664)=0),"",J664/G664)</f>
        <v/>
      </c>
      <c r="L664" s="38" t="n"/>
      <c r="M664" s="38" t="n"/>
      <c r="N664" s="20" t="n"/>
      <c r="O664" s="40">
        <f>IF(AND(L664="",M664=""),"",N(L664)+N(M664))</f>
        <v/>
      </c>
      <c r="P664" s="24">
        <f>IF(OR(O664="",N(O664)=0),"",N(M664)/O664)</f>
        <v/>
      </c>
      <c r="Q664" s="40">
        <f>IF(OR(J664="",N(J664)=0,O664=""),"",N(L664)/(J664/60))</f>
        <v/>
      </c>
      <c r="R664" s="20" t="n"/>
    </row>
    <row r="665">
      <c r="A665" s="39" t="n"/>
      <c r="B665" s="20" t="n"/>
      <c r="C665" s="20" t="n"/>
      <c r="D665" s="20" t="n"/>
      <c r="E665" s="20" t="n"/>
      <c r="F665" s="26">
        <f>IF(E665="","",IFERROR(INDEX('İş emirleri'!$B$6:$B$305,MATCH(E665,'İş emirleri'!$A$6:$A$305,0)),"İş emri yok"))</f>
        <v/>
      </c>
      <c r="G665" s="38" t="n"/>
      <c r="H665" s="38" t="n"/>
      <c r="I665" s="20" t="n"/>
      <c r="J665" s="40">
        <f>IF(G665="","",MAX(0,G665-N(H665)))</f>
        <v/>
      </c>
      <c r="K665" s="24">
        <f>IF(OR(G665="",N(G665)=0),"",J665/G665)</f>
        <v/>
      </c>
      <c r="L665" s="38" t="n"/>
      <c r="M665" s="38" t="n"/>
      <c r="N665" s="20" t="n"/>
      <c r="O665" s="40">
        <f>IF(AND(L665="",M665=""),"",N(L665)+N(M665))</f>
        <v/>
      </c>
      <c r="P665" s="24">
        <f>IF(OR(O665="",N(O665)=0),"",N(M665)/O665)</f>
        <v/>
      </c>
      <c r="Q665" s="40">
        <f>IF(OR(J665="",N(J665)=0,O665=""),"",N(L665)/(J665/60))</f>
        <v/>
      </c>
      <c r="R665" s="20" t="n"/>
    </row>
    <row r="666">
      <c r="A666" s="39" t="n"/>
      <c r="B666" s="20" t="n"/>
      <c r="C666" s="20" t="n"/>
      <c r="D666" s="20" t="n"/>
      <c r="E666" s="20" t="n"/>
      <c r="F666" s="26">
        <f>IF(E666="","",IFERROR(INDEX('İş emirleri'!$B$6:$B$305,MATCH(E666,'İş emirleri'!$A$6:$A$305,0)),"İş emri yok"))</f>
        <v/>
      </c>
      <c r="G666" s="38" t="n"/>
      <c r="H666" s="38" t="n"/>
      <c r="I666" s="20" t="n"/>
      <c r="J666" s="40">
        <f>IF(G666="","",MAX(0,G666-N(H666)))</f>
        <v/>
      </c>
      <c r="K666" s="24">
        <f>IF(OR(G666="",N(G666)=0),"",J666/G666)</f>
        <v/>
      </c>
      <c r="L666" s="38" t="n"/>
      <c r="M666" s="38" t="n"/>
      <c r="N666" s="20" t="n"/>
      <c r="O666" s="40">
        <f>IF(AND(L666="",M666=""),"",N(L666)+N(M666))</f>
        <v/>
      </c>
      <c r="P666" s="24">
        <f>IF(OR(O666="",N(O666)=0),"",N(M666)/O666)</f>
        <v/>
      </c>
      <c r="Q666" s="40">
        <f>IF(OR(J666="",N(J666)=0,O666=""),"",N(L666)/(J666/60))</f>
        <v/>
      </c>
      <c r="R666" s="20" t="n"/>
    </row>
    <row r="667">
      <c r="A667" s="39" t="n"/>
      <c r="B667" s="20" t="n"/>
      <c r="C667" s="20" t="n"/>
      <c r="D667" s="20" t="n"/>
      <c r="E667" s="20" t="n"/>
      <c r="F667" s="26">
        <f>IF(E667="","",IFERROR(INDEX('İş emirleri'!$B$6:$B$305,MATCH(E667,'İş emirleri'!$A$6:$A$305,0)),"İş emri yok"))</f>
        <v/>
      </c>
      <c r="G667" s="38" t="n"/>
      <c r="H667" s="38" t="n"/>
      <c r="I667" s="20" t="n"/>
      <c r="J667" s="40">
        <f>IF(G667="","",MAX(0,G667-N(H667)))</f>
        <v/>
      </c>
      <c r="K667" s="24">
        <f>IF(OR(G667="",N(G667)=0),"",J667/G667)</f>
        <v/>
      </c>
      <c r="L667" s="38" t="n"/>
      <c r="M667" s="38" t="n"/>
      <c r="N667" s="20" t="n"/>
      <c r="O667" s="40">
        <f>IF(AND(L667="",M667=""),"",N(L667)+N(M667))</f>
        <v/>
      </c>
      <c r="P667" s="24">
        <f>IF(OR(O667="",N(O667)=0),"",N(M667)/O667)</f>
        <v/>
      </c>
      <c r="Q667" s="40">
        <f>IF(OR(J667="",N(J667)=0,O667=""),"",N(L667)/(J667/60))</f>
        <v/>
      </c>
      <c r="R667" s="20" t="n"/>
    </row>
    <row r="668">
      <c r="A668" s="39" t="n"/>
      <c r="B668" s="20" t="n"/>
      <c r="C668" s="20" t="n"/>
      <c r="D668" s="20" t="n"/>
      <c r="E668" s="20" t="n"/>
      <c r="F668" s="26">
        <f>IF(E668="","",IFERROR(INDEX('İş emirleri'!$B$6:$B$305,MATCH(E668,'İş emirleri'!$A$6:$A$305,0)),"İş emri yok"))</f>
        <v/>
      </c>
      <c r="G668" s="38" t="n"/>
      <c r="H668" s="38" t="n"/>
      <c r="I668" s="20" t="n"/>
      <c r="J668" s="40">
        <f>IF(G668="","",MAX(0,G668-N(H668)))</f>
        <v/>
      </c>
      <c r="K668" s="24">
        <f>IF(OR(G668="",N(G668)=0),"",J668/G668)</f>
        <v/>
      </c>
      <c r="L668" s="38" t="n"/>
      <c r="M668" s="38" t="n"/>
      <c r="N668" s="20" t="n"/>
      <c r="O668" s="40">
        <f>IF(AND(L668="",M668=""),"",N(L668)+N(M668))</f>
        <v/>
      </c>
      <c r="P668" s="24">
        <f>IF(OR(O668="",N(O668)=0),"",N(M668)/O668)</f>
        <v/>
      </c>
      <c r="Q668" s="40">
        <f>IF(OR(J668="",N(J668)=0,O668=""),"",N(L668)/(J668/60))</f>
        <v/>
      </c>
      <c r="R668" s="20" t="n"/>
    </row>
    <row r="669">
      <c r="A669" s="39" t="n"/>
      <c r="B669" s="20" t="n"/>
      <c r="C669" s="20" t="n"/>
      <c r="D669" s="20" t="n"/>
      <c r="E669" s="20" t="n"/>
      <c r="F669" s="26">
        <f>IF(E669="","",IFERROR(INDEX('İş emirleri'!$B$6:$B$305,MATCH(E669,'İş emirleri'!$A$6:$A$305,0)),"İş emri yok"))</f>
        <v/>
      </c>
      <c r="G669" s="38" t="n"/>
      <c r="H669" s="38" t="n"/>
      <c r="I669" s="20" t="n"/>
      <c r="J669" s="40">
        <f>IF(G669="","",MAX(0,G669-N(H669)))</f>
        <v/>
      </c>
      <c r="K669" s="24">
        <f>IF(OR(G669="",N(G669)=0),"",J669/G669)</f>
        <v/>
      </c>
      <c r="L669" s="38" t="n"/>
      <c r="M669" s="38" t="n"/>
      <c r="N669" s="20" t="n"/>
      <c r="O669" s="40">
        <f>IF(AND(L669="",M669=""),"",N(L669)+N(M669))</f>
        <v/>
      </c>
      <c r="P669" s="24">
        <f>IF(OR(O669="",N(O669)=0),"",N(M669)/O669)</f>
        <v/>
      </c>
      <c r="Q669" s="40">
        <f>IF(OR(J669="",N(J669)=0,O669=""),"",N(L669)/(J669/60))</f>
        <v/>
      </c>
      <c r="R669" s="20" t="n"/>
    </row>
    <row r="670">
      <c r="A670" s="39" t="n"/>
      <c r="B670" s="20" t="n"/>
      <c r="C670" s="20" t="n"/>
      <c r="D670" s="20" t="n"/>
      <c r="E670" s="20" t="n"/>
      <c r="F670" s="26">
        <f>IF(E670="","",IFERROR(INDEX('İş emirleri'!$B$6:$B$305,MATCH(E670,'İş emirleri'!$A$6:$A$305,0)),"İş emri yok"))</f>
        <v/>
      </c>
      <c r="G670" s="38" t="n"/>
      <c r="H670" s="38" t="n"/>
      <c r="I670" s="20" t="n"/>
      <c r="J670" s="40">
        <f>IF(G670="","",MAX(0,G670-N(H670)))</f>
        <v/>
      </c>
      <c r="K670" s="24">
        <f>IF(OR(G670="",N(G670)=0),"",J670/G670)</f>
        <v/>
      </c>
      <c r="L670" s="38" t="n"/>
      <c r="M670" s="38" t="n"/>
      <c r="N670" s="20" t="n"/>
      <c r="O670" s="40">
        <f>IF(AND(L670="",M670=""),"",N(L670)+N(M670))</f>
        <v/>
      </c>
      <c r="P670" s="24">
        <f>IF(OR(O670="",N(O670)=0),"",N(M670)/O670)</f>
        <v/>
      </c>
      <c r="Q670" s="40">
        <f>IF(OR(J670="",N(J670)=0,O670=""),"",N(L670)/(J670/60))</f>
        <v/>
      </c>
      <c r="R670" s="20" t="n"/>
    </row>
    <row r="671">
      <c r="A671" s="39" t="n"/>
      <c r="B671" s="20" t="n"/>
      <c r="C671" s="20" t="n"/>
      <c r="D671" s="20" t="n"/>
      <c r="E671" s="20" t="n"/>
      <c r="F671" s="26">
        <f>IF(E671="","",IFERROR(INDEX('İş emirleri'!$B$6:$B$305,MATCH(E671,'İş emirleri'!$A$6:$A$305,0)),"İş emri yok"))</f>
        <v/>
      </c>
      <c r="G671" s="38" t="n"/>
      <c r="H671" s="38" t="n"/>
      <c r="I671" s="20" t="n"/>
      <c r="J671" s="40">
        <f>IF(G671="","",MAX(0,G671-N(H671)))</f>
        <v/>
      </c>
      <c r="K671" s="24">
        <f>IF(OR(G671="",N(G671)=0),"",J671/G671)</f>
        <v/>
      </c>
      <c r="L671" s="38" t="n"/>
      <c r="M671" s="38" t="n"/>
      <c r="N671" s="20" t="n"/>
      <c r="O671" s="40">
        <f>IF(AND(L671="",M671=""),"",N(L671)+N(M671))</f>
        <v/>
      </c>
      <c r="P671" s="24">
        <f>IF(OR(O671="",N(O671)=0),"",N(M671)/O671)</f>
        <v/>
      </c>
      <c r="Q671" s="40">
        <f>IF(OR(J671="",N(J671)=0,O671=""),"",N(L671)/(J671/60))</f>
        <v/>
      </c>
      <c r="R671" s="20" t="n"/>
    </row>
    <row r="672">
      <c r="A672" s="39" t="n"/>
      <c r="B672" s="20" t="n"/>
      <c r="C672" s="20" t="n"/>
      <c r="D672" s="20" t="n"/>
      <c r="E672" s="20" t="n"/>
      <c r="F672" s="26">
        <f>IF(E672="","",IFERROR(INDEX('İş emirleri'!$B$6:$B$305,MATCH(E672,'İş emirleri'!$A$6:$A$305,0)),"İş emri yok"))</f>
        <v/>
      </c>
      <c r="G672" s="38" t="n"/>
      <c r="H672" s="38" t="n"/>
      <c r="I672" s="20" t="n"/>
      <c r="J672" s="40">
        <f>IF(G672="","",MAX(0,G672-N(H672)))</f>
        <v/>
      </c>
      <c r="K672" s="24">
        <f>IF(OR(G672="",N(G672)=0),"",J672/G672)</f>
        <v/>
      </c>
      <c r="L672" s="38" t="n"/>
      <c r="M672" s="38" t="n"/>
      <c r="N672" s="20" t="n"/>
      <c r="O672" s="40">
        <f>IF(AND(L672="",M672=""),"",N(L672)+N(M672))</f>
        <v/>
      </c>
      <c r="P672" s="24">
        <f>IF(OR(O672="",N(O672)=0),"",N(M672)/O672)</f>
        <v/>
      </c>
      <c r="Q672" s="40">
        <f>IF(OR(J672="",N(J672)=0,O672=""),"",N(L672)/(J672/60))</f>
        <v/>
      </c>
      <c r="R672" s="20" t="n"/>
    </row>
    <row r="673">
      <c r="A673" s="39" t="n"/>
      <c r="B673" s="20" t="n"/>
      <c r="C673" s="20" t="n"/>
      <c r="D673" s="20" t="n"/>
      <c r="E673" s="20" t="n"/>
      <c r="F673" s="26">
        <f>IF(E673="","",IFERROR(INDEX('İş emirleri'!$B$6:$B$305,MATCH(E673,'İş emirleri'!$A$6:$A$305,0)),"İş emri yok"))</f>
        <v/>
      </c>
      <c r="G673" s="38" t="n"/>
      <c r="H673" s="38" t="n"/>
      <c r="I673" s="20" t="n"/>
      <c r="J673" s="40">
        <f>IF(G673="","",MAX(0,G673-N(H673)))</f>
        <v/>
      </c>
      <c r="K673" s="24">
        <f>IF(OR(G673="",N(G673)=0),"",J673/G673)</f>
        <v/>
      </c>
      <c r="L673" s="38" t="n"/>
      <c r="M673" s="38" t="n"/>
      <c r="N673" s="20" t="n"/>
      <c r="O673" s="40">
        <f>IF(AND(L673="",M673=""),"",N(L673)+N(M673))</f>
        <v/>
      </c>
      <c r="P673" s="24">
        <f>IF(OR(O673="",N(O673)=0),"",N(M673)/O673)</f>
        <v/>
      </c>
      <c r="Q673" s="40">
        <f>IF(OR(J673="",N(J673)=0,O673=""),"",N(L673)/(J673/60))</f>
        <v/>
      </c>
      <c r="R673" s="20" t="n"/>
    </row>
    <row r="674">
      <c r="A674" s="39" t="n"/>
      <c r="B674" s="20" t="n"/>
      <c r="C674" s="20" t="n"/>
      <c r="D674" s="20" t="n"/>
      <c r="E674" s="20" t="n"/>
      <c r="F674" s="26">
        <f>IF(E674="","",IFERROR(INDEX('İş emirleri'!$B$6:$B$305,MATCH(E674,'İş emirleri'!$A$6:$A$305,0)),"İş emri yok"))</f>
        <v/>
      </c>
      <c r="G674" s="38" t="n"/>
      <c r="H674" s="38" t="n"/>
      <c r="I674" s="20" t="n"/>
      <c r="J674" s="40">
        <f>IF(G674="","",MAX(0,G674-N(H674)))</f>
        <v/>
      </c>
      <c r="K674" s="24">
        <f>IF(OR(G674="",N(G674)=0),"",J674/G674)</f>
        <v/>
      </c>
      <c r="L674" s="38" t="n"/>
      <c r="M674" s="38" t="n"/>
      <c r="N674" s="20" t="n"/>
      <c r="O674" s="40">
        <f>IF(AND(L674="",M674=""),"",N(L674)+N(M674))</f>
        <v/>
      </c>
      <c r="P674" s="24">
        <f>IF(OR(O674="",N(O674)=0),"",N(M674)/O674)</f>
        <v/>
      </c>
      <c r="Q674" s="40">
        <f>IF(OR(J674="",N(J674)=0,O674=""),"",N(L674)/(J674/60))</f>
        <v/>
      </c>
      <c r="R674" s="20" t="n"/>
    </row>
    <row r="675">
      <c r="A675" s="39" t="n"/>
      <c r="B675" s="20" t="n"/>
      <c r="C675" s="20" t="n"/>
      <c r="D675" s="20" t="n"/>
      <c r="E675" s="20" t="n"/>
      <c r="F675" s="26">
        <f>IF(E675="","",IFERROR(INDEX('İş emirleri'!$B$6:$B$305,MATCH(E675,'İş emirleri'!$A$6:$A$305,0)),"İş emri yok"))</f>
        <v/>
      </c>
      <c r="G675" s="38" t="n"/>
      <c r="H675" s="38" t="n"/>
      <c r="I675" s="20" t="n"/>
      <c r="J675" s="40">
        <f>IF(G675="","",MAX(0,G675-N(H675)))</f>
        <v/>
      </c>
      <c r="K675" s="24">
        <f>IF(OR(G675="",N(G675)=0),"",J675/G675)</f>
        <v/>
      </c>
      <c r="L675" s="38" t="n"/>
      <c r="M675" s="38" t="n"/>
      <c r="N675" s="20" t="n"/>
      <c r="O675" s="40">
        <f>IF(AND(L675="",M675=""),"",N(L675)+N(M675))</f>
        <v/>
      </c>
      <c r="P675" s="24">
        <f>IF(OR(O675="",N(O675)=0),"",N(M675)/O675)</f>
        <v/>
      </c>
      <c r="Q675" s="40">
        <f>IF(OR(J675="",N(J675)=0,O675=""),"",N(L675)/(J675/60))</f>
        <v/>
      </c>
      <c r="R675" s="20" t="n"/>
    </row>
    <row r="676">
      <c r="A676" s="39" t="n"/>
      <c r="B676" s="20" t="n"/>
      <c r="C676" s="20" t="n"/>
      <c r="D676" s="20" t="n"/>
      <c r="E676" s="20" t="n"/>
      <c r="F676" s="26">
        <f>IF(E676="","",IFERROR(INDEX('İş emirleri'!$B$6:$B$305,MATCH(E676,'İş emirleri'!$A$6:$A$305,0)),"İş emri yok"))</f>
        <v/>
      </c>
      <c r="G676" s="38" t="n"/>
      <c r="H676" s="38" t="n"/>
      <c r="I676" s="20" t="n"/>
      <c r="J676" s="40">
        <f>IF(G676="","",MAX(0,G676-N(H676)))</f>
        <v/>
      </c>
      <c r="K676" s="24">
        <f>IF(OR(G676="",N(G676)=0),"",J676/G676)</f>
        <v/>
      </c>
      <c r="L676" s="38" t="n"/>
      <c r="M676" s="38" t="n"/>
      <c r="N676" s="20" t="n"/>
      <c r="O676" s="40">
        <f>IF(AND(L676="",M676=""),"",N(L676)+N(M676))</f>
        <v/>
      </c>
      <c r="P676" s="24">
        <f>IF(OR(O676="",N(O676)=0),"",N(M676)/O676)</f>
        <v/>
      </c>
      <c r="Q676" s="40">
        <f>IF(OR(J676="",N(J676)=0,O676=""),"",N(L676)/(J676/60))</f>
        <v/>
      </c>
      <c r="R676" s="20" t="n"/>
    </row>
    <row r="677">
      <c r="A677" s="39" t="n"/>
      <c r="B677" s="20" t="n"/>
      <c r="C677" s="20" t="n"/>
      <c r="D677" s="20" t="n"/>
      <c r="E677" s="20" t="n"/>
      <c r="F677" s="26">
        <f>IF(E677="","",IFERROR(INDEX('İş emirleri'!$B$6:$B$305,MATCH(E677,'İş emirleri'!$A$6:$A$305,0)),"İş emri yok"))</f>
        <v/>
      </c>
      <c r="G677" s="38" t="n"/>
      <c r="H677" s="38" t="n"/>
      <c r="I677" s="20" t="n"/>
      <c r="J677" s="40">
        <f>IF(G677="","",MAX(0,G677-N(H677)))</f>
        <v/>
      </c>
      <c r="K677" s="24">
        <f>IF(OR(G677="",N(G677)=0),"",J677/G677)</f>
        <v/>
      </c>
      <c r="L677" s="38" t="n"/>
      <c r="M677" s="38" t="n"/>
      <c r="N677" s="20" t="n"/>
      <c r="O677" s="40">
        <f>IF(AND(L677="",M677=""),"",N(L677)+N(M677))</f>
        <v/>
      </c>
      <c r="P677" s="24">
        <f>IF(OR(O677="",N(O677)=0),"",N(M677)/O677)</f>
        <v/>
      </c>
      <c r="Q677" s="40">
        <f>IF(OR(J677="",N(J677)=0,O677=""),"",N(L677)/(J677/60))</f>
        <v/>
      </c>
      <c r="R677" s="20" t="n"/>
    </row>
    <row r="678">
      <c r="A678" s="39" t="n"/>
      <c r="B678" s="20" t="n"/>
      <c r="C678" s="20" t="n"/>
      <c r="D678" s="20" t="n"/>
      <c r="E678" s="20" t="n"/>
      <c r="F678" s="26">
        <f>IF(E678="","",IFERROR(INDEX('İş emirleri'!$B$6:$B$305,MATCH(E678,'İş emirleri'!$A$6:$A$305,0)),"İş emri yok"))</f>
        <v/>
      </c>
      <c r="G678" s="38" t="n"/>
      <c r="H678" s="38" t="n"/>
      <c r="I678" s="20" t="n"/>
      <c r="J678" s="40">
        <f>IF(G678="","",MAX(0,G678-N(H678)))</f>
        <v/>
      </c>
      <c r="K678" s="24">
        <f>IF(OR(G678="",N(G678)=0),"",J678/G678)</f>
        <v/>
      </c>
      <c r="L678" s="38" t="n"/>
      <c r="M678" s="38" t="n"/>
      <c r="N678" s="20" t="n"/>
      <c r="O678" s="40">
        <f>IF(AND(L678="",M678=""),"",N(L678)+N(M678))</f>
        <v/>
      </c>
      <c r="P678" s="24">
        <f>IF(OR(O678="",N(O678)=0),"",N(M678)/O678)</f>
        <v/>
      </c>
      <c r="Q678" s="40">
        <f>IF(OR(J678="",N(J678)=0,O678=""),"",N(L678)/(J678/60))</f>
        <v/>
      </c>
      <c r="R678" s="20" t="n"/>
    </row>
    <row r="679">
      <c r="A679" s="39" t="n"/>
      <c r="B679" s="20" t="n"/>
      <c r="C679" s="20" t="n"/>
      <c r="D679" s="20" t="n"/>
      <c r="E679" s="20" t="n"/>
      <c r="F679" s="26">
        <f>IF(E679="","",IFERROR(INDEX('İş emirleri'!$B$6:$B$305,MATCH(E679,'İş emirleri'!$A$6:$A$305,0)),"İş emri yok"))</f>
        <v/>
      </c>
      <c r="G679" s="38" t="n"/>
      <c r="H679" s="38" t="n"/>
      <c r="I679" s="20" t="n"/>
      <c r="J679" s="40">
        <f>IF(G679="","",MAX(0,G679-N(H679)))</f>
        <v/>
      </c>
      <c r="K679" s="24">
        <f>IF(OR(G679="",N(G679)=0),"",J679/G679)</f>
        <v/>
      </c>
      <c r="L679" s="38" t="n"/>
      <c r="M679" s="38" t="n"/>
      <c r="N679" s="20" t="n"/>
      <c r="O679" s="40">
        <f>IF(AND(L679="",M679=""),"",N(L679)+N(M679))</f>
        <v/>
      </c>
      <c r="P679" s="24">
        <f>IF(OR(O679="",N(O679)=0),"",N(M679)/O679)</f>
        <v/>
      </c>
      <c r="Q679" s="40">
        <f>IF(OR(J679="",N(J679)=0,O679=""),"",N(L679)/(J679/60))</f>
        <v/>
      </c>
      <c r="R679" s="20" t="n"/>
    </row>
    <row r="680">
      <c r="A680" s="39" t="n"/>
      <c r="B680" s="20" t="n"/>
      <c r="C680" s="20" t="n"/>
      <c r="D680" s="20" t="n"/>
      <c r="E680" s="20" t="n"/>
      <c r="F680" s="26">
        <f>IF(E680="","",IFERROR(INDEX('İş emirleri'!$B$6:$B$305,MATCH(E680,'İş emirleri'!$A$6:$A$305,0)),"İş emri yok"))</f>
        <v/>
      </c>
      <c r="G680" s="38" t="n"/>
      <c r="H680" s="38" t="n"/>
      <c r="I680" s="20" t="n"/>
      <c r="J680" s="40">
        <f>IF(G680="","",MAX(0,G680-N(H680)))</f>
        <v/>
      </c>
      <c r="K680" s="24">
        <f>IF(OR(G680="",N(G680)=0),"",J680/G680)</f>
        <v/>
      </c>
      <c r="L680" s="38" t="n"/>
      <c r="M680" s="38" t="n"/>
      <c r="N680" s="20" t="n"/>
      <c r="O680" s="40">
        <f>IF(AND(L680="",M680=""),"",N(L680)+N(M680))</f>
        <v/>
      </c>
      <c r="P680" s="24">
        <f>IF(OR(O680="",N(O680)=0),"",N(M680)/O680)</f>
        <v/>
      </c>
      <c r="Q680" s="40">
        <f>IF(OR(J680="",N(J680)=0,O680=""),"",N(L680)/(J680/60))</f>
        <v/>
      </c>
      <c r="R680" s="20" t="n"/>
    </row>
    <row r="681">
      <c r="A681" s="39" t="n"/>
      <c r="B681" s="20" t="n"/>
      <c r="C681" s="20" t="n"/>
      <c r="D681" s="20" t="n"/>
      <c r="E681" s="20" t="n"/>
      <c r="F681" s="26">
        <f>IF(E681="","",IFERROR(INDEX('İş emirleri'!$B$6:$B$305,MATCH(E681,'İş emirleri'!$A$6:$A$305,0)),"İş emri yok"))</f>
        <v/>
      </c>
      <c r="G681" s="38" t="n"/>
      <c r="H681" s="38" t="n"/>
      <c r="I681" s="20" t="n"/>
      <c r="J681" s="40">
        <f>IF(G681="","",MAX(0,G681-N(H681)))</f>
        <v/>
      </c>
      <c r="K681" s="24">
        <f>IF(OR(G681="",N(G681)=0),"",J681/G681)</f>
        <v/>
      </c>
      <c r="L681" s="38" t="n"/>
      <c r="M681" s="38" t="n"/>
      <c r="N681" s="20" t="n"/>
      <c r="O681" s="40">
        <f>IF(AND(L681="",M681=""),"",N(L681)+N(M681))</f>
        <v/>
      </c>
      <c r="P681" s="24">
        <f>IF(OR(O681="",N(O681)=0),"",N(M681)/O681)</f>
        <v/>
      </c>
      <c r="Q681" s="40">
        <f>IF(OR(J681="",N(J681)=0,O681=""),"",N(L681)/(J681/60))</f>
        <v/>
      </c>
      <c r="R681" s="20" t="n"/>
    </row>
    <row r="682">
      <c r="A682" s="39" t="n"/>
      <c r="B682" s="20" t="n"/>
      <c r="C682" s="20" t="n"/>
      <c r="D682" s="20" t="n"/>
      <c r="E682" s="20" t="n"/>
      <c r="F682" s="26">
        <f>IF(E682="","",IFERROR(INDEX('İş emirleri'!$B$6:$B$305,MATCH(E682,'İş emirleri'!$A$6:$A$305,0)),"İş emri yok"))</f>
        <v/>
      </c>
      <c r="G682" s="38" t="n"/>
      <c r="H682" s="38" t="n"/>
      <c r="I682" s="20" t="n"/>
      <c r="J682" s="40">
        <f>IF(G682="","",MAX(0,G682-N(H682)))</f>
        <v/>
      </c>
      <c r="K682" s="24">
        <f>IF(OR(G682="",N(G682)=0),"",J682/G682)</f>
        <v/>
      </c>
      <c r="L682" s="38" t="n"/>
      <c r="M682" s="38" t="n"/>
      <c r="N682" s="20" t="n"/>
      <c r="O682" s="40">
        <f>IF(AND(L682="",M682=""),"",N(L682)+N(M682))</f>
        <v/>
      </c>
      <c r="P682" s="24">
        <f>IF(OR(O682="",N(O682)=0),"",N(M682)/O682)</f>
        <v/>
      </c>
      <c r="Q682" s="40">
        <f>IF(OR(J682="",N(J682)=0,O682=""),"",N(L682)/(J682/60))</f>
        <v/>
      </c>
      <c r="R682" s="20" t="n"/>
    </row>
    <row r="683">
      <c r="A683" s="39" t="n"/>
      <c r="B683" s="20" t="n"/>
      <c r="C683" s="20" t="n"/>
      <c r="D683" s="20" t="n"/>
      <c r="E683" s="20" t="n"/>
      <c r="F683" s="26">
        <f>IF(E683="","",IFERROR(INDEX('İş emirleri'!$B$6:$B$305,MATCH(E683,'İş emirleri'!$A$6:$A$305,0)),"İş emri yok"))</f>
        <v/>
      </c>
      <c r="G683" s="38" t="n"/>
      <c r="H683" s="38" t="n"/>
      <c r="I683" s="20" t="n"/>
      <c r="J683" s="40">
        <f>IF(G683="","",MAX(0,G683-N(H683)))</f>
        <v/>
      </c>
      <c r="K683" s="24">
        <f>IF(OR(G683="",N(G683)=0),"",J683/G683)</f>
        <v/>
      </c>
      <c r="L683" s="38" t="n"/>
      <c r="M683" s="38" t="n"/>
      <c r="N683" s="20" t="n"/>
      <c r="O683" s="40">
        <f>IF(AND(L683="",M683=""),"",N(L683)+N(M683))</f>
        <v/>
      </c>
      <c r="P683" s="24">
        <f>IF(OR(O683="",N(O683)=0),"",N(M683)/O683)</f>
        <v/>
      </c>
      <c r="Q683" s="40">
        <f>IF(OR(J683="",N(J683)=0,O683=""),"",N(L683)/(J683/60))</f>
        <v/>
      </c>
      <c r="R683" s="20" t="n"/>
    </row>
    <row r="684">
      <c r="A684" s="39" t="n"/>
      <c r="B684" s="20" t="n"/>
      <c r="C684" s="20" t="n"/>
      <c r="D684" s="20" t="n"/>
      <c r="E684" s="20" t="n"/>
      <c r="F684" s="26">
        <f>IF(E684="","",IFERROR(INDEX('İş emirleri'!$B$6:$B$305,MATCH(E684,'İş emirleri'!$A$6:$A$305,0)),"İş emri yok"))</f>
        <v/>
      </c>
      <c r="G684" s="38" t="n"/>
      <c r="H684" s="38" t="n"/>
      <c r="I684" s="20" t="n"/>
      <c r="J684" s="40">
        <f>IF(G684="","",MAX(0,G684-N(H684)))</f>
        <v/>
      </c>
      <c r="K684" s="24">
        <f>IF(OR(G684="",N(G684)=0),"",J684/G684)</f>
        <v/>
      </c>
      <c r="L684" s="38" t="n"/>
      <c r="M684" s="38" t="n"/>
      <c r="N684" s="20" t="n"/>
      <c r="O684" s="40">
        <f>IF(AND(L684="",M684=""),"",N(L684)+N(M684))</f>
        <v/>
      </c>
      <c r="P684" s="24">
        <f>IF(OR(O684="",N(O684)=0),"",N(M684)/O684)</f>
        <v/>
      </c>
      <c r="Q684" s="40">
        <f>IF(OR(J684="",N(J684)=0,O684=""),"",N(L684)/(J684/60))</f>
        <v/>
      </c>
      <c r="R684" s="20" t="n"/>
    </row>
    <row r="685">
      <c r="A685" s="39" t="n"/>
      <c r="B685" s="20" t="n"/>
      <c r="C685" s="20" t="n"/>
      <c r="D685" s="20" t="n"/>
      <c r="E685" s="20" t="n"/>
      <c r="F685" s="26">
        <f>IF(E685="","",IFERROR(INDEX('İş emirleri'!$B$6:$B$305,MATCH(E685,'İş emirleri'!$A$6:$A$305,0)),"İş emri yok"))</f>
        <v/>
      </c>
      <c r="G685" s="38" t="n"/>
      <c r="H685" s="38" t="n"/>
      <c r="I685" s="20" t="n"/>
      <c r="J685" s="40">
        <f>IF(G685="","",MAX(0,G685-N(H685)))</f>
        <v/>
      </c>
      <c r="K685" s="24">
        <f>IF(OR(G685="",N(G685)=0),"",J685/G685)</f>
        <v/>
      </c>
      <c r="L685" s="38" t="n"/>
      <c r="M685" s="38" t="n"/>
      <c r="N685" s="20" t="n"/>
      <c r="O685" s="40">
        <f>IF(AND(L685="",M685=""),"",N(L685)+N(M685))</f>
        <v/>
      </c>
      <c r="P685" s="24">
        <f>IF(OR(O685="",N(O685)=0),"",N(M685)/O685)</f>
        <v/>
      </c>
      <c r="Q685" s="40">
        <f>IF(OR(J685="",N(J685)=0,O685=""),"",N(L685)/(J685/60))</f>
        <v/>
      </c>
      <c r="R685" s="20" t="n"/>
    </row>
    <row r="686">
      <c r="A686" s="39" t="n"/>
      <c r="B686" s="20" t="n"/>
      <c r="C686" s="20" t="n"/>
      <c r="D686" s="20" t="n"/>
      <c r="E686" s="20" t="n"/>
      <c r="F686" s="26">
        <f>IF(E686="","",IFERROR(INDEX('İş emirleri'!$B$6:$B$305,MATCH(E686,'İş emirleri'!$A$6:$A$305,0)),"İş emri yok"))</f>
        <v/>
      </c>
      <c r="G686" s="38" t="n"/>
      <c r="H686" s="38" t="n"/>
      <c r="I686" s="20" t="n"/>
      <c r="J686" s="40">
        <f>IF(G686="","",MAX(0,G686-N(H686)))</f>
        <v/>
      </c>
      <c r="K686" s="24">
        <f>IF(OR(G686="",N(G686)=0),"",J686/G686)</f>
        <v/>
      </c>
      <c r="L686" s="38" t="n"/>
      <c r="M686" s="38" t="n"/>
      <c r="N686" s="20" t="n"/>
      <c r="O686" s="40">
        <f>IF(AND(L686="",M686=""),"",N(L686)+N(M686))</f>
        <v/>
      </c>
      <c r="P686" s="24">
        <f>IF(OR(O686="",N(O686)=0),"",N(M686)/O686)</f>
        <v/>
      </c>
      <c r="Q686" s="40">
        <f>IF(OR(J686="",N(J686)=0,O686=""),"",N(L686)/(J686/60))</f>
        <v/>
      </c>
      <c r="R686" s="20" t="n"/>
    </row>
    <row r="687">
      <c r="A687" s="39" t="n"/>
      <c r="B687" s="20" t="n"/>
      <c r="C687" s="20" t="n"/>
      <c r="D687" s="20" t="n"/>
      <c r="E687" s="20" t="n"/>
      <c r="F687" s="26">
        <f>IF(E687="","",IFERROR(INDEX('İş emirleri'!$B$6:$B$305,MATCH(E687,'İş emirleri'!$A$6:$A$305,0)),"İş emri yok"))</f>
        <v/>
      </c>
      <c r="G687" s="38" t="n"/>
      <c r="H687" s="38" t="n"/>
      <c r="I687" s="20" t="n"/>
      <c r="J687" s="40">
        <f>IF(G687="","",MAX(0,G687-N(H687)))</f>
        <v/>
      </c>
      <c r="K687" s="24">
        <f>IF(OR(G687="",N(G687)=0),"",J687/G687)</f>
        <v/>
      </c>
      <c r="L687" s="38" t="n"/>
      <c r="M687" s="38" t="n"/>
      <c r="N687" s="20" t="n"/>
      <c r="O687" s="40">
        <f>IF(AND(L687="",M687=""),"",N(L687)+N(M687))</f>
        <v/>
      </c>
      <c r="P687" s="24">
        <f>IF(OR(O687="",N(O687)=0),"",N(M687)/O687)</f>
        <v/>
      </c>
      <c r="Q687" s="40">
        <f>IF(OR(J687="",N(J687)=0,O687=""),"",N(L687)/(J687/60))</f>
        <v/>
      </c>
      <c r="R687" s="20" t="n"/>
    </row>
    <row r="688">
      <c r="A688" s="39" t="n"/>
      <c r="B688" s="20" t="n"/>
      <c r="C688" s="20" t="n"/>
      <c r="D688" s="20" t="n"/>
      <c r="E688" s="20" t="n"/>
      <c r="F688" s="26">
        <f>IF(E688="","",IFERROR(INDEX('İş emirleri'!$B$6:$B$305,MATCH(E688,'İş emirleri'!$A$6:$A$305,0)),"İş emri yok"))</f>
        <v/>
      </c>
      <c r="G688" s="38" t="n"/>
      <c r="H688" s="38" t="n"/>
      <c r="I688" s="20" t="n"/>
      <c r="J688" s="40">
        <f>IF(G688="","",MAX(0,G688-N(H688)))</f>
        <v/>
      </c>
      <c r="K688" s="24">
        <f>IF(OR(G688="",N(G688)=0),"",J688/G688)</f>
        <v/>
      </c>
      <c r="L688" s="38" t="n"/>
      <c r="M688" s="38" t="n"/>
      <c r="N688" s="20" t="n"/>
      <c r="O688" s="40">
        <f>IF(AND(L688="",M688=""),"",N(L688)+N(M688))</f>
        <v/>
      </c>
      <c r="P688" s="24">
        <f>IF(OR(O688="",N(O688)=0),"",N(M688)/O688)</f>
        <v/>
      </c>
      <c r="Q688" s="40">
        <f>IF(OR(J688="",N(J688)=0,O688=""),"",N(L688)/(J688/60))</f>
        <v/>
      </c>
      <c r="R688" s="20" t="n"/>
    </row>
    <row r="689">
      <c r="A689" s="39" t="n"/>
      <c r="B689" s="20" t="n"/>
      <c r="C689" s="20" t="n"/>
      <c r="D689" s="20" t="n"/>
      <c r="E689" s="20" t="n"/>
      <c r="F689" s="26">
        <f>IF(E689="","",IFERROR(INDEX('İş emirleri'!$B$6:$B$305,MATCH(E689,'İş emirleri'!$A$6:$A$305,0)),"İş emri yok"))</f>
        <v/>
      </c>
      <c r="G689" s="38" t="n"/>
      <c r="H689" s="38" t="n"/>
      <c r="I689" s="20" t="n"/>
      <c r="J689" s="40">
        <f>IF(G689="","",MAX(0,G689-N(H689)))</f>
        <v/>
      </c>
      <c r="K689" s="24">
        <f>IF(OR(G689="",N(G689)=0),"",J689/G689)</f>
        <v/>
      </c>
      <c r="L689" s="38" t="n"/>
      <c r="M689" s="38" t="n"/>
      <c r="N689" s="20" t="n"/>
      <c r="O689" s="40">
        <f>IF(AND(L689="",M689=""),"",N(L689)+N(M689))</f>
        <v/>
      </c>
      <c r="P689" s="24">
        <f>IF(OR(O689="",N(O689)=0),"",N(M689)/O689)</f>
        <v/>
      </c>
      <c r="Q689" s="40">
        <f>IF(OR(J689="",N(J689)=0,O689=""),"",N(L689)/(J689/60))</f>
        <v/>
      </c>
      <c r="R689" s="20" t="n"/>
    </row>
    <row r="690">
      <c r="A690" s="39" t="n"/>
      <c r="B690" s="20" t="n"/>
      <c r="C690" s="20" t="n"/>
      <c r="D690" s="20" t="n"/>
      <c r="E690" s="20" t="n"/>
      <c r="F690" s="26">
        <f>IF(E690="","",IFERROR(INDEX('İş emirleri'!$B$6:$B$305,MATCH(E690,'İş emirleri'!$A$6:$A$305,0)),"İş emri yok"))</f>
        <v/>
      </c>
      <c r="G690" s="38" t="n"/>
      <c r="H690" s="38" t="n"/>
      <c r="I690" s="20" t="n"/>
      <c r="J690" s="40">
        <f>IF(G690="","",MAX(0,G690-N(H690)))</f>
        <v/>
      </c>
      <c r="K690" s="24">
        <f>IF(OR(G690="",N(G690)=0),"",J690/G690)</f>
        <v/>
      </c>
      <c r="L690" s="38" t="n"/>
      <c r="M690" s="38" t="n"/>
      <c r="N690" s="20" t="n"/>
      <c r="O690" s="40">
        <f>IF(AND(L690="",M690=""),"",N(L690)+N(M690))</f>
        <v/>
      </c>
      <c r="P690" s="24">
        <f>IF(OR(O690="",N(O690)=0),"",N(M690)/O690)</f>
        <v/>
      </c>
      <c r="Q690" s="40">
        <f>IF(OR(J690="",N(J690)=0,O690=""),"",N(L690)/(J690/60))</f>
        <v/>
      </c>
      <c r="R690" s="20" t="n"/>
    </row>
    <row r="691">
      <c r="A691" s="39" t="n"/>
      <c r="B691" s="20" t="n"/>
      <c r="C691" s="20" t="n"/>
      <c r="D691" s="20" t="n"/>
      <c r="E691" s="20" t="n"/>
      <c r="F691" s="26">
        <f>IF(E691="","",IFERROR(INDEX('İş emirleri'!$B$6:$B$305,MATCH(E691,'İş emirleri'!$A$6:$A$305,0)),"İş emri yok"))</f>
        <v/>
      </c>
      <c r="G691" s="38" t="n"/>
      <c r="H691" s="38" t="n"/>
      <c r="I691" s="20" t="n"/>
      <c r="J691" s="40">
        <f>IF(G691="","",MAX(0,G691-N(H691)))</f>
        <v/>
      </c>
      <c r="K691" s="24">
        <f>IF(OR(G691="",N(G691)=0),"",J691/G691)</f>
        <v/>
      </c>
      <c r="L691" s="38" t="n"/>
      <c r="M691" s="38" t="n"/>
      <c r="N691" s="20" t="n"/>
      <c r="O691" s="40">
        <f>IF(AND(L691="",M691=""),"",N(L691)+N(M691))</f>
        <v/>
      </c>
      <c r="P691" s="24">
        <f>IF(OR(O691="",N(O691)=0),"",N(M691)/O691)</f>
        <v/>
      </c>
      <c r="Q691" s="40">
        <f>IF(OR(J691="",N(J691)=0,O691=""),"",N(L691)/(J691/60))</f>
        <v/>
      </c>
      <c r="R691" s="20" t="n"/>
    </row>
    <row r="692">
      <c r="A692" s="39" t="n"/>
      <c r="B692" s="20" t="n"/>
      <c r="C692" s="20" t="n"/>
      <c r="D692" s="20" t="n"/>
      <c r="E692" s="20" t="n"/>
      <c r="F692" s="26">
        <f>IF(E692="","",IFERROR(INDEX('İş emirleri'!$B$6:$B$305,MATCH(E692,'İş emirleri'!$A$6:$A$305,0)),"İş emri yok"))</f>
        <v/>
      </c>
      <c r="G692" s="38" t="n"/>
      <c r="H692" s="38" t="n"/>
      <c r="I692" s="20" t="n"/>
      <c r="J692" s="40">
        <f>IF(G692="","",MAX(0,G692-N(H692)))</f>
        <v/>
      </c>
      <c r="K692" s="24">
        <f>IF(OR(G692="",N(G692)=0),"",J692/G692)</f>
        <v/>
      </c>
      <c r="L692" s="38" t="n"/>
      <c r="M692" s="38" t="n"/>
      <c r="N692" s="20" t="n"/>
      <c r="O692" s="40">
        <f>IF(AND(L692="",M692=""),"",N(L692)+N(M692))</f>
        <v/>
      </c>
      <c r="P692" s="24">
        <f>IF(OR(O692="",N(O692)=0),"",N(M692)/O692)</f>
        <v/>
      </c>
      <c r="Q692" s="40">
        <f>IF(OR(J692="",N(J692)=0,O692=""),"",N(L692)/(J692/60))</f>
        <v/>
      </c>
      <c r="R692" s="20" t="n"/>
    </row>
    <row r="693">
      <c r="A693" s="39" t="n"/>
      <c r="B693" s="20" t="n"/>
      <c r="C693" s="20" t="n"/>
      <c r="D693" s="20" t="n"/>
      <c r="E693" s="20" t="n"/>
      <c r="F693" s="26">
        <f>IF(E693="","",IFERROR(INDEX('İş emirleri'!$B$6:$B$305,MATCH(E693,'İş emirleri'!$A$6:$A$305,0)),"İş emri yok"))</f>
        <v/>
      </c>
      <c r="G693" s="38" t="n"/>
      <c r="H693" s="38" t="n"/>
      <c r="I693" s="20" t="n"/>
      <c r="J693" s="40">
        <f>IF(G693="","",MAX(0,G693-N(H693)))</f>
        <v/>
      </c>
      <c r="K693" s="24">
        <f>IF(OR(G693="",N(G693)=0),"",J693/G693)</f>
        <v/>
      </c>
      <c r="L693" s="38" t="n"/>
      <c r="M693" s="38" t="n"/>
      <c r="N693" s="20" t="n"/>
      <c r="O693" s="40">
        <f>IF(AND(L693="",M693=""),"",N(L693)+N(M693))</f>
        <v/>
      </c>
      <c r="P693" s="24">
        <f>IF(OR(O693="",N(O693)=0),"",N(M693)/O693)</f>
        <v/>
      </c>
      <c r="Q693" s="40">
        <f>IF(OR(J693="",N(J693)=0,O693=""),"",N(L693)/(J693/60))</f>
        <v/>
      </c>
      <c r="R693" s="20" t="n"/>
    </row>
    <row r="694">
      <c r="A694" s="39" t="n"/>
      <c r="B694" s="20" t="n"/>
      <c r="C694" s="20" t="n"/>
      <c r="D694" s="20" t="n"/>
      <c r="E694" s="20" t="n"/>
      <c r="F694" s="26">
        <f>IF(E694="","",IFERROR(INDEX('İş emirleri'!$B$6:$B$305,MATCH(E694,'İş emirleri'!$A$6:$A$305,0)),"İş emri yok"))</f>
        <v/>
      </c>
      <c r="G694" s="38" t="n"/>
      <c r="H694" s="38" t="n"/>
      <c r="I694" s="20" t="n"/>
      <c r="J694" s="40">
        <f>IF(G694="","",MAX(0,G694-N(H694)))</f>
        <v/>
      </c>
      <c r="K694" s="24">
        <f>IF(OR(G694="",N(G694)=0),"",J694/G694)</f>
        <v/>
      </c>
      <c r="L694" s="38" t="n"/>
      <c r="M694" s="38" t="n"/>
      <c r="N694" s="20" t="n"/>
      <c r="O694" s="40">
        <f>IF(AND(L694="",M694=""),"",N(L694)+N(M694))</f>
        <v/>
      </c>
      <c r="P694" s="24">
        <f>IF(OR(O694="",N(O694)=0),"",N(M694)/O694)</f>
        <v/>
      </c>
      <c r="Q694" s="40">
        <f>IF(OR(J694="",N(J694)=0,O694=""),"",N(L694)/(J694/60))</f>
        <v/>
      </c>
      <c r="R694" s="20" t="n"/>
    </row>
    <row r="695">
      <c r="A695" s="39" t="n"/>
      <c r="B695" s="20" t="n"/>
      <c r="C695" s="20" t="n"/>
      <c r="D695" s="20" t="n"/>
      <c r="E695" s="20" t="n"/>
      <c r="F695" s="26">
        <f>IF(E695="","",IFERROR(INDEX('İş emirleri'!$B$6:$B$305,MATCH(E695,'İş emirleri'!$A$6:$A$305,0)),"İş emri yok"))</f>
        <v/>
      </c>
      <c r="G695" s="38" t="n"/>
      <c r="H695" s="38" t="n"/>
      <c r="I695" s="20" t="n"/>
      <c r="J695" s="40">
        <f>IF(G695="","",MAX(0,G695-N(H695)))</f>
        <v/>
      </c>
      <c r="K695" s="24">
        <f>IF(OR(G695="",N(G695)=0),"",J695/G695)</f>
        <v/>
      </c>
      <c r="L695" s="38" t="n"/>
      <c r="M695" s="38" t="n"/>
      <c r="N695" s="20" t="n"/>
      <c r="O695" s="40">
        <f>IF(AND(L695="",M695=""),"",N(L695)+N(M695))</f>
        <v/>
      </c>
      <c r="P695" s="24">
        <f>IF(OR(O695="",N(O695)=0),"",N(M695)/O695)</f>
        <v/>
      </c>
      <c r="Q695" s="40">
        <f>IF(OR(J695="",N(J695)=0,O695=""),"",N(L695)/(J695/60))</f>
        <v/>
      </c>
      <c r="R695" s="20" t="n"/>
    </row>
    <row r="696">
      <c r="A696" s="39" t="n"/>
      <c r="B696" s="20" t="n"/>
      <c r="C696" s="20" t="n"/>
      <c r="D696" s="20" t="n"/>
      <c r="E696" s="20" t="n"/>
      <c r="F696" s="26">
        <f>IF(E696="","",IFERROR(INDEX('İş emirleri'!$B$6:$B$305,MATCH(E696,'İş emirleri'!$A$6:$A$305,0)),"İş emri yok"))</f>
        <v/>
      </c>
      <c r="G696" s="38" t="n"/>
      <c r="H696" s="38" t="n"/>
      <c r="I696" s="20" t="n"/>
      <c r="J696" s="40">
        <f>IF(G696="","",MAX(0,G696-N(H696)))</f>
        <v/>
      </c>
      <c r="K696" s="24">
        <f>IF(OR(G696="",N(G696)=0),"",J696/G696)</f>
        <v/>
      </c>
      <c r="L696" s="38" t="n"/>
      <c r="M696" s="38" t="n"/>
      <c r="N696" s="20" t="n"/>
      <c r="O696" s="40">
        <f>IF(AND(L696="",M696=""),"",N(L696)+N(M696))</f>
        <v/>
      </c>
      <c r="P696" s="24">
        <f>IF(OR(O696="",N(O696)=0),"",N(M696)/O696)</f>
        <v/>
      </c>
      <c r="Q696" s="40">
        <f>IF(OR(J696="",N(J696)=0,O696=""),"",N(L696)/(J696/60))</f>
        <v/>
      </c>
      <c r="R696" s="20" t="n"/>
    </row>
    <row r="697">
      <c r="A697" s="39" t="n"/>
      <c r="B697" s="20" t="n"/>
      <c r="C697" s="20" t="n"/>
      <c r="D697" s="20" t="n"/>
      <c r="E697" s="20" t="n"/>
      <c r="F697" s="26">
        <f>IF(E697="","",IFERROR(INDEX('İş emirleri'!$B$6:$B$305,MATCH(E697,'İş emirleri'!$A$6:$A$305,0)),"İş emri yok"))</f>
        <v/>
      </c>
      <c r="G697" s="38" t="n"/>
      <c r="H697" s="38" t="n"/>
      <c r="I697" s="20" t="n"/>
      <c r="J697" s="40">
        <f>IF(G697="","",MAX(0,G697-N(H697)))</f>
        <v/>
      </c>
      <c r="K697" s="24">
        <f>IF(OR(G697="",N(G697)=0),"",J697/G697)</f>
        <v/>
      </c>
      <c r="L697" s="38" t="n"/>
      <c r="M697" s="38" t="n"/>
      <c r="N697" s="20" t="n"/>
      <c r="O697" s="40">
        <f>IF(AND(L697="",M697=""),"",N(L697)+N(M697))</f>
        <v/>
      </c>
      <c r="P697" s="24">
        <f>IF(OR(O697="",N(O697)=0),"",N(M697)/O697)</f>
        <v/>
      </c>
      <c r="Q697" s="40">
        <f>IF(OR(J697="",N(J697)=0,O697=""),"",N(L697)/(J697/60))</f>
        <v/>
      </c>
      <c r="R697" s="20" t="n"/>
    </row>
    <row r="698">
      <c r="A698" s="39" t="n"/>
      <c r="B698" s="20" t="n"/>
      <c r="C698" s="20" t="n"/>
      <c r="D698" s="20" t="n"/>
      <c r="E698" s="20" t="n"/>
      <c r="F698" s="26">
        <f>IF(E698="","",IFERROR(INDEX('İş emirleri'!$B$6:$B$305,MATCH(E698,'İş emirleri'!$A$6:$A$305,0)),"İş emri yok"))</f>
        <v/>
      </c>
      <c r="G698" s="38" t="n"/>
      <c r="H698" s="38" t="n"/>
      <c r="I698" s="20" t="n"/>
      <c r="J698" s="40">
        <f>IF(G698="","",MAX(0,G698-N(H698)))</f>
        <v/>
      </c>
      <c r="K698" s="24">
        <f>IF(OR(G698="",N(G698)=0),"",J698/G698)</f>
        <v/>
      </c>
      <c r="L698" s="38" t="n"/>
      <c r="M698" s="38" t="n"/>
      <c r="N698" s="20" t="n"/>
      <c r="O698" s="40">
        <f>IF(AND(L698="",M698=""),"",N(L698)+N(M698))</f>
        <v/>
      </c>
      <c r="P698" s="24">
        <f>IF(OR(O698="",N(O698)=0),"",N(M698)/O698)</f>
        <v/>
      </c>
      <c r="Q698" s="40">
        <f>IF(OR(J698="",N(J698)=0,O698=""),"",N(L698)/(J698/60))</f>
        <v/>
      </c>
      <c r="R698" s="20" t="n"/>
    </row>
    <row r="699">
      <c r="A699" s="39" t="n"/>
      <c r="B699" s="20" t="n"/>
      <c r="C699" s="20" t="n"/>
      <c r="D699" s="20" t="n"/>
      <c r="E699" s="20" t="n"/>
      <c r="F699" s="26">
        <f>IF(E699="","",IFERROR(INDEX('İş emirleri'!$B$6:$B$305,MATCH(E699,'İş emirleri'!$A$6:$A$305,0)),"İş emri yok"))</f>
        <v/>
      </c>
      <c r="G699" s="38" t="n"/>
      <c r="H699" s="38" t="n"/>
      <c r="I699" s="20" t="n"/>
      <c r="J699" s="40">
        <f>IF(G699="","",MAX(0,G699-N(H699)))</f>
        <v/>
      </c>
      <c r="K699" s="24">
        <f>IF(OR(G699="",N(G699)=0),"",J699/G699)</f>
        <v/>
      </c>
      <c r="L699" s="38" t="n"/>
      <c r="M699" s="38" t="n"/>
      <c r="N699" s="20" t="n"/>
      <c r="O699" s="40">
        <f>IF(AND(L699="",M699=""),"",N(L699)+N(M699))</f>
        <v/>
      </c>
      <c r="P699" s="24">
        <f>IF(OR(O699="",N(O699)=0),"",N(M699)/O699)</f>
        <v/>
      </c>
      <c r="Q699" s="40">
        <f>IF(OR(J699="",N(J699)=0,O699=""),"",N(L699)/(J699/60))</f>
        <v/>
      </c>
      <c r="R699" s="20" t="n"/>
    </row>
    <row r="700">
      <c r="A700" s="39" t="n"/>
      <c r="B700" s="20" t="n"/>
      <c r="C700" s="20" t="n"/>
      <c r="D700" s="20" t="n"/>
      <c r="E700" s="20" t="n"/>
      <c r="F700" s="26">
        <f>IF(E700="","",IFERROR(INDEX('İş emirleri'!$B$6:$B$305,MATCH(E700,'İş emirleri'!$A$6:$A$305,0)),"İş emri yok"))</f>
        <v/>
      </c>
      <c r="G700" s="38" t="n"/>
      <c r="H700" s="38" t="n"/>
      <c r="I700" s="20" t="n"/>
      <c r="J700" s="40">
        <f>IF(G700="","",MAX(0,G700-N(H700)))</f>
        <v/>
      </c>
      <c r="K700" s="24">
        <f>IF(OR(G700="",N(G700)=0),"",J700/G700)</f>
        <v/>
      </c>
      <c r="L700" s="38" t="n"/>
      <c r="M700" s="38" t="n"/>
      <c r="N700" s="20" t="n"/>
      <c r="O700" s="40">
        <f>IF(AND(L700="",M700=""),"",N(L700)+N(M700))</f>
        <v/>
      </c>
      <c r="P700" s="24">
        <f>IF(OR(O700="",N(O700)=0),"",N(M700)/O700)</f>
        <v/>
      </c>
      <c r="Q700" s="40">
        <f>IF(OR(J700="",N(J700)=0,O700=""),"",N(L700)/(J700/60))</f>
        <v/>
      </c>
      <c r="R700" s="20" t="n"/>
    </row>
    <row r="701">
      <c r="A701" s="39" t="n"/>
      <c r="B701" s="20" t="n"/>
      <c r="C701" s="20" t="n"/>
      <c r="D701" s="20" t="n"/>
      <c r="E701" s="20" t="n"/>
      <c r="F701" s="26">
        <f>IF(E701="","",IFERROR(INDEX('İş emirleri'!$B$6:$B$305,MATCH(E701,'İş emirleri'!$A$6:$A$305,0)),"İş emri yok"))</f>
        <v/>
      </c>
      <c r="G701" s="38" t="n"/>
      <c r="H701" s="38" t="n"/>
      <c r="I701" s="20" t="n"/>
      <c r="J701" s="40">
        <f>IF(G701="","",MAX(0,G701-N(H701)))</f>
        <v/>
      </c>
      <c r="K701" s="24">
        <f>IF(OR(G701="",N(G701)=0),"",J701/G701)</f>
        <v/>
      </c>
      <c r="L701" s="38" t="n"/>
      <c r="M701" s="38" t="n"/>
      <c r="N701" s="20" t="n"/>
      <c r="O701" s="40">
        <f>IF(AND(L701="",M701=""),"",N(L701)+N(M701))</f>
        <v/>
      </c>
      <c r="P701" s="24">
        <f>IF(OR(O701="",N(O701)=0),"",N(M701)/O701)</f>
        <v/>
      </c>
      <c r="Q701" s="40">
        <f>IF(OR(J701="",N(J701)=0,O701=""),"",N(L701)/(J701/60))</f>
        <v/>
      </c>
      <c r="R701" s="20" t="n"/>
    </row>
    <row r="702">
      <c r="A702" s="39" t="n"/>
      <c r="B702" s="20" t="n"/>
      <c r="C702" s="20" t="n"/>
      <c r="D702" s="20" t="n"/>
      <c r="E702" s="20" t="n"/>
      <c r="F702" s="26">
        <f>IF(E702="","",IFERROR(INDEX('İş emirleri'!$B$6:$B$305,MATCH(E702,'İş emirleri'!$A$6:$A$305,0)),"İş emri yok"))</f>
        <v/>
      </c>
      <c r="G702" s="38" t="n"/>
      <c r="H702" s="38" t="n"/>
      <c r="I702" s="20" t="n"/>
      <c r="J702" s="40">
        <f>IF(G702="","",MAX(0,G702-N(H702)))</f>
        <v/>
      </c>
      <c r="K702" s="24">
        <f>IF(OR(G702="",N(G702)=0),"",J702/G702)</f>
        <v/>
      </c>
      <c r="L702" s="38" t="n"/>
      <c r="M702" s="38" t="n"/>
      <c r="N702" s="20" t="n"/>
      <c r="O702" s="40">
        <f>IF(AND(L702="",M702=""),"",N(L702)+N(M702))</f>
        <v/>
      </c>
      <c r="P702" s="24">
        <f>IF(OR(O702="",N(O702)=0),"",N(M702)/O702)</f>
        <v/>
      </c>
      <c r="Q702" s="40">
        <f>IF(OR(J702="",N(J702)=0,O702=""),"",N(L702)/(J702/60))</f>
        <v/>
      </c>
      <c r="R702" s="20" t="n"/>
    </row>
    <row r="703">
      <c r="A703" s="39" t="n"/>
      <c r="B703" s="20" t="n"/>
      <c r="C703" s="20" t="n"/>
      <c r="D703" s="20" t="n"/>
      <c r="E703" s="20" t="n"/>
      <c r="F703" s="26">
        <f>IF(E703="","",IFERROR(INDEX('İş emirleri'!$B$6:$B$305,MATCH(E703,'İş emirleri'!$A$6:$A$305,0)),"İş emri yok"))</f>
        <v/>
      </c>
      <c r="G703" s="38" t="n"/>
      <c r="H703" s="38" t="n"/>
      <c r="I703" s="20" t="n"/>
      <c r="J703" s="40">
        <f>IF(G703="","",MAX(0,G703-N(H703)))</f>
        <v/>
      </c>
      <c r="K703" s="24">
        <f>IF(OR(G703="",N(G703)=0),"",J703/G703)</f>
        <v/>
      </c>
      <c r="L703" s="38" t="n"/>
      <c r="M703" s="38" t="n"/>
      <c r="N703" s="20" t="n"/>
      <c r="O703" s="40">
        <f>IF(AND(L703="",M703=""),"",N(L703)+N(M703))</f>
        <v/>
      </c>
      <c r="P703" s="24">
        <f>IF(OR(O703="",N(O703)=0),"",N(M703)/O703)</f>
        <v/>
      </c>
      <c r="Q703" s="40">
        <f>IF(OR(J703="",N(J703)=0,O703=""),"",N(L703)/(J703/60))</f>
        <v/>
      </c>
      <c r="R703" s="20" t="n"/>
    </row>
    <row r="704">
      <c r="A704" s="39" t="n"/>
      <c r="B704" s="20" t="n"/>
      <c r="C704" s="20" t="n"/>
      <c r="D704" s="20" t="n"/>
      <c r="E704" s="20" t="n"/>
      <c r="F704" s="26">
        <f>IF(E704="","",IFERROR(INDEX('İş emirleri'!$B$6:$B$305,MATCH(E704,'İş emirleri'!$A$6:$A$305,0)),"İş emri yok"))</f>
        <v/>
      </c>
      <c r="G704" s="38" t="n"/>
      <c r="H704" s="38" t="n"/>
      <c r="I704" s="20" t="n"/>
      <c r="J704" s="40">
        <f>IF(G704="","",MAX(0,G704-N(H704)))</f>
        <v/>
      </c>
      <c r="K704" s="24">
        <f>IF(OR(G704="",N(G704)=0),"",J704/G704)</f>
        <v/>
      </c>
      <c r="L704" s="38" t="n"/>
      <c r="M704" s="38" t="n"/>
      <c r="N704" s="20" t="n"/>
      <c r="O704" s="40">
        <f>IF(AND(L704="",M704=""),"",N(L704)+N(M704))</f>
        <v/>
      </c>
      <c r="P704" s="24">
        <f>IF(OR(O704="",N(O704)=0),"",N(M704)/O704)</f>
        <v/>
      </c>
      <c r="Q704" s="40">
        <f>IF(OR(J704="",N(J704)=0,O704=""),"",N(L704)/(J704/60))</f>
        <v/>
      </c>
      <c r="R704" s="20" t="n"/>
    </row>
    <row r="705">
      <c r="A705" s="39" t="n"/>
      <c r="B705" s="20" t="n"/>
      <c r="C705" s="20" t="n"/>
      <c r="D705" s="20" t="n"/>
      <c r="E705" s="20" t="n"/>
      <c r="F705" s="26">
        <f>IF(E705="","",IFERROR(INDEX('İş emirleri'!$B$6:$B$305,MATCH(E705,'İş emirleri'!$A$6:$A$305,0)),"İş emri yok"))</f>
        <v/>
      </c>
      <c r="G705" s="38" t="n"/>
      <c r="H705" s="38" t="n"/>
      <c r="I705" s="20" t="n"/>
      <c r="J705" s="40">
        <f>IF(G705="","",MAX(0,G705-N(H705)))</f>
        <v/>
      </c>
      <c r="K705" s="24">
        <f>IF(OR(G705="",N(G705)=0),"",J705/G705)</f>
        <v/>
      </c>
      <c r="L705" s="38" t="n"/>
      <c r="M705" s="38" t="n"/>
      <c r="N705" s="20" t="n"/>
      <c r="O705" s="40">
        <f>IF(AND(L705="",M705=""),"",N(L705)+N(M705))</f>
        <v/>
      </c>
      <c r="P705" s="24">
        <f>IF(OR(O705="",N(O705)=0),"",N(M705)/O705)</f>
        <v/>
      </c>
      <c r="Q705" s="40">
        <f>IF(OR(J705="",N(J705)=0,O705=""),"",N(L705)/(J705/60))</f>
        <v/>
      </c>
      <c r="R705" s="20" t="n"/>
    </row>
    <row r="706">
      <c r="A706" s="39" t="n"/>
      <c r="B706" s="20" t="n"/>
      <c r="C706" s="20" t="n"/>
      <c r="D706" s="20" t="n"/>
      <c r="E706" s="20" t="n"/>
      <c r="F706" s="26">
        <f>IF(E706="","",IFERROR(INDEX('İş emirleri'!$B$6:$B$305,MATCH(E706,'İş emirleri'!$A$6:$A$305,0)),"İş emri yok"))</f>
        <v/>
      </c>
      <c r="G706" s="38" t="n"/>
      <c r="H706" s="38" t="n"/>
      <c r="I706" s="20" t="n"/>
      <c r="J706" s="40">
        <f>IF(G706="","",MAX(0,G706-N(H706)))</f>
        <v/>
      </c>
      <c r="K706" s="24">
        <f>IF(OR(G706="",N(G706)=0),"",J706/G706)</f>
        <v/>
      </c>
      <c r="L706" s="38" t="n"/>
      <c r="M706" s="38" t="n"/>
      <c r="N706" s="20" t="n"/>
      <c r="O706" s="40">
        <f>IF(AND(L706="",M706=""),"",N(L706)+N(M706))</f>
        <v/>
      </c>
      <c r="P706" s="24">
        <f>IF(OR(O706="",N(O706)=0),"",N(M706)/O706)</f>
        <v/>
      </c>
      <c r="Q706" s="40">
        <f>IF(OR(J706="",N(J706)=0,O706=""),"",N(L706)/(J706/60))</f>
        <v/>
      </c>
      <c r="R706" s="20" t="n"/>
    </row>
    <row r="707">
      <c r="A707" s="39" t="n"/>
      <c r="B707" s="20" t="n"/>
      <c r="C707" s="20" t="n"/>
      <c r="D707" s="20" t="n"/>
      <c r="E707" s="20" t="n"/>
      <c r="F707" s="26">
        <f>IF(E707="","",IFERROR(INDEX('İş emirleri'!$B$6:$B$305,MATCH(E707,'İş emirleri'!$A$6:$A$305,0)),"İş emri yok"))</f>
        <v/>
      </c>
      <c r="G707" s="38" t="n"/>
      <c r="H707" s="38" t="n"/>
      <c r="I707" s="20" t="n"/>
      <c r="J707" s="40">
        <f>IF(G707="","",MAX(0,G707-N(H707)))</f>
        <v/>
      </c>
      <c r="K707" s="24">
        <f>IF(OR(G707="",N(G707)=0),"",J707/G707)</f>
        <v/>
      </c>
      <c r="L707" s="38" t="n"/>
      <c r="M707" s="38" t="n"/>
      <c r="N707" s="20" t="n"/>
      <c r="O707" s="40">
        <f>IF(AND(L707="",M707=""),"",N(L707)+N(M707))</f>
        <v/>
      </c>
      <c r="P707" s="24">
        <f>IF(OR(O707="",N(O707)=0),"",N(M707)/O707)</f>
        <v/>
      </c>
      <c r="Q707" s="40">
        <f>IF(OR(J707="",N(J707)=0,O707=""),"",N(L707)/(J707/60))</f>
        <v/>
      </c>
      <c r="R707" s="20" t="n"/>
    </row>
    <row r="708">
      <c r="A708" s="39" t="n"/>
      <c r="B708" s="20" t="n"/>
      <c r="C708" s="20" t="n"/>
      <c r="D708" s="20" t="n"/>
      <c r="E708" s="20" t="n"/>
      <c r="F708" s="26">
        <f>IF(E708="","",IFERROR(INDEX('İş emirleri'!$B$6:$B$305,MATCH(E708,'İş emirleri'!$A$6:$A$305,0)),"İş emri yok"))</f>
        <v/>
      </c>
      <c r="G708" s="38" t="n"/>
      <c r="H708" s="38" t="n"/>
      <c r="I708" s="20" t="n"/>
      <c r="J708" s="40">
        <f>IF(G708="","",MAX(0,G708-N(H708)))</f>
        <v/>
      </c>
      <c r="K708" s="24">
        <f>IF(OR(G708="",N(G708)=0),"",J708/G708)</f>
        <v/>
      </c>
      <c r="L708" s="38" t="n"/>
      <c r="M708" s="38" t="n"/>
      <c r="N708" s="20" t="n"/>
      <c r="O708" s="40">
        <f>IF(AND(L708="",M708=""),"",N(L708)+N(M708))</f>
        <v/>
      </c>
      <c r="P708" s="24">
        <f>IF(OR(O708="",N(O708)=0),"",N(M708)/O708)</f>
        <v/>
      </c>
      <c r="Q708" s="40">
        <f>IF(OR(J708="",N(J708)=0,O708=""),"",N(L708)/(J708/60))</f>
        <v/>
      </c>
      <c r="R708" s="20" t="n"/>
    </row>
    <row r="709">
      <c r="A709" s="39" t="n"/>
      <c r="B709" s="20" t="n"/>
      <c r="C709" s="20" t="n"/>
      <c r="D709" s="20" t="n"/>
      <c r="E709" s="20" t="n"/>
      <c r="F709" s="26">
        <f>IF(E709="","",IFERROR(INDEX('İş emirleri'!$B$6:$B$305,MATCH(E709,'İş emirleri'!$A$6:$A$305,0)),"İş emri yok"))</f>
        <v/>
      </c>
      <c r="G709" s="38" t="n"/>
      <c r="H709" s="38" t="n"/>
      <c r="I709" s="20" t="n"/>
      <c r="J709" s="40">
        <f>IF(G709="","",MAX(0,G709-N(H709)))</f>
        <v/>
      </c>
      <c r="K709" s="24">
        <f>IF(OR(G709="",N(G709)=0),"",J709/G709)</f>
        <v/>
      </c>
      <c r="L709" s="38" t="n"/>
      <c r="M709" s="38" t="n"/>
      <c r="N709" s="20" t="n"/>
      <c r="O709" s="40">
        <f>IF(AND(L709="",M709=""),"",N(L709)+N(M709))</f>
        <v/>
      </c>
      <c r="P709" s="24">
        <f>IF(OR(O709="",N(O709)=0),"",N(M709)/O709)</f>
        <v/>
      </c>
      <c r="Q709" s="40">
        <f>IF(OR(J709="",N(J709)=0,O709=""),"",N(L709)/(J709/60))</f>
        <v/>
      </c>
      <c r="R709" s="20" t="n"/>
    </row>
    <row r="710">
      <c r="A710" s="39" t="n"/>
      <c r="B710" s="20" t="n"/>
      <c r="C710" s="20" t="n"/>
      <c r="D710" s="20" t="n"/>
      <c r="E710" s="20" t="n"/>
      <c r="F710" s="26">
        <f>IF(E710="","",IFERROR(INDEX('İş emirleri'!$B$6:$B$305,MATCH(E710,'İş emirleri'!$A$6:$A$305,0)),"İş emri yok"))</f>
        <v/>
      </c>
      <c r="G710" s="38" t="n"/>
      <c r="H710" s="38" t="n"/>
      <c r="I710" s="20" t="n"/>
      <c r="J710" s="40">
        <f>IF(G710="","",MAX(0,G710-N(H710)))</f>
        <v/>
      </c>
      <c r="K710" s="24">
        <f>IF(OR(G710="",N(G710)=0),"",J710/G710)</f>
        <v/>
      </c>
      <c r="L710" s="38" t="n"/>
      <c r="M710" s="38" t="n"/>
      <c r="N710" s="20" t="n"/>
      <c r="O710" s="40">
        <f>IF(AND(L710="",M710=""),"",N(L710)+N(M710))</f>
        <v/>
      </c>
      <c r="P710" s="24">
        <f>IF(OR(O710="",N(O710)=0),"",N(M710)/O710)</f>
        <v/>
      </c>
      <c r="Q710" s="40">
        <f>IF(OR(J710="",N(J710)=0,O710=""),"",N(L710)/(J710/60))</f>
        <v/>
      </c>
      <c r="R710" s="20" t="n"/>
    </row>
    <row r="711">
      <c r="A711" s="39" t="n"/>
      <c r="B711" s="20" t="n"/>
      <c r="C711" s="20" t="n"/>
      <c r="D711" s="20" t="n"/>
      <c r="E711" s="20" t="n"/>
      <c r="F711" s="26">
        <f>IF(E711="","",IFERROR(INDEX('İş emirleri'!$B$6:$B$305,MATCH(E711,'İş emirleri'!$A$6:$A$305,0)),"İş emri yok"))</f>
        <v/>
      </c>
      <c r="G711" s="38" t="n"/>
      <c r="H711" s="38" t="n"/>
      <c r="I711" s="20" t="n"/>
      <c r="J711" s="40">
        <f>IF(G711="","",MAX(0,G711-N(H711)))</f>
        <v/>
      </c>
      <c r="K711" s="24">
        <f>IF(OR(G711="",N(G711)=0),"",J711/G711)</f>
        <v/>
      </c>
      <c r="L711" s="38" t="n"/>
      <c r="M711" s="38" t="n"/>
      <c r="N711" s="20" t="n"/>
      <c r="O711" s="40">
        <f>IF(AND(L711="",M711=""),"",N(L711)+N(M711))</f>
        <v/>
      </c>
      <c r="P711" s="24">
        <f>IF(OR(O711="",N(O711)=0),"",N(M711)/O711)</f>
        <v/>
      </c>
      <c r="Q711" s="40">
        <f>IF(OR(J711="",N(J711)=0,O711=""),"",N(L711)/(J711/60))</f>
        <v/>
      </c>
      <c r="R711" s="20" t="n"/>
    </row>
    <row r="712">
      <c r="A712" s="39" t="n"/>
      <c r="B712" s="20" t="n"/>
      <c r="C712" s="20" t="n"/>
      <c r="D712" s="20" t="n"/>
      <c r="E712" s="20" t="n"/>
      <c r="F712" s="26">
        <f>IF(E712="","",IFERROR(INDEX('İş emirleri'!$B$6:$B$305,MATCH(E712,'İş emirleri'!$A$6:$A$305,0)),"İş emri yok"))</f>
        <v/>
      </c>
      <c r="G712" s="38" t="n"/>
      <c r="H712" s="38" t="n"/>
      <c r="I712" s="20" t="n"/>
      <c r="J712" s="40">
        <f>IF(G712="","",MAX(0,G712-N(H712)))</f>
        <v/>
      </c>
      <c r="K712" s="24">
        <f>IF(OR(G712="",N(G712)=0),"",J712/G712)</f>
        <v/>
      </c>
      <c r="L712" s="38" t="n"/>
      <c r="M712" s="38" t="n"/>
      <c r="N712" s="20" t="n"/>
      <c r="O712" s="40">
        <f>IF(AND(L712="",M712=""),"",N(L712)+N(M712))</f>
        <v/>
      </c>
      <c r="P712" s="24">
        <f>IF(OR(O712="",N(O712)=0),"",N(M712)/O712)</f>
        <v/>
      </c>
      <c r="Q712" s="40">
        <f>IF(OR(J712="",N(J712)=0,O712=""),"",N(L712)/(J712/60))</f>
        <v/>
      </c>
      <c r="R712" s="20" t="n"/>
    </row>
    <row r="713">
      <c r="A713" s="39" t="n"/>
      <c r="B713" s="20" t="n"/>
      <c r="C713" s="20" t="n"/>
      <c r="D713" s="20" t="n"/>
      <c r="E713" s="20" t="n"/>
      <c r="F713" s="26">
        <f>IF(E713="","",IFERROR(INDEX('İş emirleri'!$B$6:$B$305,MATCH(E713,'İş emirleri'!$A$6:$A$305,0)),"İş emri yok"))</f>
        <v/>
      </c>
      <c r="G713" s="38" t="n"/>
      <c r="H713" s="38" t="n"/>
      <c r="I713" s="20" t="n"/>
      <c r="J713" s="40">
        <f>IF(G713="","",MAX(0,G713-N(H713)))</f>
        <v/>
      </c>
      <c r="K713" s="24">
        <f>IF(OR(G713="",N(G713)=0),"",J713/G713)</f>
        <v/>
      </c>
      <c r="L713" s="38" t="n"/>
      <c r="M713" s="38" t="n"/>
      <c r="N713" s="20" t="n"/>
      <c r="O713" s="40">
        <f>IF(AND(L713="",M713=""),"",N(L713)+N(M713))</f>
        <v/>
      </c>
      <c r="P713" s="24">
        <f>IF(OR(O713="",N(O713)=0),"",N(M713)/O713)</f>
        <v/>
      </c>
      <c r="Q713" s="40">
        <f>IF(OR(J713="",N(J713)=0,O713=""),"",N(L713)/(J713/60))</f>
        <v/>
      </c>
      <c r="R713" s="20" t="n"/>
    </row>
    <row r="714">
      <c r="A714" s="39" t="n"/>
      <c r="B714" s="20" t="n"/>
      <c r="C714" s="20" t="n"/>
      <c r="D714" s="20" t="n"/>
      <c r="E714" s="20" t="n"/>
      <c r="F714" s="26">
        <f>IF(E714="","",IFERROR(INDEX('İş emirleri'!$B$6:$B$305,MATCH(E714,'İş emirleri'!$A$6:$A$305,0)),"İş emri yok"))</f>
        <v/>
      </c>
      <c r="G714" s="38" t="n"/>
      <c r="H714" s="38" t="n"/>
      <c r="I714" s="20" t="n"/>
      <c r="J714" s="40">
        <f>IF(G714="","",MAX(0,G714-N(H714)))</f>
        <v/>
      </c>
      <c r="K714" s="24">
        <f>IF(OR(G714="",N(G714)=0),"",J714/G714)</f>
        <v/>
      </c>
      <c r="L714" s="38" t="n"/>
      <c r="M714" s="38" t="n"/>
      <c r="N714" s="20" t="n"/>
      <c r="O714" s="40">
        <f>IF(AND(L714="",M714=""),"",N(L714)+N(M714))</f>
        <v/>
      </c>
      <c r="P714" s="24">
        <f>IF(OR(O714="",N(O714)=0),"",N(M714)/O714)</f>
        <v/>
      </c>
      <c r="Q714" s="40">
        <f>IF(OR(J714="",N(J714)=0,O714=""),"",N(L714)/(J714/60))</f>
        <v/>
      </c>
      <c r="R714" s="20" t="n"/>
    </row>
    <row r="715">
      <c r="A715" s="39" t="n"/>
      <c r="B715" s="20" t="n"/>
      <c r="C715" s="20" t="n"/>
      <c r="D715" s="20" t="n"/>
      <c r="E715" s="20" t="n"/>
      <c r="F715" s="26">
        <f>IF(E715="","",IFERROR(INDEX('İş emirleri'!$B$6:$B$305,MATCH(E715,'İş emirleri'!$A$6:$A$305,0)),"İş emri yok"))</f>
        <v/>
      </c>
      <c r="G715" s="38" t="n"/>
      <c r="H715" s="38" t="n"/>
      <c r="I715" s="20" t="n"/>
      <c r="J715" s="40">
        <f>IF(G715="","",MAX(0,G715-N(H715)))</f>
        <v/>
      </c>
      <c r="K715" s="24">
        <f>IF(OR(G715="",N(G715)=0),"",J715/G715)</f>
        <v/>
      </c>
      <c r="L715" s="38" t="n"/>
      <c r="M715" s="38" t="n"/>
      <c r="N715" s="20" t="n"/>
      <c r="O715" s="40">
        <f>IF(AND(L715="",M715=""),"",N(L715)+N(M715))</f>
        <v/>
      </c>
      <c r="P715" s="24">
        <f>IF(OR(O715="",N(O715)=0),"",N(M715)/O715)</f>
        <v/>
      </c>
      <c r="Q715" s="40">
        <f>IF(OR(J715="",N(J715)=0,O715=""),"",N(L715)/(J715/60))</f>
        <v/>
      </c>
      <c r="R715" s="20" t="n"/>
    </row>
    <row r="716">
      <c r="A716" s="39" t="n"/>
      <c r="B716" s="20" t="n"/>
      <c r="C716" s="20" t="n"/>
      <c r="D716" s="20" t="n"/>
      <c r="E716" s="20" t="n"/>
      <c r="F716" s="26">
        <f>IF(E716="","",IFERROR(INDEX('İş emirleri'!$B$6:$B$305,MATCH(E716,'İş emirleri'!$A$6:$A$305,0)),"İş emri yok"))</f>
        <v/>
      </c>
      <c r="G716" s="38" t="n"/>
      <c r="H716" s="38" t="n"/>
      <c r="I716" s="20" t="n"/>
      <c r="J716" s="40">
        <f>IF(G716="","",MAX(0,G716-N(H716)))</f>
        <v/>
      </c>
      <c r="K716" s="24">
        <f>IF(OR(G716="",N(G716)=0),"",J716/G716)</f>
        <v/>
      </c>
      <c r="L716" s="38" t="n"/>
      <c r="M716" s="38" t="n"/>
      <c r="N716" s="20" t="n"/>
      <c r="O716" s="40">
        <f>IF(AND(L716="",M716=""),"",N(L716)+N(M716))</f>
        <v/>
      </c>
      <c r="P716" s="24">
        <f>IF(OR(O716="",N(O716)=0),"",N(M716)/O716)</f>
        <v/>
      </c>
      <c r="Q716" s="40">
        <f>IF(OR(J716="",N(J716)=0,O716=""),"",N(L716)/(J716/60))</f>
        <v/>
      </c>
      <c r="R716" s="20" t="n"/>
    </row>
    <row r="717">
      <c r="A717" s="39" t="n"/>
      <c r="B717" s="20" t="n"/>
      <c r="C717" s="20" t="n"/>
      <c r="D717" s="20" t="n"/>
      <c r="E717" s="20" t="n"/>
      <c r="F717" s="26">
        <f>IF(E717="","",IFERROR(INDEX('İş emirleri'!$B$6:$B$305,MATCH(E717,'İş emirleri'!$A$6:$A$305,0)),"İş emri yok"))</f>
        <v/>
      </c>
      <c r="G717" s="38" t="n"/>
      <c r="H717" s="38" t="n"/>
      <c r="I717" s="20" t="n"/>
      <c r="J717" s="40">
        <f>IF(G717="","",MAX(0,G717-N(H717)))</f>
        <v/>
      </c>
      <c r="K717" s="24">
        <f>IF(OR(G717="",N(G717)=0),"",J717/G717)</f>
        <v/>
      </c>
      <c r="L717" s="38" t="n"/>
      <c r="M717" s="38" t="n"/>
      <c r="N717" s="20" t="n"/>
      <c r="O717" s="40">
        <f>IF(AND(L717="",M717=""),"",N(L717)+N(M717))</f>
        <v/>
      </c>
      <c r="P717" s="24">
        <f>IF(OR(O717="",N(O717)=0),"",N(M717)/O717)</f>
        <v/>
      </c>
      <c r="Q717" s="40">
        <f>IF(OR(J717="",N(J717)=0,O717=""),"",N(L717)/(J717/60))</f>
        <v/>
      </c>
      <c r="R717" s="20" t="n"/>
    </row>
    <row r="718">
      <c r="A718" s="39" t="n"/>
      <c r="B718" s="20" t="n"/>
      <c r="C718" s="20" t="n"/>
      <c r="D718" s="20" t="n"/>
      <c r="E718" s="20" t="n"/>
      <c r="F718" s="26">
        <f>IF(E718="","",IFERROR(INDEX('İş emirleri'!$B$6:$B$305,MATCH(E718,'İş emirleri'!$A$6:$A$305,0)),"İş emri yok"))</f>
        <v/>
      </c>
      <c r="G718" s="38" t="n"/>
      <c r="H718" s="38" t="n"/>
      <c r="I718" s="20" t="n"/>
      <c r="J718" s="40">
        <f>IF(G718="","",MAX(0,G718-N(H718)))</f>
        <v/>
      </c>
      <c r="K718" s="24">
        <f>IF(OR(G718="",N(G718)=0),"",J718/G718)</f>
        <v/>
      </c>
      <c r="L718" s="38" t="n"/>
      <c r="M718" s="38" t="n"/>
      <c r="N718" s="20" t="n"/>
      <c r="O718" s="40">
        <f>IF(AND(L718="",M718=""),"",N(L718)+N(M718))</f>
        <v/>
      </c>
      <c r="P718" s="24">
        <f>IF(OR(O718="",N(O718)=0),"",N(M718)/O718)</f>
        <v/>
      </c>
      <c r="Q718" s="40">
        <f>IF(OR(J718="",N(J718)=0,O718=""),"",N(L718)/(J718/60))</f>
        <v/>
      </c>
      <c r="R718" s="20" t="n"/>
    </row>
    <row r="719">
      <c r="A719" s="39" t="n"/>
      <c r="B719" s="20" t="n"/>
      <c r="C719" s="20" t="n"/>
      <c r="D719" s="20" t="n"/>
      <c r="E719" s="20" t="n"/>
      <c r="F719" s="26">
        <f>IF(E719="","",IFERROR(INDEX('İş emirleri'!$B$6:$B$305,MATCH(E719,'İş emirleri'!$A$6:$A$305,0)),"İş emri yok"))</f>
        <v/>
      </c>
      <c r="G719" s="38" t="n"/>
      <c r="H719" s="38" t="n"/>
      <c r="I719" s="20" t="n"/>
      <c r="J719" s="40">
        <f>IF(G719="","",MAX(0,G719-N(H719)))</f>
        <v/>
      </c>
      <c r="K719" s="24">
        <f>IF(OR(G719="",N(G719)=0),"",J719/G719)</f>
        <v/>
      </c>
      <c r="L719" s="38" t="n"/>
      <c r="M719" s="38" t="n"/>
      <c r="N719" s="20" t="n"/>
      <c r="O719" s="40">
        <f>IF(AND(L719="",M719=""),"",N(L719)+N(M719))</f>
        <v/>
      </c>
      <c r="P719" s="24">
        <f>IF(OR(O719="",N(O719)=0),"",N(M719)/O719)</f>
        <v/>
      </c>
      <c r="Q719" s="40">
        <f>IF(OR(J719="",N(J719)=0,O719=""),"",N(L719)/(J719/60))</f>
        <v/>
      </c>
      <c r="R719" s="20" t="n"/>
    </row>
    <row r="720">
      <c r="A720" s="39" t="n"/>
      <c r="B720" s="20" t="n"/>
      <c r="C720" s="20" t="n"/>
      <c r="D720" s="20" t="n"/>
      <c r="E720" s="20" t="n"/>
      <c r="F720" s="26">
        <f>IF(E720="","",IFERROR(INDEX('İş emirleri'!$B$6:$B$305,MATCH(E720,'İş emirleri'!$A$6:$A$305,0)),"İş emri yok"))</f>
        <v/>
      </c>
      <c r="G720" s="38" t="n"/>
      <c r="H720" s="38" t="n"/>
      <c r="I720" s="20" t="n"/>
      <c r="J720" s="40">
        <f>IF(G720="","",MAX(0,G720-N(H720)))</f>
        <v/>
      </c>
      <c r="K720" s="24">
        <f>IF(OR(G720="",N(G720)=0),"",J720/G720)</f>
        <v/>
      </c>
      <c r="L720" s="38" t="n"/>
      <c r="M720" s="38" t="n"/>
      <c r="N720" s="20" t="n"/>
      <c r="O720" s="40">
        <f>IF(AND(L720="",M720=""),"",N(L720)+N(M720))</f>
        <v/>
      </c>
      <c r="P720" s="24">
        <f>IF(OR(O720="",N(O720)=0),"",N(M720)/O720)</f>
        <v/>
      </c>
      <c r="Q720" s="40">
        <f>IF(OR(J720="",N(J720)=0,O720=""),"",N(L720)/(J720/60))</f>
        <v/>
      </c>
      <c r="R720" s="20" t="n"/>
    </row>
    <row r="721">
      <c r="A721" s="39" t="n"/>
      <c r="B721" s="20" t="n"/>
      <c r="C721" s="20" t="n"/>
      <c r="D721" s="20" t="n"/>
      <c r="E721" s="20" t="n"/>
      <c r="F721" s="26">
        <f>IF(E721="","",IFERROR(INDEX('İş emirleri'!$B$6:$B$305,MATCH(E721,'İş emirleri'!$A$6:$A$305,0)),"İş emri yok"))</f>
        <v/>
      </c>
      <c r="G721" s="38" t="n"/>
      <c r="H721" s="38" t="n"/>
      <c r="I721" s="20" t="n"/>
      <c r="J721" s="40">
        <f>IF(G721="","",MAX(0,G721-N(H721)))</f>
        <v/>
      </c>
      <c r="K721" s="24">
        <f>IF(OR(G721="",N(G721)=0),"",J721/G721)</f>
        <v/>
      </c>
      <c r="L721" s="38" t="n"/>
      <c r="M721" s="38" t="n"/>
      <c r="N721" s="20" t="n"/>
      <c r="O721" s="40">
        <f>IF(AND(L721="",M721=""),"",N(L721)+N(M721))</f>
        <v/>
      </c>
      <c r="P721" s="24">
        <f>IF(OR(O721="",N(O721)=0),"",N(M721)/O721)</f>
        <v/>
      </c>
      <c r="Q721" s="40">
        <f>IF(OR(J721="",N(J721)=0,O721=""),"",N(L721)/(J721/60))</f>
        <v/>
      </c>
      <c r="R721" s="20" t="n"/>
    </row>
    <row r="722">
      <c r="A722" s="39" t="n"/>
      <c r="B722" s="20" t="n"/>
      <c r="C722" s="20" t="n"/>
      <c r="D722" s="20" t="n"/>
      <c r="E722" s="20" t="n"/>
      <c r="F722" s="26">
        <f>IF(E722="","",IFERROR(INDEX('İş emirleri'!$B$6:$B$305,MATCH(E722,'İş emirleri'!$A$6:$A$305,0)),"İş emri yok"))</f>
        <v/>
      </c>
      <c r="G722" s="38" t="n"/>
      <c r="H722" s="38" t="n"/>
      <c r="I722" s="20" t="n"/>
      <c r="J722" s="40">
        <f>IF(G722="","",MAX(0,G722-N(H722)))</f>
        <v/>
      </c>
      <c r="K722" s="24">
        <f>IF(OR(G722="",N(G722)=0),"",J722/G722)</f>
        <v/>
      </c>
      <c r="L722" s="38" t="n"/>
      <c r="M722" s="38" t="n"/>
      <c r="N722" s="20" t="n"/>
      <c r="O722" s="40">
        <f>IF(AND(L722="",M722=""),"",N(L722)+N(M722))</f>
        <v/>
      </c>
      <c r="P722" s="24">
        <f>IF(OR(O722="",N(O722)=0),"",N(M722)/O722)</f>
        <v/>
      </c>
      <c r="Q722" s="40">
        <f>IF(OR(J722="",N(J722)=0,O722=""),"",N(L722)/(J722/60))</f>
        <v/>
      </c>
      <c r="R722" s="20" t="n"/>
    </row>
    <row r="723">
      <c r="A723" s="39" t="n"/>
      <c r="B723" s="20" t="n"/>
      <c r="C723" s="20" t="n"/>
      <c r="D723" s="20" t="n"/>
      <c r="E723" s="20" t="n"/>
      <c r="F723" s="26">
        <f>IF(E723="","",IFERROR(INDEX('İş emirleri'!$B$6:$B$305,MATCH(E723,'İş emirleri'!$A$6:$A$305,0)),"İş emri yok"))</f>
        <v/>
      </c>
      <c r="G723" s="38" t="n"/>
      <c r="H723" s="38" t="n"/>
      <c r="I723" s="20" t="n"/>
      <c r="J723" s="40">
        <f>IF(G723="","",MAX(0,G723-N(H723)))</f>
        <v/>
      </c>
      <c r="K723" s="24">
        <f>IF(OR(G723="",N(G723)=0),"",J723/G723)</f>
        <v/>
      </c>
      <c r="L723" s="38" t="n"/>
      <c r="M723" s="38" t="n"/>
      <c r="N723" s="20" t="n"/>
      <c r="O723" s="40">
        <f>IF(AND(L723="",M723=""),"",N(L723)+N(M723))</f>
        <v/>
      </c>
      <c r="P723" s="24">
        <f>IF(OR(O723="",N(O723)=0),"",N(M723)/O723)</f>
        <v/>
      </c>
      <c r="Q723" s="40">
        <f>IF(OR(J723="",N(J723)=0,O723=""),"",N(L723)/(J723/60))</f>
        <v/>
      </c>
      <c r="R723" s="20" t="n"/>
    </row>
    <row r="724">
      <c r="A724" s="39" t="n"/>
      <c r="B724" s="20" t="n"/>
      <c r="C724" s="20" t="n"/>
      <c r="D724" s="20" t="n"/>
      <c r="E724" s="20" t="n"/>
      <c r="F724" s="26">
        <f>IF(E724="","",IFERROR(INDEX('İş emirleri'!$B$6:$B$305,MATCH(E724,'İş emirleri'!$A$6:$A$305,0)),"İş emri yok"))</f>
        <v/>
      </c>
      <c r="G724" s="38" t="n"/>
      <c r="H724" s="38" t="n"/>
      <c r="I724" s="20" t="n"/>
      <c r="J724" s="40">
        <f>IF(G724="","",MAX(0,G724-N(H724)))</f>
        <v/>
      </c>
      <c r="K724" s="24">
        <f>IF(OR(G724="",N(G724)=0),"",J724/G724)</f>
        <v/>
      </c>
      <c r="L724" s="38" t="n"/>
      <c r="M724" s="38" t="n"/>
      <c r="N724" s="20" t="n"/>
      <c r="O724" s="40">
        <f>IF(AND(L724="",M724=""),"",N(L724)+N(M724))</f>
        <v/>
      </c>
      <c r="P724" s="24">
        <f>IF(OR(O724="",N(O724)=0),"",N(M724)/O724)</f>
        <v/>
      </c>
      <c r="Q724" s="40">
        <f>IF(OR(J724="",N(J724)=0,O724=""),"",N(L724)/(J724/60))</f>
        <v/>
      </c>
      <c r="R724" s="20" t="n"/>
    </row>
    <row r="725">
      <c r="A725" s="39" t="n"/>
      <c r="B725" s="20" t="n"/>
      <c r="C725" s="20" t="n"/>
      <c r="D725" s="20" t="n"/>
      <c r="E725" s="20" t="n"/>
      <c r="F725" s="26">
        <f>IF(E725="","",IFERROR(INDEX('İş emirleri'!$B$6:$B$305,MATCH(E725,'İş emirleri'!$A$6:$A$305,0)),"İş emri yok"))</f>
        <v/>
      </c>
      <c r="G725" s="38" t="n"/>
      <c r="H725" s="38" t="n"/>
      <c r="I725" s="20" t="n"/>
      <c r="J725" s="40">
        <f>IF(G725="","",MAX(0,G725-N(H725)))</f>
        <v/>
      </c>
      <c r="K725" s="24">
        <f>IF(OR(G725="",N(G725)=0),"",J725/G725)</f>
        <v/>
      </c>
      <c r="L725" s="38" t="n"/>
      <c r="M725" s="38" t="n"/>
      <c r="N725" s="20" t="n"/>
      <c r="O725" s="40">
        <f>IF(AND(L725="",M725=""),"",N(L725)+N(M725))</f>
        <v/>
      </c>
      <c r="P725" s="24">
        <f>IF(OR(O725="",N(O725)=0),"",N(M725)/O725)</f>
        <v/>
      </c>
      <c r="Q725" s="40">
        <f>IF(OR(J725="",N(J725)=0,O725=""),"",N(L725)/(J725/60))</f>
        <v/>
      </c>
      <c r="R725" s="20" t="n"/>
    </row>
    <row r="726">
      <c r="A726" s="39" t="n"/>
      <c r="B726" s="20" t="n"/>
      <c r="C726" s="20" t="n"/>
      <c r="D726" s="20" t="n"/>
      <c r="E726" s="20" t="n"/>
      <c r="F726" s="26">
        <f>IF(E726="","",IFERROR(INDEX('İş emirleri'!$B$6:$B$305,MATCH(E726,'İş emirleri'!$A$6:$A$305,0)),"İş emri yok"))</f>
        <v/>
      </c>
      <c r="G726" s="38" t="n"/>
      <c r="H726" s="38" t="n"/>
      <c r="I726" s="20" t="n"/>
      <c r="J726" s="40">
        <f>IF(G726="","",MAX(0,G726-N(H726)))</f>
        <v/>
      </c>
      <c r="K726" s="24">
        <f>IF(OR(G726="",N(G726)=0),"",J726/G726)</f>
        <v/>
      </c>
      <c r="L726" s="38" t="n"/>
      <c r="M726" s="38" t="n"/>
      <c r="N726" s="20" t="n"/>
      <c r="O726" s="40">
        <f>IF(AND(L726="",M726=""),"",N(L726)+N(M726))</f>
        <v/>
      </c>
      <c r="P726" s="24">
        <f>IF(OR(O726="",N(O726)=0),"",N(M726)/O726)</f>
        <v/>
      </c>
      <c r="Q726" s="40">
        <f>IF(OR(J726="",N(J726)=0,O726=""),"",N(L726)/(J726/60))</f>
        <v/>
      </c>
      <c r="R726" s="20" t="n"/>
    </row>
    <row r="727">
      <c r="A727" s="39" t="n"/>
      <c r="B727" s="20" t="n"/>
      <c r="C727" s="20" t="n"/>
      <c r="D727" s="20" t="n"/>
      <c r="E727" s="20" t="n"/>
      <c r="F727" s="26">
        <f>IF(E727="","",IFERROR(INDEX('İş emirleri'!$B$6:$B$305,MATCH(E727,'İş emirleri'!$A$6:$A$305,0)),"İş emri yok"))</f>
        <v/>
      </c>
      <c r="G727" s="38" t="n"/>
      <c r="H727" s="38" t="n"/>
      <c r="I727" s="20" t="n"/>
      <c r="J727" s="40">
        <f>IF(G727="","",MAX(0,G727-N(H727)))</f>
        <v/>
      </c>
      <c r="K727" s="24">
        <f>IF(OR(G727="",N(G727)=0),"",J727/G727)</f>
        <v/>
      </c>
      <c r="L727" s="38" t="n"/>
      <c r="M727" s="38" t="n"/>
      <c r="N727" s="20" t="n"/>
      <c r="O727" s="40">
        <f>IF(AND(L727="",M727=""),"",N(L727)+N(M727))</f>
        <v/>
      </c>
      <c r="P727" s="24">
        <f>IF(OR(O727="",N(O727)=0),"",N(M727)/O727)</f>
        <v/>
      </c>
      <c r="Q727" s="40">
        <f>IF(OR(J727="",N(J727)=0,O727=""),"",N(L727)/(J727/60))</f>
        <v/>
      </c>
      <c r="R727" s="20" t="n"/>
    </row>
    <row r="728">
      <c r="A728" s="39" t="n"/>
      <c r="B728" s="20" t="n"/>
      <c r="C728" s="20" t="n"/>
      <c r="D728" s="20" t="n"/>
      <c r="E728" s="20" t="n"/>
      <c r="F728" s="26">
        <f>IF(E728="","",IFERROR(INDEX('İş emirleri'!$B$6:$B$305,MATCH(E728,'İş emirleri'!$A$6:$A$305,0)),"İş emri yok"))</f>
        <v/>
      </c>
      <c r="G728" s="38" t="n"/>
      <c r="H728" s="38" t="n"/>
      <c r="I728" s="20" t="n"/>
      <c r="J728" s="40">
        <f>IF(G728="","",MAX(0,G728-N(H728)))</f>
        <v/>
      </c>
      <c r="K728" s="24">
        <f>IF(OR(G728="",N(G728)=0),"",J728/G728)</f>
        <v/>
      </c>
      <c r="L728" s="38" t="n"/>
      <c r="M728" s="38" t="n"/>
      <c r="N728" s="20" t="n"/>
      <c r="O728" s="40">
        <f>IF(AND(L728="",M728=""),"",N(L728)+N(M728))</f>
        <v/>
      </c>
      <c r="P728" s="24">
        <f>IF(OR(O728="",N(O728)=0),"",N(M728)/O728)</f>
        <v/>
      </c>
      <c r="Q728" s="40">
        <f>IF(OR(J728="",N(J728)=0,O728=""),"",N(L728)/(J728/60))</f>
        <v/>
      </c>
      <c r="R728" s="20" t="n"/>
    </row>
    <row r="729">
      <c r="A729" s="39" t="n"/>
      <c r="B729" s="20" t="n"/>
      <c r="C729" s="20" t="n"/>
      <c r="D729" s="20" t="n"/>
      <c r="E729" s="20" t="n"/>
      <c r="F729" s="26">
        <f>IF(E729="","",IFERROR(INDEX('İş emirleri'!$B$6:$B$305,MATCH(E729,'İş emirleri'!$A$6:$A$305,0)),"İş emri yok"))</f>
        <v/>
      </c>
      <c r="G729" s="38" t="n"/>
      <c r="H729" s="38" t="n"/>
      <c r="I729" s="20" t="n"/>
      <c r="J729" s="40">
        <f>IF(G729="","",MAX(0,G729-N(H729)))</f>
        <v/>
      </c>
      <c r="K729" s="24">
        <f>IF(OR(G729="",N(G729)=0),"",J729/G729)</f>
        <v/>
      </c>
      <c r="L729" s="38" t="n"/>
      <c r="M729" s="38" t="n"/>
      <c r="N729" s="20" t="n"/>
      <c r="O729" s="40">
        <f>IF(AND(L729="",M729=""),"",N(L729)+N(M729))</f>
        <v/>
      </c>
      <c r="P729" s="24">
        <f>IF(OR(O729="",N(O729)=0),"",N(M729)/O729)</f>
        <v/>
      </c>
      <c r="Q729" s="40">
        <f>IF(OR(J729="",N(J729)=0,O729=""),"",N(L729)/(J729/60))</f>
        <v/>
      </c>
      <c r="R729" s="20" t="n"/>
    </row>
    <row r="730">
      <c r="A730" s="39" t="n"/>
      <c r="B730" s="20" t="n"/>
      <c r="C730" s="20" t="n"/>
      <c r="D730" s="20" t="n"/>
      <c r="E730" s="20" t="n"/>
      <c r="F730" s="26">
        <f>IF(E730="","",IFERROR(INDEX('İş emirleri'!$B$6:$B$305,MATCH(E730,'İş emirleri'!$A$6:$A$305,0)),"İş emri yok"))</f>
        <v/>
      </c>
      <c r="G730" s="38" t="n"/>
      <c r="H730" s="38" t="n"/>
      <c r="I730" s="20" t="n"/>
      <c r="J730" s="40">
        <f>IF(G730="","",MAX(0,G730-N(H730)))</f>
        <v/>
      </c>
      <c r="K730" s="24">
        <f>IF(OR(G730="",N(G730)=0),"",J730/G730)</f>
        <v/>
      </c>
      <c r="L730" s="38" t="n"/>
      <c r="M730" s="38" t="n"/>
      <c r="N730" s="20" t="n"/>
      <c r="O730" s="40">
        <f>IF(AND(L730="",M730=""),"",N(L730)+N(M730))</f>
        <v/>
      </c>
      <c r="P730" s="24">
        <f>IF(OR(O730="",N(O730)=0),"",N(M730)/O730)</f>
        <v/>
      </c>
      <c r="Q730" s="40">
        <f>IF(OR(J730="",N(J730)=0,O730=""),"",N(L730)/(J730/60))</f>
        <v/>
      </c>
      <c r="R730" s="20" t="n"/>
    </row>
    <row r="731">
      <c r="A731" s="39" t="n"/>
      <c r="B731" s="20" t="n"/>
      <c r="C731" s="20" t="n"/>
      <c r="D731" s="20" t="n"/>
      <c r="E731" s="20" t="n"/>
      <c r="F731" s="26">
        <f>IF(E731="","",IFERROR(INDEX('İş emirleri'!$B$6:$B$305,MATCH(E731,'İş emirleri'!$A$6:$A$305,0)),"İş emri yok"))</f>
        <v/>
      </c>
      <c r="G731" s="38" t="n"/>
      <c r="H731" s="38" t="n"/>
      <c r="I731" s="20" t="n"/>
      <c r="J731" s="40">
        <f>IF(G731="","",MAX(0,G731-N(H731)))</f>
        <v/>
      </c>
      <c r="K731" s="24">
        <f>IF(OR(G731="",N(G731)=0),"",J731/G731)</f>
        <v/>
      </c>
      <c r="L731" s="38" t="n"/>
      <c r="M731" s="38" t="n"/>
      <c r="N731" s="20" t="n"/>
      <c r="O731" s="40">
        <f>IF(AND(L731="",M731=""),"",N(L731)+N(M731))</f>
        <v/>
      </c>
      <c r="P731" s="24">
        <f>IF(OR(O731="",N(O731)=0),"",N(M731)/O731)</f>
        <v/>
      </c>
      <c r="Q731" s="40">
        <f>IF(OR(J731="",N(J731)=0,O731=""),"",N(L731)/(J731/60))</f>
        <v/>
      </c>
      <c r="R731" s="20" t="n"/>
    </row>
    <row r="732">
      <c r="A732" s="39" t="n"/>
      <c r="B732" s="20" t="n"/>
      <c r="C732" s="20" t="n"/>
      <c r="D732" s="20" t="n"/>
      <c r="E732" s="20" t="n"/>
      <c r="F732" s="26">
        <f>IF(E732="","",IFERROR(INDEX('İş emirleri'!$B$6:$B$305,MATCH(E732,'İş emirleri'!$A$6:$A$305,0)),"İş emri yok"))</f>
        <v/>
      </c>
      <c r="G732" s="38" t="n"/>
      <c r="H732" s="38" t="n"/>
      <c r="I732" s="20" t="n"/>
      <c r="J732" s="40">
        <f>IF(G732="","",MAX(0,G732-N(H732)))</f>
        <v/>
      </c>
      <c r="K732" s="24">
        <f>IF(OR(G732="",N(G732)=0),"",J732/G732)</f>
        <v/>
      </c>
      <c r="L732" s="38" t="n"/>
      <c r="M732" s="38" t="n"/>
      <c r="N732" s="20" t="n"/>
      <c r="O732" s="40">
        <f>IF(AND(L732="",M732=""),"",N(L732)+N(M732))</f>
        <v/>
      </c>
      <c r="P732" s="24">
        <f>IF(OR(O732="",N(O732)=0),"",N(M732)/O732)</f>
        <v/>
      </c>
      <c r="Q732" s="40">
        <f>IF(OR(J732="",N(J732)=0,O732=""),"",N(L732)/(J732/60))</f>
        <v/>
      </c>
      <c r="R732" s="20" t="n"/>
    </row>
    <row r="733">
      <c r="A733" s="39" t="n"/>
      <c r="B733" s="20" t="n"/>
      <c r="C733" s="20" t="n"/>
      <c r="D733" s="20" t="n"/>
      <c r="E733" s="20" t="n"/>
      <c r="F733" s="26">
        <f>IF(E733="","",IFERROR(INDEX('İş emirleri'!$B$6:$B$305,MATCH(E733,'İş emirleri'!$A$6:$A$305,0)),"İş emri yok"))</f>
        <v/>
      </c>
      <c r="G733" s="38" t="n"/>
      <c r="H733" s="38" t="n"/>
      <c r="I733" s="20" t="n"/>
      <c r="J733" s="40">
        <f>IF(G733="","",MAX(0,G733-N(H733)))</f>
        <v/>
      </c>
      <c r="K733" s="24">
        <f>IF(OR(G733="",N(G733)=0),"",J733/G733)</f>
        <v/>
      </c>
      <c r="L733" s="38" t="n"/>
      <c r="M733" s="38" t="n"/>
      <c r="N733" s="20" t="n"/>
      <c r="O733" s="40">
        <f>IF(AND(L733="",M733=""),"",N(L733)+N(M733))</f>
        <v/>
      </c>
      <c r="P733" s="24">
        <f>IF(OR(O733="",N(O733)=0),"",N(M733)/O733)</f>
        <v/>
      </c>
      <c r="Q733" s="40">
        <f>IF(OR(J733="",N(J733)=0,O733=""),"",N(L733)/(J733/60))</f>
        <v/>
      </c>
      <c r="R733" s="20" t="n"/>
    </row>
    <row r="734">
      <c r="A734" s="39" t="n"/>
      <c r="B734" s="20" t="n"/>
      <c r="C734" s="20" t="n"/>
      <c r="D734" s="20" t="n"/>
      <c r="E734" s="20" t="n"/>
      <c r="F734" s="26">
        <f>IF(E734="","",IFERROR(INDEX('İş emirleri'!$B$6:$B$305,MATCH(E734,'İş emirleri'!$A$6:$A$305,0)),"İş emri yok"))</f>
        <v/>
      </c>
      <c r="G734" s="38" t="n"/>
      <c r="H734" s="38" t="n"/>
      <c r="I734" s="20" t="n"/>
      <c r="J734" s="40">
        <f>IF(G734="","",MAX(0,G734-N(H734)))</f>
        <v/>
      </c>
      <c r="K734" s="24">
        <f>IF(OR(G734="",N(G734)=0),"",J734/G734)</f>
        <v/>
      </c>
      <c r="L734" s="38" t="n"/>
      <c r="M734" s="38" t="n"/>
      <c r="N734" s="20" t="n"/>
      <c r="O734" s="40">
        <f>IF(AND(L734="",M734=""),"",N(L734)+N(M734))</f>
        <v/>
      </c>
      <c r="P734" s="24">
        <f>IF(OR(O734="",N(O734)=0),"",N(M734)/O734)</f>
        <v/>
      </c>
      <c r="Q734" s="40">
        <f>IF(OR(J734="",N(J734)=0,O734=""),"",N(L734)/(J734/60))</f>
        <v/>
      </c>
      <c r="R734" s="20" t="n"/>
    </row>
    <row r="735">
      <c r="A735" s="39" t="n"/>
      <c r="B735" s="20" t="n"/>
      <c r="C735" s="20" t="n"/>
      <c r="D735" s="20" t="n"/>
      <c r="E735" s="20" t="n"/>
      <c r="F735" s="26">
        <f>IF(E735="","",IFERROR(INDEX('İş emirleri'!$B$6:$B$305,MATCH(E735,'İş emirleri'!$A$6:$A$305,0)),"İş emri yok"))</f>
        <v/>
      </c>
      <c r="G735" s="38" t="n"/>
      <c r="H735" s="38" t="n"/>
      <c r="I735" s="20" t="n"/>
      <c r="J735" s="40">
        <f>IF(G735="","",MAX(0,G735-N(H735)))</f>
        <v/>
      </c>
      <c r="K735" s="24">
        <f>IF(OR(G735="",N(G735)=0),"",J735/G735)</f>
        <v/>
      </c>
      <c r="L735" s="38" t="n"/>
      <c r="M735" s="38" t="n"/>
      <c r="N735" s="20" t="n"/>
      <c r="O735" s="40">
        <f>IF(AND(L735="",M735=""),"",N(L735)+N(M735))</f>
        <v/>
      </c>
      <c r="P735" s="24">
        <f>IF(OR(O735="",N(O735)=0),"",N(M735)/O735)</f>
        <v/>
      </c>
      <c r="Q735" s="40">
        <f>IF(OR(J735="",N(J735)=0,O735=""),"",N(L735)/(J735/60))</f>
        <v/>
      </c>
      <c r="R735" s="20" t="n"/>
    </row>
    <row r="736">
      <c r="A736" s="39" t="n"/>
      <c r="B736" s="20" t="n"/>
      <c r="C736" s="20" t="n"/>
      <c r="D736" s="20" t="n"/>
      <c r="E736" s="20" t="n"/>
      <c r="F736" s="26">
        <f>IF(E736="","",IFERROR(INDEX('İş emirleri'!$B$6:$B$305,MATCH(E736,'İş emirleri'!$A$6:$A$305,0)),"İş emri yok"))</f>
        <v/>
      </c>
      <c r="G736" s="38" t="n"/>
      <c r="H736" s="38" t="n"/>
      <c r="I736" s="20" t="n"/>
      <c r="J736" s="40">
        <f>IF(G736="","",MAX(0,G736-N(H736)))</f>
        <v/>
      </c>
      <c r="K736" s="24">
        <f>IF(OR(G736="",N(G736)=0),"",J736/G736)</f>
        <v/>
      </c>
      <c r="L736" s="38" t="n"/>
      <c r="M736" s="38" t="n"/>
      <c r="N736" s="20" t="n"/>
      <c r="O736" s="40">
        <f>IF(AND(L736="",M736=""),"",N(L736)+N(M736))</f>
        <v/>
      </c>
      <c r="P736" s="24">
        <f>IF(OR(O736="",N(O736)=0),"",N(M736)/O736)</f>
        <v/>
      </c>
      <c r="Q736" s="40">
        <f>IF(OR(J736="",N(J736)=0,O736=""),"",N(L736)/(J736/60))</f>
        <v/>
      </c>
      <c r="R736" s="20" t="n"/>
    </row>
    <row r="737">
      <c r="A737" s="39" t="n"/>
      <c r="B737" s="20" t="n"/>
      <c r="C737" s="20" t="n"/>
      <c r="D737" s="20" t="n"/>
      <c r="E737" s="20" t="n"/>
      <c r="F737" s="26">
        <f>IF(E737="","",IFERROR(INDEX('İş emirleri'!$B$6:$B$305,MATCH(E737,'İş emirleri'!$A$6:$A$305,0)),"İş emri yok"))</f>
        <v/>
      </c>
      <c r="G737" s="38" t="n"/>
      <c r="H737" s="38" t="n"/>
      <c r="I737" s="20" t="n"/>
      <c r="J737" s="40">
        <f>IF(G737="","",MAX(0,G737-N(H737)))</f>
        <v/>
      </c>
      <c r="K737" s="24">
        <f>IF(OR(G737="",N(G737)=0),"",J737/G737)</f>
        <v/>
      </c>
      <c r="L737" s="38" t="n"/>
      <c r="M737" s="38" t="n"/>
      <c r="N737" s="20" t="n"/>
      <c r="O737" s="40">
        <f>IF(AND(L737="",M737=""),"",N(L737)+N(M737))</f>
        <v/>
      </c>
      <c r="P737" s="24">
        <f>IF(OR(O737="",N(O737)=0),"",N(M737)/O737)</f>
        <v/>
      </c>
      <c r="Q737" s="40">
        <f>IF(OR(J737="",N(J737)=0,O737=""),"",N(L737)/(J737/60))</f>
        <v/>
      </c>
      <c r="R737" s="20" t="n"/>
    </row>
    <row r="738">
      <c r="A738" s="39" t="n"/>
      <c r="B738" s="20" t="n"/>
      <c r="C738" s="20" t="n"/>
      <c r="D738" s="20" t="n"/>
      <c r="E738" s="20" t="n"/>
      <c r="F738" s="26">
        <f>IF(E738="","",IFERROR(INDEX('İş emirleri'!$B$6:$B$305,MATCH(E738,'İş emirleri'!$A$6:$A$305,0)),"İş emri yok"))</f>
        <v/>
      </c>
      <c r="G738" s="38" t="n"/>
      <c r="H738" s="38" t="n"/>
      <c r="I738" s="20" t="n"/>
      <c r="J738" s="40">
        <f>IF(G738="","",MAX(0,G738-N(H738)))</f>
        <v/>
      </c>
      <c r="K738" s="24">
        <f>IF(OR(G738="",N(G738)=0),"",J738/G738)</f>
        <v/>
      </c>
      <c r="L738" s="38" t="n"/>
      <c r="M738" s="38" t="n"/>
      <c r="N738" s="20" t="n"/>
      <c r="O738" s="40">
        <f>IF(AND(L738="",M738=""),"",N(L738)+N(M738))</f>
        <v/>
      </c>
      <c r="P738" s="24">
        <f>IF(OR(O738="",N(O738)=0),"",N(M738)/O738)</f>
        <v/>
      </c>
      <c r="Q738" s="40">
        <f>IF(OR(J738="",N(J738)=0,O738=""),"",N(L738)/(J738/60))</f>
        <v/>
      </c>
      <c r="R738" s="20" t="n"/>
    </row>
    <row r="739">
      <c r="A739" s="39" t="n"/>
      <c r="B739" s="20" t="n"/>
      <c r="C739" s="20" t="n"/>
      <c r="D739" s="20" t="n"/>
      <c r="E739" s="20" t="n"/>
      <c r="F739" s="26">
        <f>IF(E739="","",IFERROR(INDEX('İş emirleri'!$B$6:$B$305,MATCH(E739,'İş emirleri'!$A$6:$A$305,0)),"İş emri yok"))</f>
        <v/>
      </c>
      <c r="G739" s="38" t="n"/>
      <c r="H739" s="38" t="n"/>
      <c r="I739" s="20" t="n"/>
      <c r="J739" s="40">
        <f>IF(G739="","",MAX(0,G739-N(H739)))</f>
        <v/>
      </c>
      <c r="K739" s="24">
        <f>IF(OR(G739="",N(G739)=0),"",J739/G739)</f>
        <v/>
      </c>
      <c r="L739" s="38" t="n"/>
      <c r="M739" s="38" t="n"/>
      <c r="N739" s="20" t="n"/>
      <c r="O739" s="40">
        <f>IF(AND(L739="",M739=""),"",N(L739)+N(M739))</f>
        <v/>
      </c>
      <c r="P739" s="24">
        <f>IF(OR(O739="",N(O739)=0),"",N(M739)/O739)</f>
        <v/>
      </c>
      <c r="Q739" s="40">
        <f>IF(OR(J739="",N(J739)=0,O739=""),"",N(L739)/(J739/60))</f>
        <v/>
      </c>
      <c r="R739" s="20" t="n"/>
    </row>
    <row r="740">
      <c r="A740" s="39" t="n"/>
      <c r="B740" s="20" t="n"/>
      <c r="C740" s="20" t="n"/>
      <c r="D740" s="20" t="n"/>
      <c r="E740" s="20" t="n"/>
      <c r="F740" s="26">
        <f>IF(E740="","",IFERROR(INDEX('İş emirleri'!$B$6:$B$305,MATCH(E740,'İş emirleri'!$A$6:$A$305,0)),"İş emri yok"))</f>
        <v/>
      </c>
      <c r="G740" s="38" t="n"/>
      <c r="H740" s="38" t="n"/>
      <c r="I740" s="20" t="n"/>
      <c r="J740" s="40">
        <f>IF(G740="","",MAX(0,G740-N(H740)))</f>
        <v/>
      </c>
      <c r="K740" s="24">
        <f>IF(OR(G740="",N(G740)=0),"",J740/G740)</f>
        <v/>
      </c>
      <c r="L740" s="38" t="n"/>
      <c r="M740" s="38" t="n"/>
      <c r="N740" s="20" t="n"/>
      <c r="O740" s="40">
        <f>IF(AND(L740="",M740=""),"",N(L740)+N(M740))</f>
        <v/>
      </c>
      <c r="P740" s="24">
        <f>IF(OR(O740="",N(O740)=0),"",N(M740)/O740)</f>
        <v/>
      </c>
      <c r="Q740" s="40">
        <f>IF(OR(J740="",N(J740)=0,O740=""),"",N(L740)/(J740/60))</f>
        <v/>
      </c>
      <c r="R740" s="20" t="n"/>
    </row>
    <row r="741">
      <c r="A741" s="39" t="n"/>
      <c r="B741" s="20" t="n"/>
      <c r="C741" s="20" t="n"/>
      <c r="D741" s="20" t="n"/>
      <c r="E741" s="20" t="n"/>
      <c r="F741" s="26">
        <f>IF(E741="","",IFERROR(INDEX('İş emirleri'!$B$6:$B$305,MATCH(E741,'İş emirleri'!$A$6:$A$305,0)),"İş emri yok"))</f>
        <v/>
      </c>
      <c r="G741" s="38" t="n"/>
      <c r="H741" s="38" t="n"/>
      <c r="I741" s="20" t="n"/>
      <c r="J741" s="40">
        <f>IF(G741="","",MAX(0,G741-N(H741)))</f>
        <v/>
      </c>
      <c r="K741" s="24">
        <f>IF(OR(G741="",N(G741)=0),"",J741/G741)</f>
        <v/>
      </c>
      <c r="L741" s="38" t="n"/>
      <c r="M741" s="38" t="n"/>
      <c r="N741" s="20" t="n"/>
      <c r="O741" s="40">
        <f>IF(AND(L741="",M741=""),"",N(L741)+N(M741))</f>
        <v/>
      </c>
      <c r="P741" s="24">
        <f>IF(OR(O741="",N(O741)=0),"",N(M741)/O741)</f>
        <v/>
      </c>
      <c r="Q741" s="40">
        <f>IF(OR(J741="",N(J741)=0,O741=""),"",N(L741)/(J741/60))</f>
        <v/>
      </c>
      <c r="R741" s="20" t="n"/>
    </row>
    <row r="742">
      <c r="A742" s="39" t="n"/>
      <c r="B742" s="20" t="n"/>
      <c r="C742" s="20" t="n"/>
      <c r="D742" s="20" t="n"/>
      <c r="E742" s="20" t="n"/>
      <c r="F742" s="26">
        <f>IF(E742="","",IFERROR(INDEX('İş emirleri'!$B$6:$B$305,MATCH(E742,'İş emirleri'!$A$6:$A$305,0)),"İş emri yok"))</f>
        <v/>
      </c>
      <c r="G742" s="38" t="n"/>
      <c r="H742" s="38" t="n"/>
      <c r="I742" s="20" t="n"/>
      <c r="J742" s="40">
        <f>IF(G742="","",MAX(0,G742-N(H742)))</f>
        <v/>
      </c>
      <c r="K742" s="24">
        <f>IF(OR(G742="",N(G742)=0),"",J742/G742)</f>
        <v/>
      </c>
      <c r="L742" s="38" t="n"/>
      <c r="M742" s="38" t="n"/>
      <c r="N742" s="20" t="n"/>
      <c r="O742" s="40">
        <f>IF(AND(L742="",M742=""),"",N(L742)+N(M742))</f>
        <v/>
      </c>
      <c r="P742" s="24">
        <f>IF(OR(O742="",N(O742)=0),"",N(M742)/O742)</f>
        <v/>
      </c>
      <c r="Q742" s="40">
        <f>IF(OR(J742="",N(J742)=0,O742=""),"",N(L742)/(J742/60))</f>
        <v/>
      </c>
      <c r="R742" s="20" t="n"/>
    </row>
    <row r="743">
      <c r="A743" s="39" t="n"/>
      <c r="B743" s="20" t="n"/>
      <c r="C743" s="20" t="n"/>
      <c r="D743" s="20" t="n"/>
      <c r="E743" s="20" t="n"/>
      <c r="F743" s="26">
        <f>IF(E743="","",IFERROR(INDEX('İş emirleri'!$B$6:$B$305,MATCH(E743,'İş emirleri'!$A$6:$A$305,0)),"İş emri yok"))</f>
        <v/>
      </c>
      <c r="G743" s="38" t="n"/>
      <c r="H743" s="38" t="n"/>
      <c r="I743" s="20" t="n"/>
      <c r="J743" s="40">
        <f>IF(G743="","",MAX(0,G743-N(H743)))</f>
        <v/>
      </c>
      <c r="K743" s="24">
        <f>IF(OR(G743="",N(G743)=0),"",J743/G743)</f>
        <v/>
      </c>
      <c r="L743" s="38" t="n"/>
      <c r="M743" s="38" t="n"/>
      <c r="N743" s="20" t="n"/>
      <c r="O743" s="40">
        <f>IF(AND(L743="",M743=""),"",N(L743)+N(M743))</f>
        <v/>
      </c>
      <c r="P743" s="24">
        <f>IF(OR(O743="",N(O743)=0),"",N(M743)/O743)</f>
        <v/>
      </c>
      <c r="Q743" s="40">
        <f>IF(OR(J743="",N(J743)=0,O743=""),"",N(L743)/(J743/60))</f>
        <v/>
      </c>
      <c r="R743" s="20" t="n"/>
    </row>
    <row r="744">
      <c r="A744" s="39" t="n"/>
      <c r="B744" s="20" t="n"/>
      <c r="C744" s="20" t="n"/>
      <c r="D744" s="20" t="n"/>
      <c r="E744" s="20" t="n"/>
      <c r="F744" s="26">
        <f>IF(E744="","",IFERROR(INDEX('İş emirleri'!$B$6:$B$305,MATCH(E744,'İş emirleri'!$A$6:$A$305,0)),"İş emri yok"))</f>
        <v/>
      </c>
      <c r="G744" s="38" t="n"/>
      <c r="H744" s="38" t="n"/>
      <c r="I744" s="20" t="n"/>
      <c r="J744" s="40">
        <f>IF(G744="","",MAX(0,G744-N(H744)))</f>
        <v/>
      </c>
      <c r="K744" s="24">
        <f>IF(OR(G744="",N(G744)=0),"",J744/G744)</f>
        <v/>
      </c>
      <c r="L744" s="38" t="n"/>
      <c r="M744" s="38" t="n"/>
      <c r="N744" s="20" t="n"/>
      <c r="O744" s="40">
        <f>IF(AND(L744="",M744=""),"",N(L744)+N(M744))</f>
        <v/>
      </c>
      <c r="P744" s="24">
        <f>IF(OR(O744="",N(O744)=0),"",N(M744)/O744)</f>
        <v/>
      </c>
      <c r="Q744" s="40">
        <f>IF(OR(J744="",N(J744)=0,O744=""),"",N(L744)/(J744/60))</f>
        <v/>
      </c>
      <c r="R744" s="20" t="n"/>
    </row>
    <row r="745">
      <c r="A745" s="39" t="n"/>
      <c r="B745" s="20" t="n"/>
      <c r="C745" s="20" t="n"/>
      <c r="D745" s="20" t="n"/>
      <c r="E745" s="20" t="n"/>
      <c r="F745" s="26">
        <f>IF(E745="","",IFERROR(INDEX('İş emirleri'!$B$6:$B$305,MATCH(E745,'İş emirleri'!$A$6:$A$305,0)),"İş emri yok"))</f>
        <v/>
      </c>
      <c r="G745" s="38" t="n"/>
      <c r="H745" s="38" t="n"/>
      <c r="I745" s="20" t="n"/>
      <c r="J745" s="40">
        <f>IF(G745="","",MAX(0,G745-N(H745)))</f>
        <v/>
      </c>
      <c r="K745" s="24">
        <f>IF(OR(G745="",N(G745)=0),"",J745/G745)</f>
        <v/>
      </c>
      <c r="L745" s="38" t="n"/>
      <c r="M745" s="38" t="n"/>
      <c r="N745" s="20" t="n"/>
      <c r="O745" s="40">
        <f>IF(AND(L745="",M745=""),"",N(L745)+N(M745))</f>
        <v/>
      </c>
      <c r="P745" s="24">
        <f>IF(OR(O745="",N(O745)=0),"",N(M745)/O745)</f>
        <v/>
      </c>
      <c r="Q745" s="40">
        <f>IF(OR(J745="",N(J745)=0,O745=""),"",N(L745)/(J745/60))</f>
        <v/>
      </c>
      <c r="R745" s="20" t="n"/>
    </row>
    <row r="746">
      <c r="A746" s="39" t="n"/>
      <c r="B746" s="20" t="n"/>
      <c r="C746" s="20" t="n"/>
      <c r="D746" s="20" t="n"/>
      <c r="E746" s="20" t="n"/>
      <c r="F746" s="26">
        <f>IF(E746="","",IFERROR(INDEX('İş emirleri'!$B$6:$B$305,MATCH(E746,'İş emirleri'!$A$6:$A$305,0)),"İş emri yok"))</f>
        <v/>
      </c>
      <c r="G746" s="38" t="n"/>
      <c r="H746" s="38" t="n"/>
      <c r="I746" s="20" t="n"/>
      <c r="J746" s="40">
        <f>IF(G746="","",MAX(0,G746-N(H746)))</f>
        <v/>
      </c>
      <c r="K746" s="24">
        <f>IF(OR(G746="",N(G746)=0),"",J746/G746)</f>
        <v/>
      </c>
      <c r="L746" s="38" t="n"/>
      <c r="M746" s="38" t="n"/>
      <c r="N746" s="20" t="n"/>
      <c r="O746" s="40">
        <f>IF(AND(L746="",M746=""),"",N(L746)+N(M746))</f>
        <v/>
      </c>
      <c r="P746" s="24">
        <f>IF(OR(O746="",N(O746)=0),"",N(M746)/O746)</f>
        <v/>
      </c>
      <c r="Q746" s="40">
        <f>IF(OR(J746="",N(J746)=0,O746=""),"",N(L746)/(J746/60))</f>
        <v/>
      </c>
      <c r="R746" s="20" t="n"/>
    </row>
    <row r="747">
      <c r="A747" s="39" t="n"/>
      <c r="B747" s="20" t="n"/>
      <c r="C747" s="20" t="n"/>
      <c r="D747" s="20" t="n"/>
      <c r="E747" s="20" t="n"/>
      <c r="F747" s="26">
        <f>IF(E747="","",IFERROR(INDEX('İş emirleri'!$B$6:$B$305,MATCH(E747,'İş emirleri'!$A$6:$A$305,0)),"İş emri yok"))</f>
        <v/>
      </c>
      <c r="G747" s="38" t="n"/>
      <c r="H747" s="38" t="n"/>
      <c r="I747" s="20" t="n"/>
      <c r="J747" s="40">
        <f>IF(G747="","",MAX(0,G747-N(H747)))</f>
        <v/>
      </c>
      <c r="K747" s="24">
        <f>IF(OR(G747="",N(G747)=0),"",J747/G747)</f>
        <v/>
      </c>
      <c r="L747" s="38" t="n"/>
      <c r="M747" s="38" t="n"/>
      <c r="N747" s="20" t="n"/>
      <c r="O747" s="40">
        <f>IF(AND(L747="",M747=""),"",N(L747)+N(M747))</f>
        <v/>
      </c>
      <c r="P747" s="24">
        <f>IF(OR(O747="",N(O747)=0),"",N(M747)/O747)</f>
        <v/>
      </c>
      <c r="Q747" s="40">
        <f>IF(OR(J747="",N(J747)=0,O747=""),"",N(L747)/(J747/60))</f>
        <v/>
      </c>
      <c r="R747" s="20" t="n"/>
    </row>
    <row r="748">
      <c r="A748" s="39" t="n"/>
      <c r="B748" s="20" t="n"/>
      <c r="C748" s="20" t="n"/>
      <c r="D748" s="20" t="n"/>
      <c r="E748" s="20" t="n"/>
      <c r="F748" s="26">
        <f>IF(E748="","",IFERROR(INDEX('İş emirleri'!$B$6:$B$305,MATCH(E748,'İş emirleri'!$A$6:$A$305,0)),"İş emri yok"))</f>
        <v/>
      </c>
      <c r="G748" s="38" t="n"/>
      <c r="H748" s="38" t="n"/>
      <c r="I748" s="20" t="n"/>
      <c r="J748" s="40">
        <f>IF(G748="","",MAX(0,G748-N(H748)))</f>
        <v/>
      </c>
      <c r="K748" s="24">
        <f>IF(OR(G748="",N(G748)=0),"",J748/G748)</f>
        <v/>
      </c>
      <c r="L748" s="38" t="n"/>
      <c r="M748" s="38" t="n"/>
      <c r="N748" s="20" t="n"/>
      <c r="O748" s="40">
        <f>IF(AND(L748="",M748=""),"",N(L748)+N(M748))</f>
        <v/>
      </c>
      <c r="P748" s="24">
        <f>IF(OR(O748="",N(O748)=0),"",N(M748)/O748)</f>
        <v/>
      </c>
      <c r="Q748" s="40">
        <f>IF(OR(J748="",N(J748)=0,O748=""),"",N(L748)/(J748/60))</f>
        <v/>
      </c>
      <c r="R748" s="20" t="n"/>
    </row>
    <row r="749">
      <c r="A749" s="39" t="n"/>
      <c r="B749" s="20" t="n"/>
      <c r="C749" s="20" t="n"/>
      <c r="D749" s="20" t="n"/>
      <c r="E749" s="20" t="n"/>
      <c r="F749" s="26">
        <f>IF(E749="","",IFERROR(INDEX('İş emirleri'!$B$6:$B$305,MATCH(E749,'İş emirleri'!$A$6:$A$305,0)),"İş emri yok"))</f>
        <v/>
      </c>
      <c r="G749" s="38" t="n"/>
      <c r="H749" s="38" t="n"/>
      <c r="I749" s="20" t="n"/>
      <c r="J749" s="40">
        <f>IF(G749="","",MAX(0,G749-N(H749)))</f>
        <v/>
      </c>
      <c r="K749" s="24">
        <f>IF(OR(G749="",N(G749)=0),"",J749/G749)</f>
        <v/>
      </c>
      <c r="L749" s="38" t="n"/>
      <c r="M749" s="38" t="n"/>
      <c r="N749" s="20" t="n"/>
      <c r="O749" s="40">
        <f>IF(AND(L749="",M749=""),"",N(L749)+N(M749))</f>
        <v/>
      </c>
      <c r="P749" s="24">
        <f>IF(OR(O749="",N(O749)=0),"",N(M749)/O749)</f>
        <v/>
      </c>
      <c r="Q749" s="40">
        <f>IF(OR(J749="",N(J749)=0,O749=""),"",N(L749)/(J749/60))</f>
        <v/>
      </c>
      <c r="R749" s="20" t="n"/>
    </row>
    <row r="750">
      <c r="A750" s="39" t="n"/>
      <c r="B750" s="20" t="n"/>
      <c r="C750" s="20" t="n"/>
      <c r="D750" s="20" t="n"/>
      <c r="E750" s="20" t="n"/>
      <c r="F750" s="26">
        <f>IF(E750="","",IFERROR(INDEX('İş emirleri'!$B$6:$B$305,MATCH(E750,'İş emirleri'!$A$6:$A$305,0)),"İş emri yok"))</f>
        <v/>
      </c>
      <c r="G750" s="38" t="n"/>
      <c r="H750" s="38" t="n"/>
      <c r="I750" s="20" t="n"/>
      <c r="J750" s="40">
        <f>IF(G750="","",MAX(0,G750-N(H750)))</f>
        <v/>
      </c>
      <c r="K750" s="24">
        <f>IF(OR(G750="",N(G750)=0),"",J750/G750)</f>
        <v/>
      </c>
      <c r="L750" s="38" t="n"/>
      <c r="M750" s="38" t="n"/>
      <c r="N750" s="20" t="n"/>
      <c r="O750" s="40">
        <f>IF(AND(L750="",M750=""),"",N(L750)+N(M750))</f>
        <v/>
      </c>
      <c r="P750" s="24">
        <f>IF(OR(O750="",N(O750)=0),"",N(M750)/O750)</f>
        <v/>
      </c>
      <c r="Q750" s="40">
        <f>IF(OR(J750="",N(J750)=0,O750=""),"",N(L750)/(J750/60))</f>
        <v/>
      </c>
      <c r="R750" s="20" t="n"/>
    </row>
    <row r="751">
      <c r="A751" s="39" t="n"/>
      <c r="B751" s="20" t="n"/>
      <c r="C751" s="20" t="n"/>
      <c r="D751" s="20" t="n"/>
      <c r="E751" s="20" t="n"/>
      <c r="F751" s="26">
        <f>IF(E751="","",IFERROR(INDEX('İş emirleri'!$B$6:$B$305,MATCH(E751,'İş emirleri'!$A$6:$A$305,0)),"İş emri yok"))</f>
        <v/>
      </c>
      <c r="G751" s="38" t="n"/>
      <c r="H751" s="38" t="n"/>
      <c r="I751" s="20" t="n"/>
      <c r="J751" s="40">
        <f>IF(G751="","",MAX(0,G751-N(H751)))</f>
        <v/>
      </c>
      <c r="K751" s="24">
        <f>IF(OR(G751="",N(G751)=0),"",J751/G751)</f>
        <v/>
      </c>
      <c r="L751" s="38" t="n"/>
      <c r="M751" s="38" t="n"/>
      <c r="N751" s="20" t="n"/>
      <c r="O751" s="40">
        <f>IF(AND(L751="",M751=""),"",N(L751)+N(M751))</f>
        <v/>
      </c>
      <c r="P751" s="24">
        <f>IF(OR(O751="",N(O751)=0),"",N(M751)/O751)</f>
        <v/>
      </c>
      <c r="Q751" s="40">
        <f>IF(OR(J751="",N(J751)=0,O751=""),"",N(L751)/(J751/60))</f>
        <v/>
      </c>
      <c r="R751" s="20" t="n"/>
    </row>
    <row r="752">
      <c r="A752" s="39" t="n"/>
      <c r="B752" s="20" t="n"/>
      <c r="C752" s="20" t="n"/>
      <c r="D752" s="20" t="n"/>
      <c r="E752" s="20" t="n"/>
      <c r="F752" s="26">
        <f>IF(E752="","",IFERROR(INDEX('İş emirleri'!$B$6:$B$305,MATCH(E752,'İş emirleri'!$A$6:$A$305,0)),"İş emri yok"))</f>
        <v/>
      </c>
      <c r="G752" s="38" t="n"/>
      <c r="H752" s="38" t="n"/>
      <c r="I752" s="20" t="n"/>
      <c r="J752" s="40">
        <f>IF(G752="","",MAX(0,G752-N(H752)))</f>
        <v/>
      </c>
      <c r="K752" s="24">
        <f>IF(OR(G752="",N(G752)=0),"",J752/G752)</f>
        <v/>
      </c>
      <c r="L752" s="38" t="n"/>
      <c r="M752" s="38" t="n"/>
      <c r="N752" s="20" t="n"/>
      <c r="O752" s="40">
        <f>IF(AND(L752="",M752=""),"",N(L752)+N(M752))</f>
        <v/>
      </c>
      <c r="P752" s="24">
        <f>IF(OR(O752="",N(O752)=0),"",N(M752)/O752)</f>
        <v/>
      </c>
      <c r="Q752" s="40">
        <f>IF(OR(J752="",N(J752)=0,O752=""),"",N(L752)/(J752/60))</f>
        <v/>
      </c>
      <c r="R752" s="20" t="n"/>
    </row>
    <row r="753">
      <c r="A753" s="39" t="n"/>
      <c r="B753" s="20" t="n"/>
      <c r="C753" s="20" t="n"/>
      <c r="D753" s="20" t="n"/>
      <c r="E753" s="20" t="n"/>
      <c r="F753" s="26">
        <f>IF(E753="","",IFERROR(INDEX('İş emirleri'!$B$6:$B$305,MATCH(E753,'İş emirleri'!$A$6:$A$305,0)),"İş emri yok"))</f>
        <v/>
      </c>
      <c r="G753" s="38" t="n"/>
      <c r="H753" s="38" t="n"/>
      <c r="I753" s="20" t="n"/>
      <c r="J753" s="40">
        <f>IF(G753="","",MAX(0,G753-N(H753)))</f>
        <v/>
      </c>
      <c r="K753" s="24">
        <f>IF(OR(G753="",N(G753)=0),"",J753/G753)</f>
        <v/>
      </c>
      <c r="L753" s="38" t="n"/>
      <c r="M753" s="38" t="n"/>
      <c r="N753" s="20" t="n"/>
      <c r="O753" s="40">
        <f>IF(AND(L753="",M753=""),"",N(L753)+N(M753))</f>
        <v/>
      </c>
      <c r="P753" s="24">
        <f>IF(OR(O753="",N(O753)=0),"",N(M753)/O753)</f>
        <v/>
      </c>
      <c r="Q753" s="40">
        <f>IF(OR(J753="",N(J753)=0,O753=""),"",N(L753)/(J753/60))</f>
        <v/>
      </c>
      <c r="R753" s="20" t="n"/>
    </row>
    <row r="754">
      <c r="A754" s="39" t="n"/>
      <c r="B754" s="20" t="n"/>
      <c r="C754" s="20" t="n"/>
      <c r="D754" s="20" t="n"/>
      <c r="E754" s="20" t="n"/>
      <c r="F754" s="26">
        <f>IF(E754="","",IFERROR(INDEX('İş emirleri'!$B$6:$B$305,MATCH(E754,'İş emirleri'!$A$6:$A$305,0)),"İş emri yok"))</f>
        <v/>
      </c>
      <c r="G754" s="38" t="n"/>
      <c r="H754" s="38" t="n"/>
      <c r="I754" s="20" t="n"/>
      <c r="J754" s="40">
        <f>IF(G754="","",MAX(0,G754-N(H754)))</f>
        <v/>
      </c>
      <c r="K754" s="24">
        <f>IF(OR(G754="",N(G754)=0),"",J754/G754)</f>
        <v/>
      </c>
      <c r="L754" s="38" t="n"/>
      <c r="M754" s="38" t="n"/>
      <c r="N754" s="20" t="n"/>
      <c r="O754" s="40">
        <f>IF(AND(L754="",M754=""),"",N(L754)+N(M754))</f>
        <v/>
      </c>
      <c r="P754" s="24">
        <f>IF(OR(O754="",N(O754)=0),"",N(M754)/O754)</f>
        <v/>
      </c>
      <c r="Q754" s="40">
        <f>IF(OR(J754="",N(J754)=0,O754=""),"",N(L754)/(J754/60))</f>
        <v/>
      </c>
      <c r="R754" s="20" t="n"/>
    </row>
    <row r="755">
      <c r="A755" s="39" t="n"/>
      <c r="B755" s="20" t="n"/>
      <c r="C755" s="20" t="n"/>
      <c r="D755" s="20" t="n"/>
      <c r="E755" s="20" t="n"/>
      <c r="F755" s="26">
        <f>IF(E755="","",IFERROR(INDEX('İş emirleri'!$B$6:$B$305,MATCH(E755,'İş emirleri'!$A$6:$A$305,0)),"İş emri yok"))</f>
        <v/>
      </c>
      <c r="G755" s="38" t="n"/>
      <c r="H755" s="38" t="n"/>
      <c r="I755" s="20" t="n"/>
      <c r="J755" s="40">
        <f>IF(G755="","",MAX(0,G755-N(H755)))</f>
        <v/>
      </c>
      <c r="K755" s="24">
        <f>IF(OR(G755="",N(G755)=0),"",J755/G755)</f>
        <v/>
      </c>
      <c r="L755" s="38" t="n"/>
      <c r="M755" s="38" t="n"/>
      <c r="N755" s="20" t="n"/>
      <c r="O755" s="40">
        <f>IF(AND(L755="",M755=""),"",N(L755)+N(M755))</f>
        <v/>
      </c>
      <c r="P755" s="24">
        <f>IF(OR(O755="",N(O755)=0),"",N(M755)/O755)</f>
        <v/>
      </c>
      <c r="Q755" s="40">
        <f>IF(OR(J755="",N(J755)=0,O755=""),"",N(L755)/(J755/60))</f>
        <v/>
      </c>
      <c r="R755" s="20" t="n"/>
    </row>
    <row r="756">
      <c r="A756" s="39" t="n"/>
      <c r="B756" s="20" t="n"/>
      <c r="C756" s="20" t="n"/>
      <c r="D756" s="20" t="n"/>
      <c r="E756" s="20" t="n"/>
      <c r="F756" s="26">
        <f>IF(E756="","",IFERROR(INDEX('İş emirleri'!$B$6:$B$305,MATCH(E756,'İş emirleri'!$A$6:$A$305,0)),"İş emri yok"))</f>
        <v/>
      </c>
      <c r="G756" s="38" t="n"/>
      <c r="H756" s="38" t="n"/>
      <c r="I756" s="20" t="n"/>
      <c r="J756" s="40">
        <f>IF(G756="","",MAX(0,G756-N(H756)))</f>
        <v/>
      </c>
      <c r="K756" s="24">
        <f>IF(OR(G756="",N(G756)=0),"",J756/G756)</f>
        <v/>
      </c>
      <c r="L756" s="38" t="n"/>
      <c r="M756" s="38" t="n"/>
      <c r="N756" s="20" t="n"/>
      <c r="O756" s="40">
        <f>IF(AND(L756="",M756=""),"",N(L756)+N(M756))</f>
        <v/>
      </c>
      <c r="P756" s="24">
        <f>IF(OR(O756="",N(O756)=0),"",N(M756)/O756)</f>
        <v/>
      </c>
      <c r="Q756" s="40">
        <f>IF(OR(J756="",N(J756)=0,O756=""),"",N(L756)/(J756/60))</f>
        <v/>
      </c>
      <c r="R756" s="20" t="n"/>
    </row>
    <row r="757">
      <c r="A757" s="39" t="n"/>
      <c r="B757" s="20" t="n"/>
      <c r="C757" s="20" t="n"/>
      <c r="D757" s="20" t="n"/>
      <c r="E757" s="20" t="n"/>
      <c r="F757" s="26">
        <f>IF(E757="","",IFERROR(INDEX('İş emirleri'!$B$6:$B$305,MATCH(E757,'İş emirleri'!$A$6:$A$305,0)),"İş emri yok"))</f>
        <v/>
      </c>
      <c r="G757" s="38" t="n"/>
      <c r="H757" s="38" t="n"/>
      <c r="I757" s="20" t="n"/>
      <c r="J757" s="40">
        <f>IF(G757="","",MAX(0,G757-N(H757)))</f>
        <v/>
      </c>
      <c r="K757" s="24">
        <f>IF(OR(G757="",N(G757)=0),"",J757/G757)</f>
        <v/>
      </c>
      <c r="L757" s="38" t="n"/>
      <c r="M757" s="38" t="n"/>
      <c r="N757" s="20" t="n"/>
      <c r="O757" s="40">
        <f>IF(AND(L757="",M757=""),"",N(L757)+N(M757))</f>
        <v/>
      </c>
      <c r="P757" s="24">
        <f>IF(OR(O757="",N(O757)=0),"",N(M757)/O757)</f>
        <v/>
      </c>
      <c r="Q757" s="40">
        <f>IF(OR(J757="",N(J757)=0,O757=""),"",N(L757)/(J757/60))</f>
        <v/>
      </c>
      <c r="R757" s="20" t="n"/>
    </row>
    <row r="758">
      <c r="A758" s="39" t="n"/>
      <c r="B758" s="20" t="n"/>
      <c r="C758" s="20" t="n"/>
      <c r="D758" s="20" t="n"/>
      <c r="E758" s="20" t="n"/>
      <c r="F758" s="26">
        <f>IF(E758="","",IFERROR(INDEX('İş emirleri'!$B$6:$B$305,MATCH(E758,'İş emirleri'!$A$6:$A$305,0)),"İş emri yok"))</f>
        <v/>
      </c>
      <c r="G758" s="38" t="n"/>
      <c r="H758" s="38" t="n"/>
      <c r="I758" s="20" t="n"/>
      <c r="J758" s="40">
        <f>IF(G758="","",MAX(0,G758-N(H758)))</f>
        <v/>
      </c>
      <c r="K758" s="24">
        <f>IF(OR(G758="",N(G758)=0),"",J758/G758)</f>
        <v/>
      </c>
      <c r="L758" s="38" t="n"/>
      <c r="M758" s="38" t="n"/>
      <c r="N758" s="20" t="n"/>
      <c r="O758" s="40">
        <f>IF(AND(L758="",M758=""),"",N(L758)+N(M758))</f>
        <v/>
      </c>
      <c r="P758" s="24">
        <f>IF(OR(O758="",N(O758)=0),"",N(M758)/O758)</f>
        <v/>
      </c>
      <c r="Q758" s="40">
        <f>IF(OR(J758="",N(J758)=0,O758=""),"",N(L758)/(J758/60))</f>
        <v/>
      </c>
      <c r="R758" s="20" t="n"/>
    </row>
    <row r="759">
      <c r="A759" s="39" t="n"/>
      <c r="B759" s="20" t="n"/>
      <c r="C759" s="20" t="n"/>
      <c r="D759" s="20" t="n"/>
      <c r="E759" s="20" t="n"/>
      <c r="F759" s="26">
        <f>IF(E759="","",IFERROR(INDEX('İş emirleri'!$B$6:$B$305,MATCH(E759,'İş emirleri'!$A$6:$A$305,0)),"İş emri yok"))</f>
        <v/>
      </c>
      <c r="G759" s="38" t="n"/>
      <c r="H759" s="38" t="n"/>
      <c r="I759" s="20" t="n"/>
      <c r="J759" s="40">
        <f>IF(G759="","",MAX(0,G759-N(H759)))</f>
        <v/>
      </c>
      <c r="K759" s="24">
        <f>IF(OR(G759="",N(G759)=0),"",J759/G759)</f>
        <v/>
      </c>
      <c r="L759" s="38" t="n"/>
      <c r="M759" s="38" t="n"/>
      <c r="N759" s="20" t="n"/>
      <c r="O759" s="40">
        <f>IF(AND(L759="",M759=""),"",N(L759)+N(M759))</f>
        <v/>
      </c>
      <c r="P759" s="24">
        <f>IF(OR(O759="",N(O759)=0),"",N(M759)/O759)</f>
        <v/>
      </c>
      <c r="Q759" s="40">
        <f>IF(OR(J759="",N(J759)=0,O759=""),"",N(L759)/(J759/60))</f>
        <v/>
      </c>
      <c r="R759" s="20" t="n"/>
    </row>
    <row r="760">
      <c r="A760" s="39" t="n"/>
      <c r="B760" s="20" t="n"/>
      <c r="C760" s="20" t="n"/>
      <c r="D760" s="20" t="n"/>
      <c r="E760" s="20" t="n"/>
      <c r="F760" s="26">
        <f>IF(E760="","",IFERROR(INDEX('İş emirleri'!$B$6:$B$305,MATCH(E760,'İş emirleri'!$A$6:$A$305,0)),"İş emri yok"))</f>
        <v/>
      </c>
      <c r="G760" s="38" t="n"/>
      <c r="H760" s="38" t="n"/>
      <c r="I760" s="20" t="n"/>
      <c r="J760" s="40">
        <f>IF(G760="","",MAX(0,G760-N(H760)))</f>
        <v/>
      </c>
      <c r="K760" s="24">
        <f>IF(OR(G760="",N(G760)=0),"",J760/G760)</f>
        <v/>
      </c>
      <c r="L760" s="38" t="n"/>
      <c r="M760" s="38" t="n"/>
      <c r="N760" s="20" t="n"/>
      <c r="O760" s="40">
        <f>IF(AND(L760="",M760=""),"",N(L760)+N(M760))</f>
        <v/>
      </c>
      <c r="P760" s="24">
        <f>IF(OR(O760="",N(O760)=0),"",N(M760)/O760)</f>
        <v/>
      </c>
      <c r="Q760" s="40">
        <f>IF(OR(J760="",N(J760)=0,O760=""),"",N(L760)/(J760/60))</f>
        <v/>
      </c>
      <c r="R760" s="20" t="n"/>
    </row>
    <row r="761">
      <c r="A761" s="39" t="n"/>
      <c r="B761" s="20" t="n"/>
      <c r="C761" s="20" t="n"/>
      <c r="D761" s="20" t="n"/>
      <c r="E761" s="20" t="n"/>
      <c r="F761" s="26">
        <f>IF(E761="","",IFERROR(INDEX('İş emirleri'!$B$6:$B$305,MATCH(E761,'İş emirleri'!$A$6:$A$305,0)),"İş emri yok"))</f>
        <v/>
      </c>
      <c r="G761" s="38" t="n"/>
      <c r="H761" s="38" t="n"/>
      <c r="I761" s="20" t="n"/>
      <c r="J761" s="40">
        <f>IF(G761="","",MAX(0,G761-N(H761)))</f>
        <v/>
      </c>
      <c r="K761" s="24">
        <f>IF(OR(G761="",N(G761)=0),"",J761/G761)</f>
        <v/>
      </c>
      <c r="L761" s="38" t="n"/>
      <c r="M761" s="38" t="n"/>
      <c r="N761" s="20" t="n"/>
      <c r="O761" s="40">
        <f>IF(AND(L761="",M761=""),"",N(L761)+N(M761))</f>
        <v/>
      </c>
      <c r="P761" s="24">
        <f>IF(OR(O761="",N(O761)=0),"",N(M761)/O761)</f>
        <v/>
      </c>
      <c r="Q761" s="40">
        <f>IF(OR(J761="",N(J761)=0,O761=""),"",N(L761)/(J761/60))</f>
        <v/>
      </c>
      <c r="R761" s="20" t="n"/>
    </row>
    <row r="762">
      <c r="A762" s="39" t="n"/>
      <c r="B762" s="20" t="n"/>
      <c r="C762" s="20" t="n"/>
      <c r="D762" s="20" t="n"/>
      <c r="E762" s="20" t="n"/>
      <c r="F762" s="26">
        <f>IF(E762="","",IFERROR(INDEX('İş emirleri'!$B$6:$B$305,MATCH(E762,'İş emirleri'!$A$6:$A$305,0)),"İş emri yok"))</f>
        <v/>
      </c>
      <c r="G762" s="38" t="n"/>
      <c r="H762" s="38" t="n"/>
      <c r="I762" s="20" t="n"/>
      <c r="J762" s="40">
        <f>IF(G762="","",MAX(0,G762-N(H762)))</f>
        <v/>
      </c>
      <c r="K762" s="24">
        <f>IF(OR(G762="",N(G762)=0),"",J762/G762)</f>
        <v/>
      </c>
      <c r="L762" s="38" t="n"/>
      <c r="M762" s="38" t="n"/>
      <c r="N762" s="20" t="n"/>
      <c r="O762" s="40">
        <f>IF(AND(L762="",M762=""),"",N(L762)+N(M762))</f>
        <v/>
      </c>
      <c r="P762" s="24">
        <f>IF(OR(O762="",N(O762)=0),"",N(M762)/O762)</f>
        <v/>
      </c>
      <c r="Q762" s="40">
        <f>IF(OR(J762="",N(J762)=0,O762=""),"",N(L762)/(J762/60))</f>
        <v/>
      </c>
      <c r="R762" s="20" t="n"/>
    </row>
    <row r="763">
      <c r="A763" s="39" t="n"/>
      <c r="B763" s="20" t="n"/>
      <c r="C763" s="20" t="n"/>
      <c r="D763" s="20" t="n"/>
      <c r="E763" s="20" t="n"/>
      <c r="F763" s="26">
        <f>IF(E763="","",IFERROR(INDEX('İş emirleri'!$B$6:$B$305,MATCH(E763,'İş emirleri'!$A$6:$A$305,0)),"İş emri yok"))</f>
        <v/>
      </c>
      <c r="G763" s="38" t="n"/>
      <c r="H763" s="38" t="n"/>
      <c r="I763" s="20" t="n"/>
      <c r="J763" s="40">
        <f>IF(G763="","",MAX(0,G763-N(H763)))</f>
        <v/>
      </c>
      <c r="K763" s="24">
        <f>IF(OR(G763="",N(G763)=0),"",J763/G763)</f>
        <v/>
      </c>
      <c r="L763" s="38" t="n"/>
      <c r="M763" s="38" t="n"/>
      <c r="N763" s="20" t="n"/>
      <c r="O763" s="40">
        <f>IF(AND(L763="",M763=""),"",N(L763)+N(M763))</f>
        <v/>
      </c>
      <c r="P763" s="24">
        <f>IF(OR(O763="",N(O763)=0),"",N(M763)/O763)</f>
        <v/>
      </c>
      <c r="Q763" s="40">
        <f>IF(OR(J763="",N(J763)=0,O763=""),"",N(L763)/(J763/60))</f>
        <v/>
      </c>
      <c r="R763" s="20" t="n"/>
    </row>
    <row r="764">
      <c r="A764" s="39" t="n"/>
      <c r="B764" s="20" t="n"/>
      <c r="C764" s="20" t="n"/>
      <c r="D764" s="20" t="n"/>
      <c r="E764" s="20" t="n"/>
      <c r="F764" s="26">
        <f>IF(E764="","",IFERROR(INDEX('İş emirleri'!$B$6:$B$305,MATCH(E764,'İş emirleri'!$A$6:$A$305,0)),"İş emri yok"))</f>
        <v/>
      </c>
      <c r="G764" s="38" t="n"/>
      <c r="H764" s="38" t="n"/>
      <c r="I764" s="20" t="n"/>
      <c r="J764" s="40">
        <f>IF(G764="","",MAX(0,G764-N(H764)))</f>
        <v/>
      </c>
      <c r="K764" s="24">
        <f>IF(OR(G764="",N(G764)=0),"",J764/G764)</f>
        <v/>
      </c>
      <c r="L764" s="38" t="n"/>
      <c r="M764" s="38" t="n"/>
      <c r="N764" s="20" t="n"/>
      <c r="O764" s="40">
        <f>IF(AND(L764="",M764=""),"",N(L764)+N(M764))</f>
        <v/>
      </c>
      <c r="P764" s="24">
        <f>IF(OR(O764="",N(O764)=0),"",N(M764)/O764)</f>
        <v/>
      </c>
      <c r="Q764" s="40">
        <f>IF(OR(J764="",N(J764)=0,O764=""),"",N(L764)/(J764/60))</f>
        <v/>
      </c>
      <c r="R764" s="20" t="n"/>
    </row>
    <row r="765">
      <c r="A765" s="39" t="n"/>
      <c r="B765" s="20" t="n"/>
      <c r="C765" s="20" t="n"/>
      <c r="D765" s="20" t="n"/>
      <c r="E765" s="20" t="n"/>
      <c r="F765" s="26">
        <f>IF(E765="","",IFERROR(INDEX('İş emirleri'!$B$6:$B$305,MATCH(E765,'İş emirleri'!$A$6:$A$305,0)),"İş emri yok"))</f>
        <v/>
      </c>
      <c r="G765" s="38" t="n"/>
      <c r="H765" s="38" t="n"/>
      <c r="I765" s="20" t="n"/>
      <c r="J765" s="40">
        <f>IF(G765="","",MAX(0,G765-N(H765)))</f>
        <v/>
      </c>
      <c r="K765" s="24">
        <f>IF(OR(G765="",N(G765)=0),"",J765/G765)</f>
        <v/>
      </c>
      <c r="L765" s="38" t="n"/>
      <c r="M765" s="38" t="n"/>
      <c r="N765" s="20" t="n"/>
      <c r="O765" s="40">
        <f>IF(AND(L765="",M765=""),"",N(L765)+N(M765))</f>
        <v/>
      </c>
      <c r="P765" s="24">
        <f>IF(OR(O765="",N(O765)=0),"",N(M765)/O765)</f>
        <v/>
      </c>
      <c r="Q765" s="40">
        <f>IF(OR(J765="",N(J765)=0,O765=""),"",N(L765)/(J765/60))</f>
        <v/>
      </c>
      <c r="R765" s="20" t="n"/>
    </row>
    <row r="766">
      <c r="A766" s="39" t="n"/>
      <c r="B766" s="20" t="n"/>
      <c r="C766" s="20" t="n"/>
      <c r="D766" s="20" t="n"/>
      <c r="E766" s="20" t="n"/>
      <c r="F766" s="26">
        <f>IF(E766="","",IFERROR(INDEX('İş emirleri'!$B$6:$B$305,MATCH(E766,'İş emirleri'!$A$6:$A$305,0)),"İş emri yok"))</f>
        <v/>
      </c>
      <c r="G766" s="38" t="n"/>
      <c r="H766" s="38" t="n"/>
      <c r="I766" s="20" t="n"/>
      <c r="J766" s="40">
        <f>IF(G766="","",MAX(0,G766-N(H766)))</f>
        <v/>
      </c>
      <c r="K766" s="24">
        <f>IF(OR(G766="",N(G766)=0),"",J766/G766)</f>
        <v/>
      </c>
      <c r="L766" s="38" t="n"/>
      <c r="M766" s="38" t="n"/>
      <c r="N766" s="20" t="n"/>
      <c r="O766" s="40">
        <f>IF(AND(L766="",M766=""),"",N(L766)+N(M766))</f>
        <v/>
      </c>
      <c r="P766" s="24">
        <f>IF(OR(O766="",N(O766)=0),"",N(M766)/O766)</f>
        <v/>
      </c>
      <c r="Q766" s="40">
        <f>IF(OR(J766="",N(J766)=0,O766=""),"",N(L766)/(J766/60))</f>
        <v/>
      </c>
      <c r="R766" s="20" t="n"/>
    </row>
    <row r="767">
      <c r="A767" s="39" t="n"/>
      <c r="B767" s="20" t="n"/>
      <c r="C767" s="20" t="n"/>
      <c r="D767" s="20" t="n"/>
      <c r="E767" s="20" t="n"/>
      <c r="F767" s="26">
        <f>IF(E767="","",IFERROR(INDEX('İş emirleri'!$B$6:$B$305,MATCH(E767,'İş emirleri'!$A$6:$A$305,0)),"İş emri yok"))</f>
        <v/>
      </c>
      <c r="G767" s="38" t="n"/>
      <c r="H767" s="38" t="n"/>
      <c r="I767" s="20" t="n"/>
      <c r="J767" s="40">
        <f>IF(G767="","",MAX(0,G767-N(H767)))</f>
        <v/>
      </c>
      <c r="K767" s="24">
        <f>IF(OR(G767="",N(G767)=0),"",J767/G767)</f>
        <v/>
      </c>
      <c r="L767" s="38" t="n"/>
      <c r="M767" s="38" t="n"/>
      <c r="N767" s="20" t="n"/>
      <c r="O767" s="40">
        <f>IF(AND(L767="",M767=""),"",N(L767)+N(M767))</f>
        <v/>
      </c>
      <c r="P767" s="24">
        <f>IF(OR(O767="",N(O767)=0),"",N(M767)/O767)</f>
        <v/>
      </c>
      <c r="Q767" s="40">
        <f>IF(OR(J767="",N(J767)=0,O767=""),"",N(L767)/(J767/60))</f>
        <v/>
      </c>
      <c r="R767" s="20" t="n"/>
    </row>
    <row r="768">
      <c r="A768" s="39" t="n"/>
      <c r="B768" s="20" t="n"/>
      <c r="C768" s="20" t="n"/>
      <c r="D768" s="20" t="n"/>
      <c r="E768" s="20" t="n"/>
      <c r="F768" s="26">
        <f>IF(E768="","",IFERROR(INDEX('İş emirleri'!$B$6:$B$305,MATCH(E768,'İş emirleri'!$A$6:$A$305,0)),"İş emri yok"))</f>
        <v/>
      </c>
      <c r="G768" s="38" t="n"/>
      <c r="H768" s="38" t="n"/>
      <c r="I768" s="20" t="n"/>
      <c r="J768" s="40">
        <f>IF(G768="","",MAX(0,G768-N(H768)))</f>
        <v/>
      </c>
      <c r="K768" s="24">
        <f>IF(OR(G768="",N(G768)=0),"",J768/G768)</f>
        <v/>
      </c>
      <c r="L768" s="38" t="n"/>
      <c r="M768" s="38" t="n"/>
      <c r="N768" s="20" t="n"/>
      <c r="O768" s="40">
        <f>IF(AND(L768="",M768=""),"",N(L768)+N(M768))</f>
        <v/>
      </c>
      <c r="P768" s="24">
        <f>IF(OR(O768="",N(O768)=0),"",N(M768)/O768)</f>
        <v/>
      </c>
      <c r="Q768" s="40">
        <f>IF(OR(J768="",N(J768)=0,O768=""),"",N(L768)/(J768/60))</f>
        <v/>
      </c>
      <c r="R768" s="20" t="n"/>
    </row>
    <row r="769">
      <c r="A769" s="39" t="n"/>
      <c r="B769" s="20" t="n"/>
      <c r="C769" s="20" t="n"/>
      <c r="D769" s="20" t="n"/>
      <c r="E769" s="20" t="n"/>
      <c r="F769" s="26">
        <f>IF(E769="","",IFERROR(INDEX('İş emirleri'!$B$6:$B$305,MATCH(E769,'İş emirleri'!$A$6:$A$305,0)),"İş emri yok"))</f>
        <v/>
      </c>
      <c r="G769" s="38" t="n"/>
      <c r="H769" s="38" t="n"/>
      <c r="I769" s="20" t="n"/>
      <c r="J769" s="40">
        <f>IF(G769="","",MAX(0,G769-N(H769)))</f>
        <v/>
      </c>
      <c r="K769" s="24">
        <f>IF(OR(G769="",N(G769)=0),"",J769/G769)</f>
        <v/>
      </c>
      <c r="L769" s="38" t="n"/>
      <c r="M769" s="38" t="n"/>
      <c r="N769" s="20" t="n"/>
      <c r="O769" s="40">
        <f>IF(AND(L769="",M769=""),"",N(L769)+N(M769))</f>
        <v/>
      </c>
      <c r="P769" s="24">
        <f>IF(OR(O769="",N(O769)=0),"",N(M769)/O769)</f>
        <v/>
      </c>
      <c r="Q769" s="40">
        <f>IF(OR(J769="",N(J769)=0,O769=""),"",N(L769)/(J769/60))</f>
        <v/>
      </c>
      <c r="R769" s="20" t="n"/>
    </row>
    <row r="770">
      <c r="A770" s="39" t="n"/>
      <c r="B770" s="20" t="n"/>
      <c r="C770" s="20" t="n"/>
      <c r="D770" s="20" t="n"/>
      <c r="E770" s="20" t="n"/>
      <c r="F770" s="26">
        <f>IF(E770="","",IFERROR(INDEX('İş emirleri'!$B$6:$B$305,MATCH(E770,'İş emirleri'!$A$6:$A$305,0)),"İş emri yok"))</f>
        <v/>
      </c>
      <c r="G770" s="38" t="n"/>
      <c r="H770" s="38" t="n"/>
      <c r="I770" s="20" t="n"/>
      <c r="J770" s="40">
        <f>IF(G770="","",MAX(0,G770-N(H770)))</f>
        <v/>
      </c>
      <c r="K770" s="24">
        <f>IF(OR(G770="",N(G770)=0),"",J770/G770)</f>
        <v/>
      </c>
      <c r="L770" s="38" t="n"/>
      <c r="M770" s="38" t="n"/>
      <c r="N770" s="20" t="n"/>
      <c r="O770" s="40">
        <f>IF(AND(L770="",M770=""),"",N(L770)+N(M770))</f>
        <v/>
      </c>
      <c r="P770" s="24">
        <f>IF(OR(O770="",N(O770)=0),"",N(M770)/O770)</f>
        <v/>
      </c>
      <c r="Q770" s="40">
        <f>IF(OR(J770="",N(J770)=0,O770=""),"",N(L770)/(J770/60))</f>
        <v/>
      </c>
      <c r="R770" s="20" t="n"/>
    </row>
    <row r="771">
      <c r="A771" s="39" t="n"/>
      <c r="B771" s="20" t="n"/>
      <c r="C771" s="20" t="n"/>
      <c r="D771" s="20" t="n"/>
      <c r="E771" s="20" t="n"/>
      <c r="F771" s="26">
        <f>IF(E771="","",IFERROR(INDEX('İş emirleri'!$B$6:$B$305,MATCH(E771,'İş emirleri'!$A$6:$A$305,0)),"İş emri yok"))</f>
        <v/>
      </c>
      <c r="G771" s="38" t="n"/>
      <c r="H771" s="38" t="n"/>
      <c r="I771" s="20" t="n"/>
      <c r="J771" s="40">
        <f>IF(G771="","",MAX(0,G771-N(H771)))</f>
        <v/>
      </c>
      <c r="K771" s="24">
        <f>IF(OR(G771="",N(G771)=0),"",J771/G771)</f>
        <v/>
      </c>
      <c r="L771" s="38" t="n"/>
      <c r="M771" s="38" t="n"/>
      <c r="N771" s="20" t="n"/>
      <c r="O771" s="40">
        <f>IF(AND(L771="",M771=""),"",N(L771)+N(M771))</f>
        <v/>
      </c>
      <c r="P771" s="24">
        <f>IF(OR(O771="",N(O771)=0),"",N(M771)/O771)</f>
        <v/>
      </c>
      <c r="Q771" s="40">
        <f>IF(OR(J771="",N(J771)=0,O771=""),"",N(L771)/(J771/60))</f>
        <v/>
      </c>
      <c r="R771" s="20" t="n"/>
    </row>
    <row r="772">
      <c r="A772" s="39" t="n"/>
      <c r="B772" s="20" t="n"/>
      <c r="C772" s="20" t="n"/>
      <c r="D772" s="20" t="n"/>
      <c r="E772" s="20" t="n"/>
      <c r="F772" s="26">
        <f>IF(E772="","",IFERROR(INDEX('İş emirleri'!$B$6:$B$305,MATCH(E772,'İş emirleri'!$A$6:$A$305,0)),"İş emri yok"))</f>
        <v/>
      </c>
      <c r="G772" s="38" t="n"/>
      <c r="H772" s="38" t="n"/>
      <c r="I772" s="20" t="n"/>
      <c r="J772" s="40">
        <f>IF(G772="","",MAX(0,G772-N(H772)))</f>
        <v/>
      </c>
      <c r="K772" s="24">
        <f>IF(OR(G772="",N(G772)=0),"",J772/G772)</f>
        <v/>
      </c>
      <c r="L772" s="38" t="n"/>
      <c r="M772" s="38" t="n"/>
      <c r="N772" s="20" t="n"/>
      <c r="O772" s="40">
        <f>IF(AND(L772="",M772=""),"",N(L772)+N(M772))</f>
        <v/>
      </c>
      <c r="P772" s="24">
        <f>IF(OR(O772="",N(O772)=0),"",N(M772)/O772)</f>
        <v/>
      </c>
      <c r="Q772" s="40">
        <f>IF(OR(J772="",N(J772)=0,O772=""),"",N(L772)/(J772/60))</f>
        <v/>
      </c>
      <c r="R772" s="20" t="n"/>
    </row>
    <row r="773">
      <c r="A773" s="39" t="n"/>
      <c r="B773" s="20" t="n"/>
      <c r="C773" s="20" t="n"/>
      <c r="D773" s="20" t="n"/>
      <c r="E773" s="20" t="n"/>
      <c r="F773" s="26">
        <f>IF(E773="","",IFERROR(INDEX('İş emirleri'!$B$6:$B$305,MATCH(E773,'İş emirleri'!$A$6:$A$305,0)),"İş emri yok"))</f>
        <v/>
      </c>
      <c r="G773" s="38" t="n"/>
      <c r="H773" s="38" t="n"/>
      <c r="I773" s="20" t="n"/>
      <c r="J773" s="40">
        <f>IF(G773="","",MAX(0,G773-N(H773)))</f>
        <v/>
      </c>
      <c r="K773" s="24">
        <f>IF(OR(G773="",N(G773)=0),"",J773/G773)</f>
        <v/>
      </c>
      <c r="L773" s="38" t="n"/>
      <c r="M773" s="38" t="n"/>
      <c r="N773" s="20" t="n"/>
      <c r="O773" s="40">
        <f>IF(AND(L773="",M773=""),"",N(L773)+N(M773))</f>
        <v/>
      </c>
      <c r="P773" s="24">
        <f>IF(OR(O773="",N(O773)=0),"",N(M773)/O773)</f>
        <v/>
      </c>
      <c r="Q773" s="40">
        <f>IF(OR(J773="",N(J773)=0,O773=""),"",N(L773)/(J773/60))</f>
        <v/>
      </c>
      <c r="R773" s="20" t="n"/>
    </row>
    <row r="774">
      <c r="A774" s="39" t="n"/>
      <c r="B774" s="20" t="n"/>
      <c r="C774" s="20" t="n"/>
      <c r="D774" s="20" t="n"/>
      <c r="E774" s="20" t="n"/>
      <c r="F774" s="26">
        <f>IF(E774="","",IFERROR(INDEX('İş emirleri'!$B$6:$B$305,MATCH(E774,'İş emirleri'!$A$6:$A$305,0)),"İş emri yok"))</f>
        <v/>
      </c>
      <c r="G774" s="38" t="n"/>
      <c r="H774" s="38" t="n"/>
      <c r="I774" s="20" t="n"/>
      <c r="J774" s="40">
        <f>IF(G774="","",MAX(0,G774-N(H774)))</f>
        <v/>
      </c>
      <c r="K774" s="24">
        <f>IF(OR(G774="",N(G774)=0),"",J774/G774)</f>
        <v/>
      </c>
      <c r="L774" s="38" t="n"/>
      <c r="M774" s="38" t="n"/>
      <c r="N774" s="20" t="n"/>
      <c r="O774" s="40">
        <f>IF(AND(L774="",M774=""),"",N(L774)+N(M774))</f>
        <v/>
      </c>
      <c r="P774" s="24">
        <f>IF(OR(O774="",N(O774)=0),"",N(M774)/O774)</f>
        <v/>
      </c>
      <c r="Q774" s="40">
        <f>IF(OR(J774="",N(J774)=0,O774=""),"",N(L774)/(J774/60))</f>
        <v/>
      </c>
      <c r="R774" s="20" t="n"/>
    </row>
    <row r="775">
      <c r="A775" s="39" t="n"/>
      <c r="B775" s="20" t="n"/>
      <c r="C775" s="20" t="n"/>
      <c r="D775" s="20" t="n"/>
      <c r="E775" s="20" t="n"/>
      <c r="F775" s="26">
        <f>IF(E775="","",IFERROR(INDEX('İş emirleri'!$B$6:$B$305,MATCH(E775,'İş emirleri'!$A$6:$A$305,0)),"İş emri yok"))</f>
        <v/>
      </c>
      <c r="G775" s="38" t="n"/>
      <c r="H775" s="38" t="n"/>
      <c r="I775" s="20" t="n"/>
      <c r="J775" s="40">
        <f>IF(G775="","",MAX(0,G775-N(H775)))</f>
        <v/>
      </c>
      <c r="K775" s="24">
        <f>IF(OR(G775="",N(G775)=0),"",J775/G775)</f>
        <v/>
      </c>
      <c r="L775" s="38" t="n"/>
      <c r="M775" s="38" t="n"/>
      <c r="N775" s="20" t="n"/>
      <c r="O775" s="40">
        <f>IF(AND(L775="",M775=""),"",N(L775)+N(M775))</f>
        <v/>
      </c>
      <c r="P775" s="24">
        <f>IF(OR(O775="",N(O775)=0),"",N(M775)/O775)</f>
        <v/>
      </c>
      <c r="Q775" s="40">
        <f>IF(OR(J775="",N(J775)=0,O775=""),"",N(L775)/(J775/60))</f>
        <v/>
      </c>
      <c r="R775" s="20" t="n"/>
    </row>
    <row r="776">
      <c r="A776" s="39" t="n"/>
      <c r="B776" s="20" t="n"/>
      <c r="C776" s="20" t="n"/>
      <c r="D776" s="20" t="n"/>
      <c r="E776" s="20" t="n"/>
      <c r="F776" s="26">
        <f>IF(E776="","",IFERROR(INDEX('İş emirleri'!$B$6:$B$305,MATCH(E776,'İş emirleri'!$A$6:$A$305,0)),"İş emri yok"))</f>
        <v/>
      </c>
      <c r="G776" s="38" t="n"/>
      <c r="H776" s="38" t="n"/>
      <c r="I776" s="20" t="n"/>
      <c r="J776" s="40">
        <f>IF(G776="","",MAX(0,G776-N(H776)))</f>
        <v/>
      </c>
      <c r="K776" s="24">
        <f>IF(OR(G776="",N(G776)=0),"",J776/G776)</f>
        <v/>
      </c>
      <c r="L776" s="38" t="n"/>
      <c r="M776" s="38" t="n"/>
      <c r="N776" s="20" t="n"/>
      <c r="O776" s="40">
        <f>IF(AND(L776="",M776=""),"",N(L776)+N(M776))</f>
        <v/>
      </c>
      <c r="P776" s="24">
        <f>IF(OR(O776="",N(O776)=0),"",N(M776)/O776)</f>
        <v/>
      </c>
      <c r="Q776" s="40">
        <f>IF(OR(J776="",N(J776)=0,O776=""),"",N(L776)/(J776/60))</f>
        <v/>
      </c>
      <c r="R776" s="20" t="n"/>
    </row>
    <row r="777">
      <c r="A777" s="39" t="n"/>
      <c r="B777" s="20" t="n"/>
      <c r="C777" s="20" t="n"/>
      <c r="D777" s="20" t="n"/>
      <c r="E777" s="20" t="n"/>
      <c r="F777" s="26">
        <f>IF(E777="","",IFERROR(INDEX('İş emirleri'!$B$6:$B$305,MATCH(E777,'İş emirleri'!$A$6:$A$305,0)),"İş emri yok"))</f>
        <v/>
      </c>
      <c r="G777" s="38" t="n"/>
      <c r="H777" s="38" t="n"/>
      <c r="I777" s="20" t="n"/>
      <c r="J777" s="40">
        <f>IF(G777="","",MAX(0,G777-N(H777)))</f>
        <v/>
      </c>
      <c r="K777" s="24">
        <f>IF(OR(G777="",N(G777)=0),"",J777/G777)</f>
        <v/>
      </c>
      <c r="L777" s="38" t="n"/>
      <c r="M777" s="38" t="n"/>
      <c r="N777" s="20" t="n"/>
      <c r="O777" s="40">
        <f>IF(AND(L777="",M777=""),"",N(L777)+N(M777))</f>
        <v/>
      </c>
      <c r="P777" s="24">
        <f>IF(OR(O777="",N(O777)=0),"",N(M777)/O777)</f>
        <v/>
      </c>
      <c r="Q777" s="40">
        <f>IF(OR(J777="",N(J777)=0,O777=""),"",N(L777)/(J777/60))</f>
        <v/>
      </c>
      <c r="R777" s="20" t="n"/>
    </row>
    <row r="778">
      <c r="A778" s="39" t="n"/>
      <c r="B778" s="20" t="n"/>
      <c r="C778" s="20" t="n"/>
      <c r="D778" s="20" t="n"/>
      <c r="E778" s="20" t="n"/>
      <c r="F778" s="26">
        <f>IF(E778="","",IFERROR(INDEX('İş emirleri'!$B$6:$B$305,MATCH(E778,'İş emirleri'!$A$6:$A$305,0)),"İş emri yok"))</f>
        <v/>
      </c>
      <c r="G778" s="38" t="n"/>
      <c r="H778" s="38" t="n"/>
      <c r="I778" s="20" t="n"/>
      <c r="J778" s="40">
        <f>IF(G778="","",MAX(0,G778-N(H778)))</f>
        <v/>
      </c>
      <c r="K778" s="24">
        <f>IF(OR(G778="",N(G778)=0),"",J778/G778)</f>
        <v/>
      </c>
      <c r="L778" s="38" t="n"/>
      <c r="M778" s="38" t="n"/>
      <c r="N778" s="20" t="n"/>
      <c r="O778" s="40">
        <f>IF(AND(L778="",M778=""),"",N(L778)+N(M778))</f>
        <v/>
      </c>
      <c r="P778" s="24">
        <f>IF(OR(O778="",N(O778)=0),"",N(M778)/O778)</f>
        <v/>
      </c>
      <c r="Q778" s="40">
        <f>IF(OR(J778="",N(J778)=0,O778=""),"",N(L778)/(J778/60))</f>
        <v/>
      </c>
      <c r="R778" s="20" t="n"/>
    </row>
    <row r="779">
      <c r="A779" s="39" t="n"/>
      <c r="B779" s="20" t="n"/>
      <c r="C779" s="20" t="n"/>
      <c r="D779" s="20" t="n"/>
      <c r="E779" s="20" t="n"/>
      <c r="F779" s="26">
        <f>IF(E779="","",IFERROR(INDEX('İş emirleri'!$B$6:$B$305,MATCH(E779,'İş emirleri'!$A$6:$A$305,0)),"İş emri yok"))</f>
        <v/>
      </c>
      <c r="G779" s="38" t="n"/>
      <c r="H779" s="38" t="n"/>
      <c r="I779" s="20" t="n"/>
      <c r="J779" s="40">
        <f>IF(G779="","",MAX(0,G779-N(H779)))</f>
        <v/>
      </c>
      <c r="K779" s="24">
        <f>IF(OR(G779="",N(G779)=0),"",J779/G779)</f>
        <v/>
      </c>
      <c r="L779" s="38" t="n"/>
      <c r="M779" s="38" t="n"/>
      <c r="N779" s="20" t="n"/>
      <c r="O779" s="40">
        <f>IF(AND(L779="",M779=""),"",N(L779)+N(M779))</f>
        <v/>
      </c>
      <c r="P779" s="24">
        <f>IF(OR(O779="",N(O779)=0),"",N(M779)/O779)</f>
        <v/>
      </c>
      <c r="Q779" s="40">
        <f>IF(OR(J779="",N(J779)=0,O779=""),"",N(L779)/(J779/60))</f>
        <v/>
      </c>
      <c r="R779" s="20" t="n"/>
    </row>
    <row r="780">
      <c r="A780" s="39" t="n"/>
      <c r="B780" s="20" t="n"/>
      <c r="C780" s="20" t="n"/>
      <c r="D780" s="20" t="n"/>
      <c r="E780" s="20" t="n"/>
      <c r="F780" s="26">
        <f>IF(E780="","",IFERROR(INDEX('İş emirleri'!$B$6:$B$305,MATCH(E780,'İş emirleri'!$A$6:$A$305,0)),"İş emri yok"))</f>
        <v/>
      </c>
      <c r="G780" s="38" t="n"/>
      <c r="H780" s="38" t="n"/>
      <c r="I780" s="20" t="n"/>
      <c r="J780" s="40">
        <f>IF(G780="","",MAX(0,G780-N(H780)))</f>
        <v/>
      </c>
      <c r="K780" s="24">
        <f>IF(OR(G780="",N(G780)=0),"",J780/G780)</f>
        <v/>
      </c>
      <c r="L780" s="38" t="n"/>
      <c r="M780" s="38" t="n"/>
      <c r="N780" s="20" t="n"/>
      <c r="O780" s="40">
        <f>IF(AND(L780="",M780=""),"",N(L780)+N(M780))</f>
        <v/>
      </c>
      <c r="P780" s="24">
        <f>IF(OR(O780="",N(O780)=0),"",N(M780)/O780)</f>
        <v/>
      </c>
      <c r="Q780" s="40">
        <f>IF(OR(J780="",N(J780)=0,O780=""),"",N(L780)/(J780/60))</f>
        <v/>
      </c>
      <c r="R780" s="20" t="n"/>
    </row>
    <row r="781">
      <c r="A781" s="39" t="n"/>
      <c r="B781" s="20" t="n"/>
      <c r="C781" s="20" t="n"/>
      <c r="D781" s="20" t="n"/>
      <c r="E781" s="20" t="n"/>
      <c r="F781" s="26">
        <f>IF(E781="","",IFERROR(INDEX('İş emirleri'!$B$6:$B$305,MATCH(E781,'İş emirleri'!$A$6:$A$305,0)),"İş emri yok"))</f>
        <v/>
      </c>
      <c r="G781" s="38" t="n"/>
      <c r="H781" s="38" t="n"/>
      <c r="I781" s="20" t="n"/>
      <c r="J781" s="40">
        <f>IF(G781="","",MAX(0,G781-N(H781)))</f>
        <v/>
      </c>
      <c r="K781" s="24">
        <f>IF(OR(G781="",N(G781)=0),"",J781/G781)</f>
        <v/>
      </c>
      <c r="L781" s="38" t="n"/>
      <c r="M781" s="38" t="n"/>
      <c r="N781" s="20" t="n"/>
      <c r="O781" s="40">
        <f>IF(AND(L781="",M781=""),"",N(L781)+N(M781))</f>
        <v/>
      </c>
      <c r="P781" s="24">
        <f>IF(OR(O781="",N(O781)=0),"",N(M781)/O781)</f>
        <v/>
      </c>
      <c r="Q781" s="40">
        <f>IF(OR(J781="",N(J781)=0,O781=""),"",N(L781)/(J781/60))</f>
        <v/>
      </c>
      <c r="R781" s="20" t="n"/>
    </row>
    <row r="782">
      <c r="A782" s="39" t="n"/>
      <c r="B782" s="20" t="n"/>
      <c r="C782" s="20" t="n"/>
      <c r="D782" s="20" t="n"/>
      <c r="E782" s="20" t="n"/>
      <c r="F782" s="26">
        <f>IF(E782="","",IFERROR(INDEX('İş emirleri'!$B$6:$B$305,MATCH(E782,'İş emirleri'!$A$6:$A$305,0)),"İş emri yok"))</f>
        <v/>
      </c>
      <c r="G782" s="38" t="n"/>
      <c r="H782" s="38" t="n"/>
      <c r="I782" s="20" t="n"/>
      <c r="J782" s="40">
        <f>IF(G782="","",MAX(0,G782-N(H782)))</f>
        <v/>
      </c>
      <c r="K782" s="24">
        <f>IF(OR(G782="",N(G782)=0),"",J782/G782)</f>
        <v/>
      </c>
      <c r="L782" s="38" t="n"/>
      <c r="M782" s="38" t="n"/>
      <c r="N782" s="20" t="n"/>
      <c r="O782" s="40">
        <f>IF(AND(L782="",M782=""),"",N(L782)+N(M782))</f>
        <v/>
      </c>
      <c r="P782" s="24">
        <f>IF(OR(O782="",N(O782)=0),"",N(M782)/O782)</f>
        <v/>
      </c>
      <c r="Q782" s="40">
        <f>IF(OR(J782="",N(J782)=0,O782=""),"",N(L782)/(J782/60))</f>
        <v/>
      </c>
      <c r="R782" s="20" t="n"/>
    </row>
    <row r="783">
      <c r="A783" s="39" t="n"/>
      <c r="B783" s="20" t="n"/>
      <c r="C783" s="20" t="n"/>
      <c r="D783" s="20" t="n"/>
      <c r="E783" s="20" t="n"/>
      <c r="F783" s="26">
        <f>IF(E783="","",IFERROR(INDEX('İş emirleri'!$B$6:$B$305,MATCH(E783,'İş emirleri'!$A$6:$A$305,0)),"İş emri yok"))</f>
        <v/>
      </c>
      <c r="G783" s="38" t="n"/>
      <c r="H783" s="38" t="n"/>
      <c r="I783" s="20" t="n"/>
      <c r="J783" s="40">
        <f>IF(G783="","",MAX(0,G783-N(H783)))</f>
        <v/>
      </c>
      <c r="K783" s="24">
        <f>IF(OR(G783="",N(G783)=0),"",J783/G783)</f>
        <v/>
      </c>
      <c r="L783" s="38" t="n"/>
      <c r="M783" s="38" t="n"/>
      <c r="N783" s="20" t="n"/>
      <c r="O783" s="40">
        <f>IF(AND(L783="",M783=""),"",N(L783)+N(M783))</f>
        <v/>
      </c>
      <c r="P783" s="24">
        <f>IF(OR(O783="",N(O783)=0),"",N(M783)/O783)</f>
        <v/>
      </c>
      <c r="Q783" s="40">
        <f>IF(OR(J783="",N(J783)=0,O783=""),"",N(L783)/(J783/60))</f>
        <v/>
      </c>
      <c r="R783" s="20" t="n"/>
    </row>
    <row r="784">
      <c r="A784" s="39" t="n"/>
      <c r="B784" s="20" t="n"/>
      <c r="C784" s="20" t="n"/>
      <c r="D784" s="20" t="n"/>
      <c r="E784" s="20" t="n"/>
      <c r="F784" s="26">
        <f>IF(E784="","",IFERROR(INDEX('İş emirleri'!$B$6:$B$305,MATCH(E784,'İş emirleri'!$A$6:$A$305,0)),"İş emri yok"))</f>
        <v/>
      </c>
      <c r="G784" s="38" t="n"/>
      <c r="H784" s="38" t="n"/>
      <c r="I784" s="20" t="n"/>
      <c r="J784" s="40">
        <f>IF(G784="","",MAX(0,G784-N(H784)))</f>
        <v/>
      </c>
      <c r="K784" s="24">
        <f>IF(OR(G784="",N(G784)=0),"",J784/G784)</f>
        <v/>
      </c>
      <c r="L784" s="38" t="n"/>
      <c r="M784" s="38" t="n"/>
      <c r="N784" s="20" t="n"/>
      <c r="O784" s="40">
        <f>IF(AND(L784="",M784=""),"",N(L784)+N(M784))</f>
        <v/>
      </c>
      <c r="P784" s="24">
        <f>IF(OR(O784="",N(O784)=0),"",N(M784)/O784)</f>
        <v/>
      </c>
      <c r="Q784" s="40">
        <f>IF(OR(J784="",N(J784)=0,O784=""),"",N(L784)/(J784/60))</f>
        <v/>
      </c>
      <c r="R784" s="20" t="n"/>
    </row>
    <row r="785">
      <c r="A785" s="39" t="n"/>
      <c r="B785" s="20" t="n"/>
      <c r="C785" s="20" t="n"/>
      <c r="D785" s="20" t="n"/>
      <c r="E785" s="20" t="n"/>
      <c r="F785" s="26">
        <f>IF(E785="","",IFERROR(INDEX('İş emirleri'!$B$6:$B$305,MATCH(E785,'İş emirleri'!$A$6:$A$305,0)),"İş emri yok"))</f>
        <v/>
      </c>
      <c r="G785" s="38" t="n"/>
      <c r="H785" s="38" t="n"/>
      <c r="I785" s="20" t="n"/>
      <c r="J785" s="40">
        <f>IF(G785="","",MAX(0,G785-N(H785)))</f>
        <v/>
      </c>
      <c r="K785" s="24">
        <f>IF(OR(G785="",N(G785)=0),"",J785/G785)</f>
        <v/>
      </c>
      <c r="L785" s="38" t="n"/>
      <c r="M785" s="38" t="n"/>
      <c r="N785" s="20" t="n"/>
      <c r="O785" s="40">
        <f>IF(AND(L785="",M785=""),"",N(L785)+N(M785))</f>
        <v/>
      </c>
      <c r="P785" s="24">
        <f>IF(OR(O785="",N(O785)=0),"",N(M785)/O785)</f>
        <v/>
      </c>
      <c r="Q785" s="40">
        <f>IF(OR(J785="",N(J785)=0,O785=""),"",N(L785)/(J785/60))</f>
        <v/>
      </c>
      <c r="R785" s="20" t="n"/>
    </row>
    <row r="786">
      <c r="A786" s="39" t="n"/>
      <c r="B786" s="20" t="n"/>
      <c r="C786" s="20" t="n"/>
      <c r="D786" s="20" t="n"/>
      <c r="E786" s="20" t="n"/>
      <c r="F786" s="26">
        <f>IF(E786="","",IFERROR(INDEX('İş emirleri'!$B$6:$B$305,MATCH(E786,'İş emirleri'!$A$6:$A$305,0)),"İş emri yok"))</f>
        <v/>
      </c>
      <c r="G786" s="38" t="n"/>
      <c r="H786" s="38" t="n"/>
      <c r="I786" s="20" t="n"/>
      <c r="J786" s="40">
        <f>IF(G786="","",MAX(0,G786-N(H786)))</f>
        <v/>
      </c>
      <c r="K786" s="24">
        <f>IF(OR(G786="",N(G786)=0),"",J786/G786)</f>
        <v/>
      </c>
      <c r="L786" s="38" t="n"/>
      <c r="M786" s="38" t="n"/>
      <c r="N786" s="20" t="n"/>
      <c r="O786" s="40">
        <f>IF(AND(L786="",M786=""),"",N(L786)+N(M786))</f>
        <v/>
      </c>
      <c r="P786" s="24">
        <f>IF(OR(O786="",N(O786)=0),"",N(M786)/O786)</f>
        <v/>
      </c>
      <c r="Q786" s="40">
        <f>IF(OR(J786="",N(J786)=0,O786=""),"",N(L786)/(J786/60))</f>
        <v/>
      </c>
      <c r="R786" s="20" t="n"/>
    </row>
    <row r="787">
      <c r="A787" s="39" t="n"/>
      <c r="B787" s="20" t="n"/>
      <c r="C787" s="20" t="n"/>
      <c r="D787" s="20" t="n"/>
      <c r="E787" s="20" t="n"/>
      <c r="F787" s="26">
        <f>IF(E787="","",IFERROR(INDEX('İş emirleri'!$B$6:$B$305,MATCH(E787,'İş emirleri'!$A$6:$A$305,0)),"İş emri yok"))</f>
        <v/>
      </c>
      <c r="G787" s="38" t="n"/>
      <c r="H787" s="38" t="n"/>
      <c r="I787" s="20" t="n"/>
      <c r="J787" s="40">
        <f>IF(G787="","",MAX(0,G787-N(H787)))</f>
        <v/>
      </c>
      <c r="K787" s="24">
        <f>IF(OR(G787="",N(G787)=0),"",J787/G787)</f>
        <v/>
      </c>
      <c r="L787" s="38" t="n"/>
      <c r="M787" s="38" t="n"/>
      <c r="N787" s="20" t="n"/>
      <c r="O787" s="40">
        <f>IF(AND(L787="",M787=""),"",N(L787)+N(M787))</f>
        <v/>
      </c>
      <c r="P787" s="24">
        <f>IF(OR(O787="",N(O787)=0),"",N(M787)/O787)</f>
        <v/>
      </c>
      <c r="Q787" s="40">
        <f>IF(OR(J787="",N(J787)=0,O787=""),"",N(L787)/(J787/60))</f>
        <v/>
      </c>
      <c r="R787" s="20" t="n"/>
    </row>
    <row r="788">
      <c r="A788" s="39" t="n"/>
      <c r="B788" s="20" t="n"/>
      <c r="C788" s="20" t="n"/>
      <c r="D788" s="20" t="n"/>
      <c r="E788" s="20" t="n"/>
      <c r="F788" s="26">
        <f>IF(E788="","",IFERROR(INDEX('İş emirleri'!$B$6:$B$305,MATCH(E788,'İş emirleri'!$A$6:$A$305,0)),"İş emri yok"))</f>
        <v/>
      </c>
      <c r="G788" s="38" t="n"/>
      <c r="H788" s="38" t="n"/>
      <c r="I788" s="20" t="n"/>
      <c r="J788" s="40">
        <f>IF(G788="","",MAX(0,G788-N(H788)))</f>
        <v/>
      </c>
      <c r="K788" s="24">
        <f>IF(OR(G788="",N(G788)=0),"",J788/G788)</f>
        <v/>
      </c>
      <c r="L788" s="38" t="n"/>
      <c r="M788" s="38" t="n"/>
      <c r="N788" s="20" t="n"/>
      <c r="O788" s="40">
        <f>IF(AND(L788="",M788=""),"",N(L788)+N(M788))</f>
        <v/>
      </c>
      <c r="P788" s="24">
        <f>IF(OR(O788="",N(O788)=0),"",N(M788)/O788)</f>
        <v/>
      </c>
      <c r="Q788" s="40">
        <f>IF(OR(J788="",N(J788)=0,O788=""),"",N(L788)/(J788/60))</f>
        <v/>
      </c>
      <c r="R788" s="20" t="n"/>
    </row>
    <row r="789">
      <c r="A789" s="39" t="n"/>
      <c r="B789" s="20" t="n"/>
      <c r="C789" s="20" t="n"/>
      <c r="D789" s="20" t="n"/>
      <c r="E789" s="20" t="n"/>
      <c r="F789" s="26">
        <f>IF(E789="","",IFERROR(INDEX('İş emirleri'!$B$6:$B$305,MATCH(E789,'İş emirleri'!$A$6:$A$305,0)),"İş emri yok"))</f>
        <v/>
      </c>
      <c r="G789" s="38" t="n"/>
      <c r="H789" s="38" t="n"/>
      <c r="I789" s="20" t="n"/>
      <c r="J789" s="40">
        <f>IF(G789="","",MAX(0,G789-N(H789)))</f>
        <v/>
      </c>
      <c r="K789" s="24">
        <f>IF(OR(G789="",N(G789)=0),"",J789/G789)</f>
        <v/>
      </c>
      <c r="L789" s="38" t="n"/>
      <c r="M789" s="38" t="n"/>
      <c r="N789" s="20" t="n"/>
      <c r="O789" s="40">
        <f>IF(AND(L789="",M789=""),"",N(L789)+N(M789))</f>
        <v/>
      </c>
      <c r="P789" s="24">
        <f>IF(OR(O789="",N(O789)=0),"",N(M789)/O789)</f>
        <v/>
      </c>
      <c r="Q789" s="40">
        <f>IF(OR(J789="",N(J789)=0,O789=""),"",N(L789)/(J789/60))</f>
        <v/>
      </c>
      <c r="R789" s="20" t="n"/>
    </row>
    <row r="790">
      <c r="A790" s="39" t="n"/>
      <c r="B790" s="20" t="n"/>
      <c r="C790" s="20" t="n"/>
      <c r="D790" s="20" t="n"/>
      <c r="E790" s="20" t="n"/>
      <c r="F790" s="26">
        <f>IF(E790="","",IFERROR(INDEX('İş emirleri'!$B$6:$B$305,MATCH(E790,'İş emirleri'!$A$6:$A$305,0)),"İş emri yok"))</f>
        <v/>
      </c>
      <c r="G790" s="38" t="n"/>
      <c r="H790" s="38" t="n"/>
      <c r="I790" s="20" t="n"/>
      <c r="J790" s="40">
        <f>IF(G790="","",MAX(0,G790-N(H790)))</f>
        <v/>
      </c>
      <c r="K790" s="24">
        <f>IF(OR(G790="",N(G790)=0),"",J790/G790)</f>
        <v/>
      </c>
      <c r="L790" s="38" t="n"/>
      <c r="M790" s="38" t="n"/>
      <c r="N790" s="20" t="n"/>
      <c r="O790" s="40">
        <f>IF(AND(L790="",M790=""),"",N(L790)+N(M790))</f>
        <v/>
      </c>
      <c r="P790" s="24">
        <f>IF(OR(O790="",N(O790)=0),"",N(M790)/O790)</f>
        <v/>
      </c>
      <c r="Q790" s="40">
        <f>IF(OR(J790="",N(J790)=0,O790=""),"",N(L790)/(J790/60))</f>
        <v/>
      </c>
      <c r="R790" s="20" t="n"/>
    </row>
    <row r="791">
      <c r="A791" s="39" t="n"/>
      <c r="B791" s="20" t="n"/>
      <c r="C791" s="20" t="n"/>
      <c r="D791" s="20" t="n"/>
      <c r="E791" s="20" t="n"/>
      <c r="F791" s="26">
        <f>IF(E791="","",IFERROR(INDEX('İş emirleri'!$B$6:$B$305,MATCH(E791,'İş emirleri'!$A$6:$A$305,0)),"İş emri yok"))</f>
        <v/>
      </c>
      <c r="G791" s="38" t="n"/>
      <c r="H791" s="38" t="n"/>
      <c r="I791" s="20" t="n"/>
      <c r="J791" s="40">
        <f>IF(G791="","",MAX(0,G791-N(H791)))</f>
        <v/>
      </c>
      <c r="K791" s="24">
        <f>IF(OR(G791="",N(G791)=0),"",J791/G791)</f>
        <v/>
      </c>
      <c r="L791" s="38" t="n"/>
      <c r="M791" s="38" t="n"/>
      <c r="N791" s="20" t="n"/>
      <c r="O791" s="40">
        <f>IF(AND(L791="",M791=""),"",N(L791)+N(M791))</f>
        <v/>
      </c>
      <c r="P791" s="24">
        <f>IF(OR(O791="",N(O791)=0),"",N(M791)/O791)</f>
        <v/>
      </c>
      <c r="Q791" s="40">
        <f>IF(OR(J791="",N(J791)=0,O791=""),"",N(L791)/(J791/60))</f>
        <v/>
      </c>
      <c r="R791" s="20" t="n"/>
    </row>
    <row r="792">
      <c r="A792" s="39" t="n"/>
      <c r="B792" s="20" t="n"/>
      <c r="C792" s="20" t="n"/>
      <c r="D792" s="20" t="n"/>
      <c r="E792" s="20" t="n"/>
      <c r="F792" s="26">
        <f>IF(E792="","",IFERROR(INDEX('İş emirleri'!$B$6:$B$305,MATCH(E792,'İş emirleri'!$A$6:$A$305,0)),"İş emri yok"))</f>
        <v/>
      </c>
      <c r="G792" s="38" t="n"/>
      <c r="H792" s="38" t="n"/>
      <c r="I792" s="20" t="n"/>
      <c r="J792" s="40">
        <f>IF(G792="","",MAX(0,G792-N(H792)))</f>
        <v/>
      </c>
      <c r="K792" s="24">
        <f>IF(OR(G792="",N(G792)=0),"",J792/G792)</f>
        <v/>
      </c>
      <c r="L792" s="38" t="n"/>
      <c r="M792" s="38" t="n"/>
      <c r="N792" s="20" t="n"/>
      <c r="O792" s="40">
        <f>IF(AND(L792="",M792=""),"",N(L792)+N(M792))</f>
        <v/>
      </c>
      <c r="P792" s="24">
        <f>IF(OR(O792="",N(O792)=0),"",N(M792)/O792)</f>
        <v/>
      </c>
      <c r="Q792" s="40">
        <f>IF(OR(J792="",N(J792)=0,O792=""),"",N(L792)/(J792/60))</f>
        <v/>
      </c>
      <c r="R792" s="20" t="n"/>
    </row>
    <row r="793">
      <c r="A793" s="39" t="n"/>
      <c r="B793" s="20" t="n"/>
      <c r="C793" s="20" t="n"/>
      <c r="D793" s="20" t="n"/>
      <c r="E793" s="20" t="n"/>
      <c r="F793" s="26">
        <f>IF(E793="","",IFERROR(INDEX('İş emirleri'!$B$6:$B$305,MATCH(E793,'İş emirleri'!$A$6:$A$305,0)),"İş emri yok"))</f>
        <v/>
      </c>
      <c r="G793" s="38" t="n"/>
      <c r="H793" s="38" t="n"/>
      <c r="I793" s="20" t="n"/>
      <c r="J793" s="40">
        <f>IF(G793="","",MAX(0,G793-N(H793)))</f>
        <v/>
      </c>
      <c r="K793" s="24">
        <f>IF(OR(G793="",N(G793)=0),"",J793/G793)</f>
        <v/>
      </c>
      <c r="L793" s="38" t="n"/>
      <c r="M793" s="38" t="n"/>
      <c r="N793" s="20" t="n"/>
      <c r="O793" s="40">
        <f>IF(AND(L793="",M793=""),"",N(L793)+N(M793))</f>
        <v/>
      </c>
      <c r="P793" s="24">
        <f>IF(OR(O793="",N(O793)=0),"",N(M793)/O793)</f>
        <v/>
      </c>
      <c r="Q793" s="40">
        <f>IF(OR(J793="",N(J793)=0,O793=""),"",N(L793)/(J793/60))</f>
        <v/>
      </c>
      <c r="R793" s="20" t="n"/>
    </row>
    <row r="794">
      <c r="A794" s="39" t="n"/>
      <c r="B794" s="20" t="n"/>
      <c r="C794" s="20" t="n"/>
      <c r="D794" s="20" t="n"/>
      <c r="E794" s="20" t="n"/>
      <c r="F794" s="26">
        <f>IF(E794="","",IFERROR(INDEX('İş emirleri'!$B$6:$B$305,MATCH(E794,'İş emirleri'!$A$6:$A$305,0)),"İş emri yok"))</f>
        <v/>
      </c>
      <c r="G794" s="38" t="n"/>
      <c r="H794" s="38" t="n"/>
      <c r="I794" s="20" t="n"/>
      <c r="J794" s="40">
        <f>IF(G794="","",MAX(0,G794-N(H794)))</f>
        <v/>
      </c>
      <c r="K794" s="24">
        <f>IF(OR(G794="",N(G794)=0),"",J794/G794)</f>
        <v/>
      </c>
      <c r="L794" s="38" t="n"/>
      <c r="M794" s="38" t="n"/>
      <c r="N794" s="20" t="n"/>
      <c r="O794" s="40">
        <f>IF(AND(L794="",M794=""),"",N(L794)+N(M794))</f>
        <v/>
      </c>
      <c r="P794" s="24">
        <f>IF(OR(O794="",N(O794)=0),"",N(M794)/O794)</f>
        <v/>
      </c>
      <c r="Q794" s="40">
        <f>IF(OR(J794="",N(J794)=0,O794=""),"",N(L794)/(J794/60))</f>
        <v/>
      </c>
      <c r="R794" s="20" t="n"/>
    </row>
    <row r="795">
      <c r="A795" s="39" t="n"/>
      <c r="B795" s="20" t="n"/>
      <c r="C795" s="20" t="n"/>
      <c r="D795" s="20" t="n"/>
      <c r="E795" s="20" t="n"/>
      <c r="F795" s="26">
        <f>IF(E795="","",IFERROR(INDEX('İş emirleri'!$B$6:$B$305,MATCH(E795,'İş emirleri'!$A$6:$A$305,0)),"İş emri yok"))</f>
        <v/>
      </c>
      <c r="G795" s="38" t="n"/>
      <c r="H795" s="38" t="n"/>
      <c r="I795" s="20" t="n"/>
      <c r="J795" s="40">
        <f>IF(G795="","",MAX(0,G795-N(H795)))</f>
        <v/>
      </c>
      <c r="K795" s="24">
        <f>IF(OR(G795="",N(G795)=0),"",J795/G795)</f>
        <v/>
      </c>
      <c r="L795" s="38" t="n"/>
      <c r="M795" s="38" t="n"/>
      <c r="N795" s="20" t="n"/>
      <c r="O795" s="40">
        <f>IF(AND(L795="",M795=""),"",N(L795)+N(M795))</f>
        <v/>
      </c>
      <c r="P795" s="24">
        <f>IF(OR(O795="",N(O795)=0),"",N(M795)/O795)</f>
        <v/>
      </c>
      <c r="Q795" s="40">
        <f>IF(OR(J795="",N(J795)=0,O795=""),"",N(L795)/(J795/60))</f>
        <v/>
      </c>
      <c r="R795" s="20" t="n"/>
    </row>
    <row r="796">
      <c r="A796" s="39" t="n"/>
      <c r="B796" s="20" t="n"/>
      <c r="C796" s="20" t="n"/>
      <c r="D796" s="20" t="n"/>
      <c r="E796" s="20" t="n"/>
      <c r="F796" s="26">
        <f>IF(E796="","",IFERROR(INDEX('İş emirleri'!$B$6:$B$305,MATCH(E796,'İş emirleri'!$A$6:$A$305,0)),"İş emri yok"))</f>
        <v/>
      </c>
      <c r="G796" s="38" t="n"/>
      <c r="H796" s="38" t="n"/>
      <c r="I796" s="20" t="n"/>
      <c r="J796" s="40">
        <f>IF(G796="","",MAX(0,G796-N(H796)))</f>
        <v/>
      </c>
      <c r="K796" s="24">
        <f>IF(OR(G796="",N(G796)=0),"",J796/G796)</f>
        <v/>
      </c>
      <c r="L796" s="38" t="n"/>
      <c r="M796" s="38" t="n"/>
      <c r="N796" s="20" t="n"/>
      <c r="O796" s="40">
        <f>IF(AND(L796="",M796=""),"",N(L796)+N(M796))</f>
        <v/>
      </c>
      <c r="P796" s="24">
        <f>IF(OR(O796="",N(O796)=0),"",N(M796)/O796)</f>
        <v/>
      </c>
      <c r="Q796" s="40">
        <f>IF(OR(J796="",N(J796)=0,O796=""),"",N(L796)/(J796/60))</f>
        <v/>
      </c>
      <c r="R796" s="20" t="n"/>
    </row>
    <row r="797">
      <c r="A797" s="39" t="n"/>
      <c r="B797" s="20" t="n"/>
      <c r="C797" s="20" t="n"/>
      <c r="D797" s="20" t="n"/>
      <c r="E797" s="20" t="n"/>
      <c r="F797" s="26">
        <f>IF(E797="","",IFERROR(INDEX('İş emirleri'!$B$6:$B$305,MATCH(E797,'İş emirleri'!$A$6:$A$305,0)),"İş emri yok"))</f>
        <v/>
      </c>
      <c r="G797" s="38" t="n"/>
      <c r="H797" s="38" t="n"/>
      <c r="I797" s="20" t="n"/>
      <c r="J797" s="40">
        <f>IF(G797="","",MAX(0,G797-N(H797)))</f>
        <v/>
      </c>
      <c r="K797" s="24">
        <f>IF(OR(G797="",N(G797)=0),"",J797/G797)</f>
        <v/>
      </c>
      <c r="L797" s="38" t="n"/>
      <c r="M797" s="38" t="n"/>
      <c r="N797" s="20" t="n"/>
      <c r="O797" s="40">
        <f>IF(AND(L797="",M797=""),"",N(L797)+N(M797))</f>
        <v/>
      </c>
      <c r="P797" s="24">
        <f>IF(OR(O797="",N(O797)=0),"",N(M797)/O797)</f>
        <v/>
      </c>
      <c r="Q797" s="40">
        <f>IF(OR(J797="",N(J797)=0,O797=""),"",N(L797)/(J797/60))</f>
        <v/>
      </c>
      <c r="R797" s="20" t="n"/>
    </row>
    <row r="798">
      <c r="A798" s="39" t="n"/>
      <c r="B798" s="20" t="n"/>
      <c r="C798" s="20" t="n"/>
      <c r="D798" s="20" t="n"/>
      <c r="E798" s="20" t="n"/>
      <c r="F798" s="26">
        <f>IF(E798="","",IFERROR(INDEX('İş emirleri'!$B$6:$B$305,MATCH(E798,'İş emirleri'!$A$6:$A$305,0)),"İş emri yok"))</f>
        <v/>
      </c>
      <c r="G798" s="38" t="n"/>
      <c r="H798" s="38" t="n"/>
      <c r="I798" s="20" t="n"/>
      <c r="J798" s="40">
        <f>IF(G798="","",MAX(0,G798-N(H798)))</f>
        <v/>
      </c>
      <c r="K798" s="24">
        <f>IF(OR(G798="",N(G798)=0),"",J798/G798)</f>
        <v/>
      </c>
      <c r="L798" s="38" t="n"/>
      <c r="M798" s="38" t="n"/>
      <c r="N798" s="20" t="n"/>
      <c r="O798" s="40">
        <f>IF(AND(L798="",M798=""),"",N(L798)+N(M798))</f>
        <v/>
      </c>
      <c r="P798" s="24">
        <f>IF(OR(O798="",N(O798)=0),"",N(M798)/O798)</f>
        <v/>
      </c>
      <c r="Q798" s="40">
        <f>IF(OR(J798="",N(J798)=0,O798=""),"",N(L798)/(J798/60))</f>
        <v/>
      </c>
      <c r="R798" s="20" t="n"/>
    </row>
    <row r="799">
      <c r="A799" s="39" t="n"/>
      <c r="B799" s="20" t="n"/>
      <c r="C799" s="20" t="n"/>
      <c r="D799" s="20" t="n"/>
      <c r="E799" s="20" t="n"/>
      <c r="F799" s="26">
        <f>IF(E799="","",IFERROR(INDEX('İş emirleri'!$B$6:$B$305,MATCH(E799,'İş emirleri'!$A$6:$A$305,0)),"İş emri yok"))</f>
        <v/>
      </c>
      <c r="G799" s="38" t="n"/>
      <c r="H799" s="38" t="n"/>
      <c r="I799" s="20" t="n"/>
      <c r="J799" s="40">
        <f>IF(G799="","",MAX(0,G799-N(H799)))</f>
        <v/>
      </c>
      <c r="K799" s="24">
        <f>IF(OR(G799="",N(G799)=0),"",J799/G799)</f>
        <v/>
      </c>
      <c r="L799" s="38" t="n"/>
      <c r="M799" s="38" t="n"/>
      <c r="N799" s="20" t="n"/>
      <c r="O799" s="40">
        <f>IF(AND(L799="",M799=""),"",N(L799)+N(M799))</f>
        <v/>
      </c>
      <c r="P799" s="24">
        <f>IF(OR(O799="",N(O799)=0),"",N(M799)/O799)</f>
        <v/>
      </c>
      <c r="Q799" s="40">
        <f>IF(OR(J799="",N(J799)=0,O799=""),"",N(L799)/(J799/60))</f>
        <v/>
      </c>
      <c r="R799" s="20" t="n"/>
    </row>
    <row r="800">
      <c r="A800" s="39" t="n"/>
      <c r="B800" s="20" t="n"/>
      <c r="C800" s="20" t="n"/>
      <c r="D800" s="20" t="n"/>
      <c r="E800" s="20" t="n"/>
      <c r="F800" s="26">
        <f>IF(E800="","",IFERROR(INDEX('İş emirleri'!$B$6:$B$305,MATCH(E800,'İş emirleri'!$A$6:$A$305,0)),"İş emri yok"))</f>
        <v/>
      </c>
      <c r="G800" s="38" t="n"/>
      <c r="H800" s="38" t="n"/>
      <c r="I800" s="20" t="n"/>
      <c r="J800" s="40">
        <f>IF(G800="","",MAX(0,G800-N(H800)))</f>
        <v/>
      </c>
      <c r="K800" s="24">
        <f>IF(OR(G800="",N(G800)=0),"",J800/G800)</f>
        <v/>
      </c>
      <c r="L800" s="38" t="n"/>
      <c r="M800" s="38" t="n"/>
      <c r="N800" s="20" t="n"/>
      <c r="O800" s="40">
        <f>IF(AND(L800="",M800=""),"",N(L800)+N(M800))</f>
        <v/>
      </c>
      <c r="P800" s="24">
        <f>IF(OR(O800="",N(O800)=0),"",N(M800)/O800)</f>
        <v/>
      </c>
      <c r="Q800" s="40">
        <f>IF(OR(J800="",N(J800)=0,O800=""),"",N(L800)/(J800/60))</f>
        <v/>
      </c>
      <c r="R800" s="20" t="n"/>
    </row>
    <row r="801">
      <c r="A801" s="39" t="n"/>
      <c r="B801" s="20" t="n"/>
      <c r="C801" s="20" t="n"/>
      <c r="D801" s="20" t="n"/>
      <c r="E801" s="20" t="n"/>
      <c r="F801" s="26">
        <f>IF(E801="","",IFERROR(INDEX('İş emirleri'!$B$6:$B$305,MATCH(E801,'İş emirleri'!$A$6:$A$305,0)),"İş emri yok"))</f>
        <v/>
      </c>
      <c r="G801" s="38" t="n"/>
      <c r="H801" s="38" t="n"/>
      <c r="I801" s="20" t="n"/>
      <c r="J801" s="40">
        <f>IF(G801="","",MAX(0,G801-N(H801)))</f>
        <v/>
      </c>
      <c r="K801" s="24">
        <f>IF(OR(G801="",N(G801)=0),"",J801/G801)</f>
        <v/>
      </c>
      <c r="L801" s="38" t="n"/>
      <c r="M801" s="38" t="n"/>
      <c r="N801" s="20" t="n"/>
      <c r="O801" s="40">
        <f>IF(AND(L801="",M801=""),"",N(L801)+N(M801))</f>
        <v/>
      </c>
      <c r="P801" s="24">
        <f>IF(OR(O801="",N(O801)=0),"",N(M801)/O801)</f>
        <v/>
      </c>
      <c r="Q801" s="40">
        <f>IF(OR(J801="",N(J801)=0,O801=""),"",N(L801)/(J801/60))</f>
        <v/>
      </c>
      <c r="R801" s="20" t="n"/>
    </row>
    <row r="802">
      <c r="A802" s="39" t="n"/>
      <c r="B802" s="20" t="n"/>
      <c r="C802" s="20" t="n"/>
      <c r="D802" s="20" t="n"/>
      <c r="E802" s="20" t="n"/>
      <c r="F802" s="26">
        <f>IF(E802="","",IFERROR(INDEX('İş emirleri'!$B$6:$B$305,MATCH(E802,'İş emirleri'!$A$6:$A$305,0)),"İş emri yok"))</f>
        <v/>
      </c>
      <c r="G802" s="38" t="n"/>
      <c r="H802" s="38" t="n"/>
      <c r="I802" s="20" t="n"/>
      <c r="J802" s="40">
        <f>IF(G802="","",MAX(0,G802-N(H802)))</f>
        <v/>
      </c>
      <c r="K802" s="24">
        <f>IF(OR(G802="",N(G802)=0),"",J802/G802)</f>
        <v/>
      </c>
      <c r="L802" s="38" t="n"/>
      <c r="M802" s="38" t="n"/>
      <c r="N802" s="20" t="n"/>
      <c r="O802" s="40">
        <f>IF(AND(L802="",M802=""),"",N(L802)+N(M802))</f>
        <v/>
      </c>
      <c r="P802" s="24">
        <f>IF(OR(O802="",N(O802)=0),"",N(M802)/O802)</f>
        <v/>
      </c>
      <c r="Q802" s="40">
        <f>IF(OR(J802="",N(J802)=0,O802=""),"",N(L802)/(J802/60))</f>
        <v/>
      </c>
      <c r="R802" s="20" t="n"/>
    </row>
    <row r="803">
      <c r="A803" s="39" t="n"/>
      <c r="B803" s="20" t="n"/>
      <c r="C803" s="20" t="n"/>
      <c r="D803" s="20" t="n"/>
      <c r="E803" s="20" t="n"/>
      <c r="F803" s="26">
        <f>IF(E803="","",IFERROR(INDEX('İş emirleri'!$B$6:$B$305,MATCH(E803,'İş emirleri'!$A$6:$A$305,0)),"İş emri yok"))</f>
        <v/>
      </c>
      <c r="G803" s="38" t="n"/>
      <c r="H803" s="38" t="n"/>
      <c r="I803" s="20" t="n"/>
      <c r="J803" s="40">
        <f>IF(G803="","",MAX(0,G803-N(H803)))</f>
        <v/>
      </c>
      <c r="K803" s="24">
        <f>IF(OR(G803="",N(G803)=0),"",J803/G803)</f>
        <v/>
      </c>
      <c r="L803" s="38" t="n"/>
      <c r="M803" s="38" t="n"/>
      <c r="N803" s="20" t="n"/>
      <c r="O803" s="40">
        <f>IF(AND(L803="",M803=""),"",N(L803)+N(M803))</f>
        <v/>
      </c>
      <c r="P803" s="24">
        <f>IF(OR(O803="",N(O803)=0),"",N(M803)/O803)</f>
        <v/>
      </c>
      <c r="Q803" s="40">
        <f>IF(OR(J803="",N(J803)=0,O803=""),"",N(L803)/(J803/60))</f>
        <v/>
      </c>
      <c r="R803" s="20" t="n"/>
    </row>
    <row r="804">
      <c r="A804" s="39" t="n"/>
      <c r="B804" s="20" t="n"/>
      <c r="C804" s="20" t="n"/>
      <c r="D804" s="20" t="n"/>
      <c r="E804" s="20" t="n"/>
      <c r="F804" s="26">
        <f>IF(E804="","",IFERROR(INDEX('İş emirleri'!$B$6:$B$305,MATCH(E804,'İş emirleri'!$A$6:$A$305,0)),"İş emri yok"))</f>
        <v/>
      </c>
      <c r="G804" s="38" t="n"/>
      <c r="H804" s="38" t="n"/>
      <c r="I804" s="20" t="n"/>
      <c r="J804" s="40">
        <f>IF(G804="","",MAX(0,G804-N(H804)))</f>
        <v/>
      </c>
      <c r="K804" s="24">
        <f>IF(OR(G804="",N(G804)=0),"",J804/G804)</f>
        <v/>
      </c>
      <c r="L804" s="38" t="n"/>
      <c r="M804" s="38" t="n"/>
      <c r="N804" s="20" t="n"/>
      <c r="O804" s="40">
        <f>IF(AND(L804="",M804=""),"",N(L804)+N(M804))</f>
        <v/>
      </c>
      <c r="P804" s="24">
        <f>IF(OR(O804="",N(O804)=0),"",N(M804)/O804)</f>
        <v/>
      </c>
      <c r="Q804" s="40">
        <f>IF(OR(J804="",N(J804)=0,O804=""),"",N(L804)/(J804/60))</f>
        <v/>
      </c>
      <c r="R804" s="20" t="n"/>
    </row>
    <row r="805">
      <c r="A805" s="39" t="n"/>
      <c r="B805" s="20" t="n"/>
      <c r="C805" s="20" t="n"/>
      <c r="D805" s="20" t="n"/>
      <c r="E805" s="20" t="n"/>
      <c r="F805" s="26">
        <f>IF(E805="","",IFERROR(INDEX('İş emirleri'!$B$6:$B$305,MATCH(E805,'İş emirleri'!$A$6:$A$305,0)),"İş emri yok"))</f>
        <v/>
      </c>
      <c r="G805" s="38" t="n"/>
      <c r="H805" s="38" t="n"/>
      <c r="I805" s="20" t="n"/>
      <c r="J805" s="40">
        <f>IF(G805="","",MAX(0,G805-N(H805)))</f>
        <v/>
      </c>
      <c r="K805" s="24">
        <f>IF(OR(G805="",N(G805)=0),"",J805/G805)</f>
        <v/>
      </c>
      <c r="L805" s="38" t="n"/>
      <c r="M805" s="38" t="n"/>
      <c r="N805" s="20" t="n"/>
      <c r="O805" s="40">
        <f>IF(AND(L805="",M805=""),"",N(L805)+N(M805))</f>
        <v/>
      </c>
      <c r="P805" s="24">
        <f>IF(OR(O805="",N(O805)=0),"",N(M805)/O805)</f>
        <v/>
      </c>
      <c r="Q805" s="40">
        <f>IF(OR(J805="",N(J805)=0,O805=""),"",N(L805)/(J805/60))</f>
        <v/>
      </c>
      <c r="R805" s="20" t="n"/>
    </row>
    <row r="806">
      <c r="A806" s="39" t="n"/>
      <c r="B806" s="20" t="n"/>
      <c r="C806" s="20" t="n"/>
      <c r="D806" s="20" t="n"/>
      <c r="E806" s="20" t="n"/>
      <c r="F806" s="26">
        <f>IF(E806="","",IFERROR(INDEX('İş emirleri'!$B$6:$B$305,MATCH(E806,'İş emirleri'!$A$6:$A$305,0)),"İş emri yok"))</f>
        <v/>
      </c>
      <c r="G806" s="38" t="n"/>
      <c r="H806" s="38" t="n"/>
      <c r="I806" s="20" t="n"/>
      <c r="J806" s="40">
        <f>IF(G806="","",MAX(0,G806-N(H806)))</f>
        <v/>
      </c>
      <c r="K806" s="24">
        <f>IF(OR(G806="",N(G806)=0),"",J806/G806)</f>
        <v/>
      </c>
      <c r="L806" s="38" t="n"/>
      <c r="M806" s="38" t="n"/>
      <c r="N806" s="20" t="n"/>
      <c r="O806" s="40">
        <f>IF(AND(L806="",M806=""),"",N(L806)+N(M806))</f>
        <v/>
      </c>
      <c r="P806" s="24">
        <f>IF(OR(O806="",N(O806)=0),"",N(M806)/O806)</f>
        <v/>
      </c>
      <c r="Q806" s="40">
        <f>IF(OR(J806="",N(J806)=0,O806=""),"",N(L806)/(J806/60))</f>
        <v/>
      </c>
      <c r="R806" s="20" t="n"/>
    </row>
    <row r="807">
      <c r="A807" s="39" t="n"/>
      <c r="B807" s="20" t="n"/>
      <c r="C807" s="20" t="n"/>
      <c r="D807" s="20" t="n"/>
      <c r="E807" s="20" t="n"/>
      <c r="F807" s="26">
        <f>IF(E807="","",IFERROR(INDEX('İş emirleri'!$B$6:$B$305,MATCH(E807,'İş emirleri'!$A$6:$A$305,0)),"İş emri yok"))</f>
        <v/>
      </c>
      <c r="G807" s="38" t="n"/>
      <c r="H807" s="38" t="n"/>
      <c r="I807" s="20" t="n"/>
      <c r="J807" s="40">
        <f>IF(G807="","",MAX(0,G807-N(H807)))</f>
        <v/>
      </c>
      <c r="K807" s="24">
        <f>IF(OR(G807="",N(G807)=0),"",J807/G807)</f>
        <v/>
      </c>
      <c r="L807" s="38" t="n"/>
      <c r="M807" s="38" t="n"/>
      <c r="N807" s="20" t="n"/>
      <c r="O807" s="40">
        <f>IF(AND(L807="",M807=""),"",N(L807)+N(M807))</f>
        <v/>
      </c>
      <c r="P807" s="24">
        <f>IF(OR(O807="",N(O807)=0),"",N(M807)/O807)</f>
        <v/>
      </c>
      <c r="Q807" s="40">
        <f>IF(OR(J807="",N(J807)=0,O807=""),"",N(L807)/(J807/60))</f>
        <v/>
      </c>
      <c r="R807" s="20" t="n"/>
    </row>
    <row r="808">
      <c r="A808" s="39" t="n"/>
      <c r="B808" s="20" t="n"/>
      <c r="C808" s="20" t="n"/>
      <c r="D808" s="20" t="n"/>
      <c r="E808" s="20" t="n"/>
      <c r="F808" s="26">
        <f>IF(E808="","",IFERROR(INDEX('İş emirleri'!$B$6:$B$305,MATCH(E808,'İş emirleri'!$A$6:$A$305,0)),"İş emri yok"))</f>
        <v/>
      </c>
      <c r="G808" s="38" t="n"/>
      <c r="H808" s="38" t="n"/>
      <c r="I808" s="20" t="n"/>
      <c r="J808" s="40">
        <f>IF(G808="","",MAX(0,G808-N(H808)))</f>
        <v/>
      </c>
      <c r="K808" s="24">
        <f>IF(OR(G808="",N(G808)=0),"",J808/G808)</f>
        <v/>
      </c>
      <c r="L808" s="38" t="n"/>
      <c r="M808" s="38" t="n"/>
      <c r="N808" s="20" t="n"/>
      <c r="O808" s="40">
        <f>IF(AND(L808="",M808=""),"",N(L808)+N(M808))</f>
        <v/>
      </c>
      <c r="P808" s="24">
        <f>IF(OR(O808="",N(O808)=0),"",N(M808)/O808)</f>
        <v/>
      </c>
      <c r="Q808" s="40">
        <f>IF(OR(J808="",N(J808)=0,O808=""),"",N(L808)/(J808/60))</f>
        <v/>
      </c>
      <c r="R808" s="20" t="n"/>
    </row>
    <row r="809">
      <c r="A809" s="39" t="n"/>
      <c r="B809" s="20" t="n"/>
      <c r="C809" s="20" t="n"/>
      <c r="D809" s="20" t="n"/>
      <c r="E809" s="20" t="n"/>
      <c r="F809" s="26">
        <f>IF(E809="","",IFERROR(INDEX('İş emirleri'!$B$6:$B$305,MATCH(E809,'İş emirleri'!$A$6:$A$305,0)),"İş emri yok"))</f>
        <v/>
      </c>
      <c r="G809" s="38" t="n"/>
      <c r="H809" s="38" t="n"/>
      <c r="I809" s="20" t="n"/>
      <c r="J809" s="40">
        <f>IF(G809="","",MAX(0,G809-N(H809)))</f>
        <v/>
      </c>
      <c r="K809" s="24">
        <f>IF(OR(G809="",N(G809)=0),"",J809/G809)</f>
        <v/>
      </c>
      <c r="L809" s="38" t="n"/>
      <c r="M809" s="38" t="n"/>
      <c r="N809" s="20" t="n"/>
      <c r="O809" s="40">
        <f>IF(AND(L809="",M809=""),"",N(L809)+N(M809))</f>
        <v/>
      </c>
      <c r="P809" s="24">
        <f>IF(OR(O809="",N(O809)=0),"",N(M809)/O809)</f>
        <v/>
      </c>
      <c r="Q809" s="40">
        <f>IF(OR(J809="",N(J809)=0,O809=""),"",N(L809)/(J809/60))</f>
        <v/>
      </c>
      <c r="R809" s="20" t="n"/>
    </row>
    <row r="810">
      <c r="A810" s="39" t="n"/>
      <c r="B810" s="20" t="n"/>
      <c r="C810" s="20" t="n"/>
      <c r="D810" s="20" t="n"/>
      <c r="E810" s="20" t="n"/>
      <c r="F810" s="26">
        <f>IF(E810="","",IFERROR(INDEX('İş emirleri'!$B$6:$B$305,MATCH(E810,'İş emirleri'!$A$6:$A$305,0)),"İş emri yok"))</f>
        <v/>
      </c>
      <c r="G810" s="38" t="n"/>
      <c r="H810" s="38" t="n"/>
      <c r="I810" s="20" t="n"/>
      <c r="J810" s="40">
        <f>IF(G810="","",MAX(0,G810-N(H810)))</f>
        <v/>
      </c>
      <c r="K810" s="24">
        <f>IF(OR(G810="",N(G810)=0),"",J810/G810)</f>
        <v/>
      </c>
      <c r="L810" s="38" t="n"/>
      <c r="M810" s="38" t="n"/>
      <c r="N810" s="20" t="n"/>
      <c r="O810" s="40">
        <f>IF(AND(L810="",M810=""),"",N(L810)+N(M810))</f>
        <v/>
      </c>
      <c r="P810" s="24">
        <f>IF(OR(O810="",N(O810)=0),"",N(M810)/O810)</f>
        <v/>
      </c>
      <c r="Q810" s="40">
        <f>IF(OR(J810="",N(J810)=0,O810=""),"",N(L810)/(J810/60))</f>
        <v/>
      </c>
      <c r="R810" s="20" t="n"/>
    </row>
    <row r="811">
      <c r="A811" s="39" t="n"/>
      <c r="B811" s="20" t="n"/>
      <c r="C811" s="20" t="n"/>
      <c r="D811" s="20" t="n"/>
      <c r="E811" s="20" t="n"/>
      <c r="F811" s="26">
        <f>IF(E811="","",IFERROR(INDEX('İş emirleri'!$B$6:$B$305,MATCH(E811,'İş emirleri'!$A$6:$A$305,0)),"İş emri yok"))</f>
        <v/>
      </c>
      <c r="G811" s="38" t="n"/>
      <c r="H811" s="38" t="n"/>
      <c r="I811" s="20" t="n"/>
      <c r="J811" s="40">
        <f>IF(G811="","",MAX(0,G811-N(H811)))</f>
        <v/>
      </c>
      <c r="K811" s="24">
        <f>IF(OR(G811="",N(G811)=0),"",J811/G811)</f>
        <v/>
      </c>
      <c r="L811" s="38" t="n"/>
      <c r="M811" s="38" t="n"/>
      <c r="N811" s="20" t="n"/>
      <c r="O811" s="40">
        <f>IF(AND(L811="",M811=""),"",N(L811)+N(M811))</f>
        <v/>
      </c>
      <c r="P811" s="24">
        <f>IF(OR(O811="",N(O811)=0),"",N(M811)/O811)</f>
        <v/>
      </c>
      <c r="Q811" s="40">
        <f>IF(OR(J811="",N(J811)=0,O811=""),"",N(L811)/(J811/60))</f>
        <v/>
      </c>
      <c r="R811" s="20" t="n"/>
    </row>
    <row r="812">
      <c r="A812" s="39" t="n"/>
      <c r="B812" s="20" t="n"/>
      <c r="C812" s="20" t="n"/>
      <c r="D812" s="20" t="n"/>
      <c r="E812" s="20" t="n"/>
      <c r="F812" s="26">
        <f>IF(E812="","",IFERROR(INDEX('İş emirleri'!$B$6:$B$305,MATCH(E812,'İş emirleri'!$A$6:$A$305,0)),"İş emri yok"))</f>
        <v/>
      </c>
      <c r="G812" s="38" t="n"/>
      <c r="H812" s="38" t="n"/>
      <c r="I812" s="20" t="n"/>
      <c r="J812" s="40">
        <f>IF(G812="","",MAX(0,G812-N(H812)))</f>
        <v/>
      </c>
      <c r="K812" s="24">
        <f>IF(OR(G812="",N(G812)=0),"",J812/G812)</f>
        <v/>
      </c>
      <c r="L812" s="38" t="n"/>
      <c r="M812" s="38" t="n"/>
      <c r="N812" s="20" t="n"/>
      <c r="O812" s="40">
        <f>IF(AND(L812="",M812=""),"",N(L812)+N(M812))</f>
        <v/>
      </c>
      <c r="P812" s="24">
        <f>IF(OR(O812="",N(O812)=0),"",N(M812)/O812)</f>
        <v/>
      </c>
      <c r="Q812" s="40">
        <f>IF(OR(J812="",N(J812)=0,O812=""),"",N(L812)/(J812/60))</f>
        <v/>
      </c>
      <c r="R812" s="20" t="n"/>
    </row>
    <row r="813">
      <c r="A813" s="39" t="n"/>
      <c r="B813" s="20" t="n"/>
      <c r="C813" s="20" t="n"/>
      <c r="D813" s="20" t="n"/>
      <c r="E813" s="20" t="n"/>
      <c r="F813" s="26">
        <f>IF(E813="","",IFERROR(INDEX('İş emirleri'!$B$6:$B$305,MATCH(E813,'İş emirleri'!$A$6:$A$305,0)),"İş emri yok"))</f>
        <v/>
      </c>
      <c r="G813" s="38" t="n"/>
      <c r="H813" s="38" t="n"/>
      <c r="I813" s="20" t="n"/>
      <c r="J813" s="40">
        <f>IF(G813="","",MAX(0,G813-N(H813)))</f>
        <v/>
      </c>
      <c r="K813" s="24">
        <f>IF(OR(G813="",N(G813)=0),"",J813/G813)</f>
        <v/>
      </c>
      <c r="L813" s="38" t="n"/>
      <c r="M813" s="38" t="n"/>
      <c r="N813" s="20" t="n"/>
      <c r="O813" s="40">
        <f>IF(AND(L813="",M813=""),"",N(L813)+N(M813))</f>
        <v/>
      </c>
      <c r="P813" s="24">
        <f>IF(OR(O813="",N(O813)=0),"",N(M813)/O813)</f>
        <v/>
      </c>
      <c r="Q813" s="40">
        <f>IF(OR(J813="",N(J813)=0,O813=""),"",N(L813)/(J813/60))</f>
        <v/>
      </c>
      <c r="R813" s="20" t="n"/>
    </row>
    <row r="814">
      <c r="A814" s="39" t="n"/>
      <c r="B814" s="20" t="n"/>
      <c r="C814" s="20" t="n"/>
      <c r="D814" s="20" t="n"/>
      <c r="E814" s="20" t="n"/>
      <c r="F814" s="26">
        <f>IF(E814="","",IFERROR(INDEX('İş emirleri'!$B$6:$B$305,MATCH(E814,'İş emirleri'!$A$6:$A$305,0)),"İş emri yok"))</f>
        <v/>
      </c>
      <c r="G814" s="38" t="n"/>
      <c r="H814" s="38" t="n"/>
      <c r="I814" s="20" t="n"/>
      <c r="J814" s="40">
        <f>IF(G814="","",MAX(0,G814-N(H814)))</f>
        <v/>
      </c>
      <c r="K814" s="24">
        <f>IF(OR(G814="",N(G814)=0),"",J814/G814)</f>
        <v/>
      </c>
      <c r="L814" s="38" t="n"/>
      <c r="M814" s="38" t="n"/>
      <c r="N814" s="20" t="n"/>
      <c r="O814" s="40">
        <f>IF(AND(L814="",M814=""),"",N(L814)+N(M814))</f>
        <v/>
      </c>
      <c r="P814" s="24">
        <f>IF(OR(O814="",N(O814)=0),"",N(M814)/O814)</f>
        <v/>
      </c>
      <c r="Q814" s="40">
        <f>IF(OR(J814="",N(J814)=0,O814=""),"",N(L814)/(J814/60))</f>
        <v/>
      </c>
      <c r="R814" s="20" t="n"/>
    </row>
    <row r="815">
      <c r="A815" s="39" t="n"/>
      <c r="B815" s="20" t="n"/>
      <c r="C815" s="20" t="n"/>
      <c r="D815" s="20" t="n"/>
      <c r="E815" s="20" t="n"/>
      <c r="F815" s="26">
        <f>IF(E815="","",IFERROR(INDEX('İş emirleri'!$B$6:$B$305,MATCH(E815,'İş emirleri'!$A$6:$A$305,0)),"İş emri yok"))</f>
        <v/>
      </c>
      <c r="G815" s="38" t="n"/>
      <c r="H815" s="38" t="n"/>
      <c r="I815" s="20" t="n"/>
      <c r="J815" s="40">
        <f>IF(G815="","",MAX(0,G815-N(H815)))</f>
        <v/>
      </c>
      <c r="K815" s="24">
        <f>IF(OR(G815="",N(G815)=0),"",J815/G815)</f>
        <v/>
      </c>
      <c r="L815" s="38" t="n"/>
      <c r="M815" s="38" t="n"/>
      <c r="N815" s="20" t="n"/>
      <c r="O815" s="40">
        <f>IF(AND(L815="",M815=""),"",N(L815)+N(M815))</f>
        <v/>
      </c>
      <c r="P815" s="24">
        <f>IF(OR(O815="",N(O815)=0),"",N(M815)/O815)</f>
        <v/>
      </c>
      <c r="Q815" s="40">
        <f>IF(OR(J815="",N(J815)=0,O815=""),"",N(L815)/(J815/60))</f>
        <v/>
      </c>
      <c r="R815" s="20" t="n"/>
    </row>
    <row r="816">
      <c r="A816" s="39" t="n"/>
      <c r="B816" s="20" t="n"/>
      <c r="C816" s="20" t="n"/>
      <c r="D816" s="20" t="n"/>
      <c r="E816" s="20" t="n"/>
      <c r="F816" s="26">
        <f>IF(E816="","",IFERROR(INDEX('İş emirleri'!$B$6:$B$305,MATCH(E816,'İş emirleri'!$A$6:$A$305,0)),"İş emri yok"))</f>
        <v/>
      </c>
      <c r="G816" s="38" t="n"/>
      <c r="H816" s="38" t="n"/>
      <c r="I816" s="20" t="n"/>
      <c r="J816" s="40">
        <f>IF(G816="","",MAX(0,G816-N(H816)))</f>
        <v/>
      </c>
      <c r="K816" s="24">
        <f>IF(OR(G816="",N(G816)=0),"",J816/G816)</f>
        <v/>
      </c>
      <c r="L816" s="38" t="n"/>
      <c r="M816" s="38" t="n"/>
      <c r="N816" s="20" t="n"/>
      <c r="O816" s="40">
        <f>IF(AND(L816="",M816=""),"",N(L816)+N(M816))</f>
        <v/>
      </c>
      <c r="P816" s="24">
        <f>IF(OR(O816="",N(O816)=0),"",N(M816)/O816)</f>
        <v/>
      </c>
      <c r="Q816" s="40">
        <f>IF(OR(J816="",N(J816)=0,O816=""),"",N(L816)/(J816/60))</f>
        <v/>
      </c>
      <c r="R816" s="20" t="n"/>
    </row>
    <row r="817">
      <c r="A817" s="39" t="n"/>
      <c r="B817" s="20" t="n"/>
      <c r="C817" s="20" t="n"/>
      <c r="D817" s="20" t="n"/>
      <c r="E817" s="20" t="n"/>
      <c r="F817" s="26">
        <f>IF(E817="","",IFERROR(INDEX('İş emirleri'!$B$6:$B$305,MATCH(E817,'İş emirleri'!$A$6:$A$305,0)),"İş emri yok"))</f>
        <v/>
      </c>
      <c r="G817" s="38" t="n"/>
      <c r="H817" s="38" t="n"/>
      <c r="I817" s="20" t="n"/>
      <c r="J817" s="40">
        <f>IF(G817="","",MAX(0,G817-N(H817)))</f>
        <v/>
      </c>
      <c r="K817" s="24">
        <f>IF(OR(G817="",N(G817)=0),"",J817/G817)</f>
        <v/>
      </c>
      <c r="L817" s="38" t="n"/>
      <c r="M817" s="38" t="n"/>
      <c r="N817" s="20" t="n"/>
      <c r="O817" s="40">
        <f>IF(AND(L817="",M817=""),"",N(L817)+N(M817))</f>
        <v/>
      </c>
      <c r="P817" s="24">
        <f>IF(OR(O817="",N(O817)=0),"",N(M817)/O817)</f>
        <v/>
      </c>
      <c r="Q817" s="40">
        <f>IF(OR(J817="",N(J817)=0,O817=""),"",N(L817)/(J817/60))</f>
        <v/>
      </c>
      <c r="R817" s="20" t="n"/>
    </row>
    <row r="818">
      <c r="A818" s="39" t="n"/>
      <c r="B818" s="20" t="n"/>
      <c r="C818" s="20" t="n"/>
      <c r="D818" s="20" t="n"/>
      <c r="E818" s="20" t="n"/>
      <c r="F818" s="26">
        <f>IF(E818="","",IFERROR(INDEX('İş emirleri'!$B$6:$B$305,MATCH(E818,'İş emirleri'!$A$6:$A$305,0)),"İş emri yok"))</f>
        <v/>
      </c>
      <c r="G818" s="38" t="n"/>
      <c r="H818" s="38" t="n"/>
      <c r="I818" s="20" t="n"/>
      <c r="J818" s="40">
        <f>IF(G818="","",MAX(0,G818-N(H818)))</f>
        <v/>
      </c>
      <c r="K818" s="24">
        <f>IF(OR(G818="",N(G818)=0),"",J818/G818)</f>
        <v/>
      </c>
      <c r="L818" s="38" t="n"/>
      <c r="M818" s="38" t="n"/>
      <c r="N818" s="20" t="n"/>
      <c r="O818" s="40">
        <f>IF(AND(L818="",M818=""),"",N(L818)+N(M818))</f>
        <v/>
      </c>
      <c r="P818" s="24">
        <f>IF(OR(O818="",N(O818)=0),"",N(M818)/O818)</f>
        <v/>
      </c>
      <c r="Q818" s="40">
        <f>IF(OR(J818="",N(J818)=0,O818=""),"",N(L818)/(J818/60))</f>
        <v/>
      </c>
      <c r="R818" s="20" t="n"/>
    </row>
    <row r="819">
      <c r="A819" s="39" t="n"/>
      <c r="B819" s="20" t="n"/>
      <c r="C819" s="20" t="n"/>
      <c r="D819" s="20" t="n"/>
      <c r="E819" s="20" t="n"/>
      <c r="F819" s="26">
        <f>IF(E819="","",IFERROR(INDEX('İş emirleri'!$B$6:$B$305,MATCH(E819,'İş emirleri'!$A$6:$A$305,0)),"İş emri yok"))</f>
        <v/>
      </c>
      <c r="G819" s="38" t="n"/>
      <c r="H819" s="38" t="n"/>
      <c r="I819" s="20" t="n"/>
      <c r="J819" s="40">
        <f>IF(G819="","",MAX(0,G819-N(H819)))</f>
        <v/>
      </c>
      <c r="K819" s="24">
        <f>IF(OR(G819="",N(G819)=0),"",J819/G819)</f>
        <v/>
      </c>
      <c r="L819" s="38" t="n"/>
      <c r="M819" s="38" t="n"/>
      <c r="N819" s="20" t="n"/>
      <c r="O819" s="40">
        <f>IF(AND(L819="",M819=""),"",N(L819)+N(M819))</f>
        <v/>
      </c>
      <c r="P819" s="24">
        <f>IF(OR(O819="",N(O819)=0),"",N(M819)/O819)</f>
        <v/>
      </c>
      <c r="Q819" s="40">
        <f>IF(OR(J819="",N(J819)=0,O819=""),"",N(L819)/(J819/60))</f>
        <v/>
      </c>
      <c r="R819" s="20" t="n"/>
    </row>
    <row r="820">
      <c r="A820" s="39" t="n"/>
      <c r="B820" s="20" t="n"/>
      <c r="C820" s="20" t="n"/>
      <c r="D820" s="20" t="n"/>
      <c r="E820" s="20" t="n"/>
      <c r="F820" s="26">
        <f>IF(E820="","",IFERROR(INDEX('İş emirleri'!$B$6:$B$305,MATCH(E820,'İş emirleri'!$A$6:$A$305,0)),"İş emri yok"))</f>
        <v/>
      </c>
      <c r="G820" s="38" t="n"/>
      <c r="H820" s="38" t="n"/>
      <c r="I820" s="20" t="n"/>
      <c r="J820" s="40">
        <f>IF(G820="","",MAX(0,G820-N(H820)))</f>
        <v/>
      </c>
      <c r="K820" s="24">
        <f>IF(OR(G820="",N(G820)=0),"",J820/G820)</f>
        <v/>
      </c>
      <c r="L820" s="38" t="n"/>
      <c r="M820" s="38" t="n"/>
      <c r="N820" s="20" t="n"/>
      <c r="O820" s="40">
        <f>IF(AND(L820="",M820=""),"",N(L820)+N(M820))</f>
        <v/>
      </c>
      <c r="P820" s="24">
        <f>IF(OR(O820="",N(O820)=0),"",N(M820)/O820)</f>
        <v/>
      </c>
      <c r="Q820" s="40">
        <f>IF(OR(J820="",N(J820)=0,O820=""),"",N(L820)/(J820/60))</f>
        <v/>
      </c>
      <c r="R820" s="20" t="n"/>
    </row>
    <row r="821">
      <c r="A821" s="39" t="n"/>
      <c r="B821" s="20" t="n"/>
      <c r="C821" s="20" t="n"/>
      <c r="D821" s="20" t="n"/>
      <c r="E821" s="20" t="n"/>
      <c r="F821" s="26">
        <f>IF(E821="","",IFERROR(INDEX('İş emirleri'!$B$6:$B$305,MATCH(E821,'İş emirleri'!$A$6:$A$305,0)),"İş emri yok"))</f>
        <v/>
      </c>
      <c r="G821" s="38" t="n"/>
      <c r="H821" s="38" t="n"/>
      <c r="I821" s="20" t="n"/>
      <c r="J821" s="40">
        <f>IF(G821="","",MAX(0,G821-N(H821)))</f>
        <v/>
      </c>
      <c r="K821" s="24">
        <f>IF(OR(G821="",N(G821)=0),"",J821/G821)</f>
        <v/>
      </c>
      <c r="L821" s="38" t="n"/>
      <c r="M821" s="38" t="n"/>
      <c r="N821" s="20" t="n"/>
      <c r="O821" s="40">
        <f>IF(AND(L821="",M821=""),"",N(L821)+N(M821))</f>
        <v/>
      </c>
      <c r="P821" s="24">
        <f>IF(OR(O821="",N(O821)=0),"",N(M821)/O821)</f>
        <v/>
      </c>
      <c r="Q821" s="40">
        <f>IF(OR(J821="",N(J821)=0,O821=""),"",N(L821)/(J821/60))</f>
        <v/>
      </c>
      <c r="R821" s="20" t="n"/>
    </row>
    <row r="822">
      <c r="A822" s="39" t="n"/>
      <c r="B822" s="20" t="n"/>
      <c r="C822" s="20" t="n"/>
      <c r="D822" s="20" t="n"/>
      <c r="E822" s="20" t="n"/>
      <c r="F822" s="26">
        <f>IF(E822="","",IFERROR(INDEX('İş emirleri'!$B$6:$B$305,MATCH(E822,'İş emirleri'!$A$6:$A$305,0)),"İş emri yok"))</f>
        <v/>
      </c>
      <c r="G822" s="38" t="n"/>
      <c r="H822" s="38" t="n"/>
      <c r="I822" s="20" t="n"/>
      <c r="J822" s="40">
        <f>IF(G822="","",MAX(0,G822-N(H822)))</f>
        <v/>
      </c>
      <c r="K822" s="24">
        <f>IF(OR(G822="",N(G822)=0),"",J822/G822)</f>
        <v/>
      </c>
      <c r="L822" s="38" t="n"/>
      <c r="M822" s="38" t="n"/>
      <c r="N822" s="20" t="n"/>
      <c r="O822" s="40">
        <f>IF(AND(L822="",M822=""),"",N(L822)+N(M822))</f>
        <v/>
      </c>
      <c r="P822" s="24">
        <f>IF(OR(O822="",N(O822)=0),"",N(M822)/O822)</f>
        <v/>
      </c>
      <c r="Q822" s="40">
        <f>IF(OR(J822="",N(J822)=0,O822=""),"",N(L822)/(J822/60))</f>
        <v/>
      </c>
      <c r="R822" s="20" t="n"/>
    </row>
    <row r="823">
      <c r="A823" s="39" t="n"/>
      <c r="B823" s="20" t="n"/>
      <c r="C823" s="20" t="n"/>
      <c r="D823" s="20" t="n"/>
      <c r="E823" s="20" t="n"/>
      <c r="F823" s="26">
        <f>IF(E823="","",IFERROR(INDEX('İş emirleri'!$B$6:$B$305,MATCH(E823,'İş emirleri'!$A$6:$A$305,0)),"İş emri yok"))</f>
        <v/>
      </c>
      <c r="G823" s="38" t="n"/>
      <c r="H823" s="38" t="n"/>
      <c r="I823" s="20" t="n"/>
      <c r="J823" s="40">
        <f>IF(G823="","",MAX(0,G823-N(H823)))</f>
        <v/>
      </c>
      <c r="K823" s="24">
        <f>IF(OR(G823="",N(G823)=0),"",J823/G823)</f>
        <v/>
      </c>
      <c r="L823" s="38" t="n"/>
      <c r="M823" s="38" t="n"/>
      <c r="N823" s="20" t="n"/>
      <c r="O823" s="40">
        <f>IF(AND(L823="",M823=""),"",N(L823)+N(M823))</f>
        <v/>
      </c>
      <c r="P823" s="24">
        <f>IF(OR(O823="",N(O823)=0),"",N(M823)/O823)</f>
        <v/>
      </c>
      <c r="Q823" s="40">
        <f>IF(OR(J823="",N(J823)=0,O823=""),"",N(L823)/(J823/60))</f>
        <v/>
      </c>
      <c r="R823" s="20" t="n"/>
    </row>
    <row r="824">
      <c r="A824" s="39" t="n"/>
      <c r="B824" s="20" t="n"/>
      <c r="C824" s="20" t="n"/>
      <c r="D824" s="20" t="n"/>
      <c r="E824" s="20" t="n"/>
      <c r="F824" s="26">
        <f>IF(E824="","",IFERROR(INDEX('İş emirleri'!$B$6:$B$305,MATCH(E824,'İş emirleri'!$A$6:$A$305,0)),"İş emri yok"))</f>
        <v/>
      </c>
      <c r="G824" s="38" t="n"/>
      <c r="H824" s="38" t="n"/>
      <c r="I824" s="20" t="n"/>
      <c r="J824" s="40">
        <f>IF(G824="","",MAX(0,G824-N(H824)))</f>
        <v/>
      </c>
      <c r="K824" s="24">
        <f>IF(OR(G824="",N(G824)=0),"",J824/G824)</f>
        <v/>
      </c>
      <c r="L824" s="38" t="n"/>
      <c r="M824" s="38" t="n"/>
      <c r="N824" s="20" t="n"/>
      <c r="O824" s="40">
        <f>IF(AND(L824="",M824=""),"",N(L824)+N(M824))</f>
        <v/>
      </c>
      <c r="P824" s="24">
        <f>IF(OR(O824="",N(O824)=0),"",N(M824)/O824)</f>
        <v/>
      </c>
      <c r="Q824" s="40">
        <f>IF(OR(J824="",N(J824)=0,O824=""),"",N(L824)/(J824/60))</f>
        <v/>
      </c>
      <c r="R824" s="20" t="n"/>
    </row>
    <row r="825">
      <c r="A825" s="39" t="n"/>
      <c r="B825" s="20" t="n"/>
      <c r="C825" s="20" t="n"/>
      <c r="D825" s="20" t="n"/>
      <c r="E825" s="20" t="n"/>
      <c r="F825" s="26">
        <f>IF(E825="","",IFERROR(INDEX('İş emirleri'!$B$6:$B$305,MATCH(E825,'İş emirleri'!$A$6:$A$305,0)),"İş emri yok"))</f>
        <v/>
      </c>
      <c r="G825" s="38" t="n"/>
      <c r="H825" s="38" t="n"/>
      <c r="I825" s="20" t="n"/>
      <c r="J825" s="40">
        <f>IF(G825="","",MAX(0,G825-N(H825)))</f>
        <v/>
      </c>
      <c r="K825" s="24">
        <f>IF(OR(G825="",N(G825)=0),"",J825/G825)</f>
        <v/>
      </c>
      <c r="L825" s="38" t="n"/>
      <c r="M825" s="38" t="n"/>
      <c r="N825" s="20" t="n"/>
      <c r="O825" s="40">
        <f>IF(AND(L825="",M825=""),"",N(L825)+N(M825))</f>
        <v/>
      </c>
      <c r="P825" s="24">
        <f>IF(OR(O825="",N(O825)=0),"",N(M825)/O825)</f>
        <v/>
      </c>
      <c r="Q825" s="40">
        <f>IF(OR(J825="",N(J825)=0,O825=""),"",N(L825)/(J825/60))</f>
        <v/>
      </c>
      <c r="R825" s="20" t="n"/>
    </row>
    <row r="826">
      <c r="A826" s="39" t="n"/>
      <c r="B826" s="20" t="n"/>
      <c r="C826" s="20" t="n"/>
      <c r="D826" s="20" t="n"/>
      <c r="E826" s="20" t="n"/>
      <c r="F826" s="26">
        <f>IF(E826="","",IFERROR(INDEX('İş emirleri'!$B$6:$B$305,MATCH(E826,'İş emirleri'!$A$6:$A$305,0)),"İş emri yok"))</f>
        <v/>
      </c>
      <c r="G826" s="38" t="n"/>
      <c r="H826" s="38" t="n"/>
      <c r="I826" s="20" t="n"/>
      <c r="J826" s="40">
        <f>IF(G826="","",MAX(0,G826-N(H826)))</f>
        <v/>
      </c>
      <c r="K826" s="24">
        <f>IF(OR(G826="",N(G826)=0),"",J826/G826)</f>
        <v/>
      </c>
      <c r="L826" s="38" t="n"/>
      <c r="M826" s="38" t="n"/>
      <c r="N826" s="20" t="n"/>
      <c r="O826" s="40">
        <f>IF(AND(L826="",M826=""),"",N(L826)+N(M826))</f>
        <v/>
      </c>
      <c r="P826" s="24">
        <f>IF(OR(O826="",N(O826)=0),"",N(M826)/O826)</f>
        <v/>
      </c>
      <c r="Q826" s="40">
        <f>IF(OR(J826="",N(J826)=0,O826=""),"",N(L826)/(J826/60))</f>
        <v/>
      </c>
      <c r="R826" s="20" t="n"/>
    </row>
    <row r="827">
      <c r="A827" s="39" t="n"/>
      <c r="B827" s="20" t="n"/>
      <c r="C827" s="20" t="n"/>
      <c r="D827" s="20" t="n"/>
      <c r="E827" s="20" t="n"/>
      <c r="F827" s="26">
        <f>IF(E827="","",IFERROR(INDEX('İş emirleri'!$B$6:$B$305,MATCH(E827,'İş emirleri'!$A$6:$A$305,0)),"İş emri yok"))</f>
        <v/>
      </c>
      <c r="G827" s="38" t="n"/>
      <c r="H827" s="38" t="n"/>
      <c r="I827" s="20" t="n"/>
      <c r="J827" s="40">
        <f>IF(G827="","",MAX(0,G827-N(H827)))</f>
        <v/>
      </c>
      <c r="K827" s="24">
        <f>IF(OR(G827="",N(G827)=0),"",J827/G827)</f>
        <v/>
      </c>
      <c r="L827" s="38" t="n"/>
      <c r="M827" s="38" t="n"/>
      <c r="N827" s="20" t="n"/>
      <c r="O827" s="40">
        <f>IF(AND(L827="",M827=""),"",N(L827)+N(M827))</f>
        <v/>
      </c>
      <c r="P827" s="24">
        <f>IF(OR(O827="",N(O827)=0),"",N(M827)/O827)</f>
        <v/>
      </c>
      <c r="Q827" s="40">
        <f>IF(OR(J827="",N(J827)=0,O827=""),"",N(L827)/(J827/60))</f>
        <v/>
      </c>
      <c r="R827" s="20" t="n"/>
    </row>
    <row r="828">
      <c r="A828" s="39" t="n"/>
      <c r="B828" s="20" t="n"/>
      <c r="C828" s="20" t="n"/>
      <c r="D828" s="20" t="n"/>
      <c r="E828" s="20" t="n"/>
      <c r="F828" s="26">
        <f>IF(E828="","",IFERROR(INDEX('İş emirleri'!$B$6:$B$305,MATCH(E828,'İş emirleri'!$A$6:$A$305,0)),"İş emri yok"))</f>
        <v/>
      </c>
      <c r="G828" s="38" t="n"/>
      <c r="H828" s="38" t="n"/>
      <c r="I828" s="20" t="n"/>
      <c r="J828" s="40">
        <f>IF(G828="","",MAX(0,G828-N(H828)))</f>
        <v/>
      </c>
      <c r="K828" s="24">
        <f>IF(OR(G828="",N(G828)=0),"",J828/G828)</f>
        <v/>
      </c>
      <c r="L828" s="38" t="n"/>
      <c r="M828" s="38" t="n"/>
      <c r="N828" s="20" t="n"/>
      <c r="O828" s="40">
        <f>IF(AND(L828="",M828=""),"",N(L828)+N(M828))</f>
        <v/>
      </c>
      <c r="P828" s="24">
        <f>IF(OR(O828="",N(O828)=0),"",N(M828)/O828)</f>
        <v/>
      </c>
      <c r="Q828" s="40">
        <f>IF(OR(J828="",N(J828)=0,O828=""),"",N(L828)/(J828/60))</f>
        <v/>
      </c>
      <c r="R828" s="20" t="n"/>
    </row>
    <row r="829">
      <c r="A829" s="39" t="n"/>
      <c r="B829" s="20" t="n"/>
      <c r="C829" s="20" t="n"/>
      <c r="D829" s="20" t="n"/>
      <c r="E829" s="20" t="n"/>
      <c r="F829" s="26">
        <f>IF(E829="","",IFERROR(INDEX('İş emirleri'!$B$6:$B$305,MATCH(E829,'İş emirleri'!$A$6:$A$305,0)),"İş emri yok"))</f>
        <v/>
      </c>
      <c r="G829" s="38" t="n"/>
      <c r="H829" s="38" t="n"/>
      <c r="I829" s="20" t="n"/>
      <c r="J829" s="40">
        <f>IF(G829="","",MAX(0,G829-N(H829)))</f>
        <v/>
      </c>
      <c r="K829" s="24">
        <f>IF(OR(G829="",N(G829)=0),"",J829/G829)</f>
        <v/>
      </c>
      <c r="L829" s="38" t="n"/>
      <c r="M829" s="38" t="n"/>
      <c r="N829" s="20" t="n"/>
      <c r="O829" s="40">
        <f>IF(AND(L829="",M829=""),"",N(L829)+N(M829))</f>
        <v/>
      </c>
      <c r="P829" s="24">
        <f>IF(OR(O829="",N(O829)=0),"",N(M829)/O829)</f>
        <v/>
      </c>
      <c r="Q829" s="40">
        <f>IF(OR(J829="",N(J829)=0,O829=""),"",N(L829)/(J829/60))</f>
        <v/>
      </c>
      <c r="R829" s="20" t="n"/>
    </row>
    <row r="830">
      <c r="A830" s="39" t="n"/>
      <c r="B830" s="20" t="n"/>
      <c r="C830" s="20" t="n"/>
      <c r="D830" s="20" t="n"/>
      <c r="E830" s="20" t="n"/>
      <c r="F830" s="26">
        <f>IF(E830="","",IFERROR(INDEX('İş emirleri'!$B$6:$B$305,MATCH(E830,'İş emirleri'!$A$6:$A$305,0)),"İş emri yok"))</f>
        <v/>
      </c>
      <c r="G830" s="38" t="n"/>
      <c r="H830" s="38" t="n"/>
      <c r="I830" s="20" t="n"/>
      <c r="J830" s="40">
        <f>IF(G830="","",MAX(0,G830-N(H830)))</f>
        <v/>
      </c>
      <c r="K830" s="24">
        <f>IF(OR(G830="",N(G830)=0),"",J830/G830)</f>
        <v/>
      </c>
      <c r="L830" s="38" t="n"/>
      <c r="M830" s="38" t="n"/>
      <c r="N830" s="20" t="n"/>
      <c r="O830" s="40">
        <f>IF(AND(L830="",M830=""),"",N(L830)+N(M830))</f>
        <v/>
      </c>
      <c r="P830" s="24">
        <f>IF(OR(O830="",N(O830)=0),"",N(M830)/O830)</f>
        <v/>
      </c>
      <c r="Q830" s="40">
        <f>IF(OR(J830="",N(J830)=0,O830=""),"",N(L830)/(J830/60))</f>
        <v/>
      </c>
      <c r="R830" s="20" t="n"/>
    </row>
    <row r="831">
      <c r="A831" s="39" t="n"/>
      <c r="B831" s="20" t="n"/>
      <c r="C831" s="20" t="n"/>
      <c r="D831" s="20" t="n"/>
      <c r="E831" s="20" t="n"/>
      <c r="F831" s="26">
        <f>IF(E831="","",IFERROR(INDEX('İş emirleri'!$B$6:$B$305,MATCH(E831,'İş emirleri'!$A$6:$A$305,0)),"İş emri yok"))</f>
        <v/>
      </c>
      <c r="G831" s="38" t="n"/>
      <c r="H831" s="38" t="n"/>
      <c r="I831" s="20" t="n"/>
      <c r="J831" s="40">
        <f>IF(G831="","",MAX(0,G831-N(H831)))</f>
        <v/>
      </c>
      <c r="K831" s="24">
        <f>IF(OR(G831="",N(G831)=0),"",J831/G831)</f>
        <v/>
      </c>
      <c r="L831" s="38" t="n"/>
      <c r="M831" s="38" t="n"/>
      <c r="N831" s="20" t="n"/>
      <c r="O831" s="40">
        <f>IF(AND(L831="",M831=""),"",N(L831)+N(M831))</f>
        <v/>
      </c>
      <c r="P831" s="24">
        <f>IF(OR(O831="",N(O831)=0),"",N(M831)/O831)</f>
        <v/>
      </c>
      <c r="Q831" s="40">
        <f>IF(OR(J831="",N(J831)=0,O831=""),"",N(L831)/(J831/60))</f>
        <v/>
      </c>
      <c r="R831" s="20" t="n"/>
    </row>
    <row r="832">
      <c r="A832" s="39" t="n"/>
      <c r="B832" s="20" t="n"/>
      <c r="C832" s="20" t="n"/>
      <c r="D832" s="20" t="n"/>
      <c r="E832" s="20" t="n"/>
      <c r="F832" s="26">
        <f>IF(E832="","",IFERROR(INDEX('İş emirleri'!$B$6:$B$305,MATCH(E832,'İş emirleri'!$A$6:$A$305,0)),"İş emri yok"))</f>
        <v/>
      </c>
      <c r="G832" s="38" t="n"/>
      <c r="H832" s="38" t="n"/>
      <c r="I832" s="20" t="n"/>
      <c r="J832" s="40">
        <f>IF(G832="","",MAX(0,G832-N(H832)))</f>
        <v/>
      </c>
      <c r="K832" s="24">
        <f>IF(OR(G832="",N(G832)=0),"",J832/G832)</f>
        <v/>
      </c>
      <c r="L832" s="38" t="n"/>
      <c r="M832" s="38" t="n"/>
      <c r="N832" s="20" t="n"/>
      <c r="O832" s="40">
        <f>IF(AND(L832="",M832=""),"",N(L832)+N(M832))</f>
        <v/>
      </c>
      <c r="P832" s="24">
        <f>IF(OR(O832="",N(O832)=0),"",N(M832)/O832)</f>
        <v/>
      </c>
      <c r="Q832" s="40">
        <f>IF(OR(J832="",N(J832)=0,O832=""),"",N(L832)/(J832/60))</f>
        <v/>
      </c>
      <c r="R832" s="20" t="n"/>
    </row>
    <row r="833">
      <c r="A833" s="39" t="n"/>
      <c r="B833" s="20" t="n"/>
      <c r="C833" s="20" t="n"/>
      <c r="D833" s="20" t="n"/>
      <c r="E833" s="20" t="n"/>
      <c r="F833" s="26">
        <f>IF(E833="","",IFERROR(INDEX('İş emirleri'!$B$6:$B$305,MATCH(E833,'İş emirleri'!$A$6:$A$305,0)),"İş emri yok"))</f>
        <v/>
      </c>
      <c r="G833" s="38" t="n"/>
      <c r="H833" s="38" t="n"/>
      <c r="I833" s="20" t="n"/>
      <c r="J833" s="40">
        <f>IF(G833="","",MAX(0,G833-N(H833)))</f>
        <v/>
      </c>
      <c r="K833" s="24">
        <f>IF(OR(G833="",N(G833)=0),"",J833/G833)</f>
        <v/>
      </c>
      <c r="L833" s="38" t="n"/>
      <c r="M833" s="38" t="n"/>
      <c r="N833" s="20" t="n"/>
      <c r="O833" s="40">
        <f>IF(AND(L833="",M833=""),"",N(L833)+N(M833))</f>
        <v/>
      </c>
      <c r="P833" s="24">
        <f>IF(OR(O833="",N(O833)=0),"",N(M833)/O833)</f>
        <v/>
      </c>
      <c r="Q833" s="40">
        <f>IF(OR(J833="",N(J833)=0,O833=""),"",N(L833)/(J833/60))</f>
        <v/>
      </c>
      <c r="R833" s="20" t="n"/>
    </row>
    <row r="834">
      <c r="A834" s="39" t="n"/>
      <c r="B834" s="20" t="n"/>
      <c r="C834" s="20" t="n"/>
      <c r="D834" s="20" t="n"/>
      <c r="E834" s="20" t="n"/>
      <c r="F834" s="26">
        <f>IF(E834="","",IFERROR(INDEX('İş emirleri'!$B$6:$B$305,MATCH(E834,'İş emirleri'!$A$6:$A$305,0)),"İş emri yok"))</f>
        <v/>
      </c>
      <c r="G834" s="38" t="n"/>
      <c r="H834" s="38" t="n"/>
      <c r="I834" s="20" t="n"/>
      <c r="J834" s="40">
        <f>IF(G834="","",MAX(0,G834-N(H834)))</f>
        <v/>
      </c>
      <c r="K834" s="24">
        <f>IF(OR(G834="",N(G834)=0),"",J834/G834)</f>
        <v/>
      </c>
      <c r="L834" s="38" t="n"/>
      <c r="M834" s="38" t="n"/>
      <c r="N834" s="20" t="n"/>
      <c r="O834" s="40">
        <f>IF(AND(L834="",M834=""),"",N(L834)+N(M834))</f>
        <v/>
      </c>
      <c r="P834" s="24">
        <f>IF(OR(O834="",N(O834)=0),"",N(M834)/O834)</f>
        <v/>
      </c>
      <c r="Q834" s="40">
        <f>IF(OR(J834="",N(J834)=0,O834=""),"",N(L834)/(J834/60))</f>
        <v/>
      </c>
      <c r="R834" s="20" t="n"/>
    </row>
    <row r="835">
      <c r="A835" s="39" t="n"/>
      <c r="B835" s="20" t="n"/>
      <c r="C835" s="20" t="n"/>
      <c r="D835" s="20" t="n"/>
      <c r="E835" s="20" t="n"/>
      <c r="F835" s="26">
        <f>IF(E835="","",IFERROR(INDEX('İş emirleri'!$B$6:$B$305,MATCH(E835,'İş emirleri'!$A$6:$A$305,0)),"İş emri yok"))</f>
        <v/>
      </c>
      <c r="G835" s="38" t="n"/>
      <c r="H835" s="38" t="n"/>
      <c r="I835" s="20" t="n"/>
      <c r="J835" s="40">
        <f>IF(G835="","",MAX(0,G835-N(H835)))</f>
        <v/>
      </c>
      <c r="K835" s="24">
        <f>IF(OR(G835="",N(G835)=0),"",J835/G835)</f>
        <v/>
      </c>
      <c r="L835" s="38" t="n"/>
      <c r="M835" s="38" t="n"/>
      <c r="N835" s="20" t="n"/>
      <c r="O835" s="40">
        <f>IF(AND(L835="",M835=""),"",N(L835)+N(M835))</f>
        <v/>
      </c>
      <c r="P835" s="24">
        <f>IF(OR(O835="",N(O835)=0),"",N(M835)/O835)</f>
        <v/>
      </c>
      <c r="Q835" s="40">
        <f>IF(OR(J835="",N(J835)=0,O835=""),"",N(L835)/(J835/60))</f>
        <v/>
      </c>
      <c r="R835" s="20" t="n"/>
    </row>
    <row r="836">
      <c r="A836" s="39" t="n"/>
      <c r="B836" s="20" t="n"/>
      <c r="C836" s="20" t="n"/>
      <c r="D836" s="20" t="n"/>
      <c r="E836" s="20" t="n"/>
      <c r="F836" s="26">
        <f>IF(E836="","",IFERROR(INDEX('İş emirleri'!$B$6:$B$305,MATCH(E836,'İş emirleri'!$A$6:$A$305,0)),"İş emri yok"))</f>
        <v/>
      </c>
      <c r="G836" s="38" t="n"/>
      <c r="H836" s="38" t="n"/>
      <c r="I836" s="20" t="n"/>
      <c r="J836" s="40">
        <f>IF(G836="","",MAX(0,G836-N(H836)))</f>
        <v/>
      </c>
      <c r="K836" s="24">
        <f>IF(OR(G836="",N(G836)=0),"",J836/G836)</f>
        <v/>
      </c>
      <c r="L836" s="38" t="n"/>
      <c r="M836" s="38" t="n"/>
      <c r="N836" s="20" t="n"/>
      <c r="O836" s="40">
        <f>IF(AND(L836="",M836=""),"",N(L836)+N(M836))</f>
        <v/>
      </c>
      <c r="P836" s="24">
        <f>IF(OR(O836="",N(O836)=0),"",N(M836)/O836)</f>
        <v/>
      </c>
      <c r="Q836" s="40">
        <f>IF(OR(J836="",N(J836)=0,O836=""),"",N(L836)/(J836/60))</f>
        <v/>
      </c>
      <c r="R836" s="20" t="n"/>
    </row>
    <row r="837">
      <c r="A837" s="39" t="n"/>
      <c r="B837" s="20" t="n"/>
      <c r="C837" s="20" t="n"/>
      <c r="D837" s="20" t="n"/>
      <c r="E837" s="20" t="n"/>
      <c r="F837" s="26">
        <f>IF(E837="","",IFERROR(INDEX('İş emirleri'!$B$6:$B$305,MATCH(E837,'İş emirleri'!$A$6:$A$305,0)),"İş emri yok"))</f>
        <v/>
      </c>
      <c r="G837" s="38" t="n"/>
      <c r="H837" s="38" t="n"/>
      <c r="I837" s="20" t="n"/>
      <c r="J837" s="40">
        <f>IF(G837="","",MAX(0,G837-N(H837)))</f>
        <v/>
      </c>
      <c r="K837" s="24">
        <f>IF(OR(G837="",N(G837)=0),"",J837/G837)</f>
        <v/>
      </c>
      <c r="L837" s="38" t="n"/>
      <c r="M837" s="38" t="n"/>
      <c r="N837" s="20" t="n"/>
      <c r="O837" s="40">
        <f>IF(AND(L837="",M837=""),"",N(L837)+N(M837))</f>
        <v/>
      </c>
      <c r="P837" s="24">
        <f>IF(OR(O837="",N(O837)=0),"",N(M837)/O837)</f>
        <v/>
      </c>
      <c r="Q837" s="40">
        <f>IF(OR(J837="",N(J837)=0,O837=""),"",N(L837)/(J837/60))</f>
        <v/>
      </c>
      <c r="R837" s="20" t="n"/>
    </row>
    <row r="838">
      <c r="A838" s="39" t="n"/>
      <c r="B838" s="20" t="n"/>
      <c r="C838" s="20" t="n"/>
      <c r="D838" s="20" t="n"/>
      <c r="E838" s="20" t="n"/>
      <c r="F838" s="26">
        <f>IF(E838="","",IFERROR(INDEX('İş emirleri'!$B$6:$B$305,MATCH(E838,'İş emirleri'!$A$6:$A$305,0)),"İş emri yok"))</f>
        <v/>
      </c>
      <c r="G838" s="38" t="n"/>
      <c r="H838" s="38" t="n"/>
      <c r="I838" s="20" t="n"/>
      <c r="J838" s="40">
        <f>IF(G838="","",MAX(0,G838-N(H838)))</f>
        <v/>
      </c>
      <c r="K838" s="24">
        <f>IF(OR(G838="",N(G838)=0),"",J838/G838)</f>
        <v/>
      </c>
      <c r="L838" s="38" t="n"/>
      <c r="M838" s="38" t="n"/>
      <c r="N838" s="20" t="n"/>
      <c r="O838" s="40">
        <f>IF(AND(L838="",M838=""),"",N(L838)+N(M838))</f>
        <v/>
      </c>
      <c r="P838" s="24">
        <f>IF(OR(O838="",N(O838)=0),"",N(M838)/O838)</f>
        <v/>
      </c>
      <c r="Q838" s="40">
        <f>IF(OR(J838="",N(J838)=0,O838=""),"",N(L838)/(J838/60))</f>
        <v/>
      </c>
      <c r="R838" s="20" t="n"/>
    </row>
    <row r="839">
      <c r="A839" s="39" t="n"/>
      <c r="B839" s="20" t="n"/>
      <c r="C839" s="20" t="n"/>
      <c r="D839" s="20" t="n"/>
      <c r="E839" s="20" t="n"/>
      <c r="F839" s="26">
        <f>IF(E839="","",IFERROR(INDEX('İş emirleri'!$B$6:$B$305,MATCH(E839,'İş emirleri'!$A$6:$A$305,0)),"İş emri yok"))</f>
        <v/>
      </c>
      <c r="G839" s="38" t="n"/>
      <c r="H839" s="38" t="n"/>
      <c r="I839" s="20" t="n"/>
      <c r="J839" s="40">
        <f>IF(G839="","",MAX(0,G839-N(H839)))</f>
        <v/>
      </c>
      <c r="K839" s="24">
        <f>IF(OR(G839="",N(G839)=0),"",J839/G839)</f>
        <v/>
      </c>
      <c r="L839" s="38" t="n"/>
      <c r="M839" s="38" t="n"/>
      <c r="N839" s="20" t="n"/>
      <c r="O839" s="40">
        <f>IF(AND(L839="",M839=""),"",N(L839)+N(M839))</f>
        <v/>
      </c>
      <c r="P839" s="24">
        <f>IF(OR(O839="",N(O839)=0),"",N(M839)/O839)</f>
        <v/>
      </c>
      <c r="Q839" s="40">
        <f>IF(OR(J839="",N(J839)=0,O839=""),"",N(L839)/(J839/60))</f>
        <v/>
      </c>
      <c r="R839" s="20" t="n"/>
    </row>
    <row r="840">
      <c r="A840" s="39" t="n"/>
      <c r="B840" s="20" t="n"/>
      <c r="C840" s="20" t="n"/>
      <c r="D840" s="20" t="n"/>
      <c r="E840" s="20" t="n"/>
      <c r="F840" s="26">
        <f>IF(E840="","",IFERROR(INDEX('İş emirleri'!$B$6:$B$305,MATCH(E840,'İş emirleri'!$A$6:$A$305,0)),"İş emri yok"))</f>
        <v/>
      </c>
      <c r="G840" s="38" t="n"/>
      <c r="H840" s="38" t="n"/>
      <c r="I840" s="20" t="n"/>
      <c r="J840" s="40">
        <f>IF(G840="","",MAX(0,G840-N(H840)))</f>
        <v/>
      </c>
      <c r="K840" s="24">
        <f>IF(OR(G840="",N(G840)=0),"",J840/G840)</f>
        <v/>
      </c>
      <c r="L840" s="38" t="n"/>
      <c r="M840" s="38" t="n"/>
      <c r="N840" s="20" t="n"/>
      <c r="O840" s="40">
        <f>IF(AND(L840="",M840=""),"",N(L840)+N(M840))</f>
        <v/>
      </c>
      <c r="P840" s="24">
        <f>IF(OR(O840="",N(O840)=0),"",N(M840)/O840)</f>
        <v/>
      </c>
      <c r="Q840" s="40">
        <f>IF(OR(J840="",N(J840)=0,O840=""),"",N(L840)/(J840/60))</f>
        <v/>
      </c>
      <c r="R840" s="20" t="n"/>
    </row>
    <row r="841">
      <c r="A841" s="39" t="n"/>
      <c r="B841" s="20" t="n"/>
      <c r="C841" s="20" t="n"/>
      <c r="D841" s="20" t="n"/>
      <c r="E841" s="20" t="n"/>
      <c r="F841" s="26">
        <f>IF(E841="","",IFERROR(INDEX('İş emirleri'!$B$6:$B$305,MATCH(E841,'İş emirleri'!$A$6:$A$305,0)),"İş emri yok"))</f>
        <v/>
      </c>
      <c r="G841" s="38" t="n"/>
      <c r="H841" s="38" t="n"/>
      <c r="I841" s="20" t="n"/>
      <c r="J841" s="40">
        <f>IF(G841="","",MAX(0,G841-N(H841)))</f>
        <v/>
      </c>
      <c r="K841" s="24">
        <f>IF(OR(G841="",N(G841)=0),"",J841/G841)</f>
        <v/>
      </c>
      <c r="L841" s="38" t="n"/>
      <c r="M841" s="38" t="n"/>
      <c r="N841" s="20" t="n"/>
      <c r="O841" s="40">
        <f>IF(AND(L841="",M841=""),"",N(L841)+N(M841))</f>
        <v/>
      </c>
      <c r="P841" s="24">
        <f>IF(OR(O841="",N(O841)=0),"",N(M841)/O841)</f>
        <v/>
      </c>
      <c r="Q841" s="40">
        <f>IF(OR(J841="",N(J841)=0,O841=""),"",N(L841)/(J841/60))</f>
        <v/>
      </c>
      <c r="R841" s="20" t="n"/>
    </row>
    <row r="842">
      <c r="A842" s="39" t="n"/>
      <c r="B842" s="20" t="n"/>
      <c r="C842" s="20" t="n"/>
      <c r="D842" s="20" t="n"/>
      <c r="E842" s="20" t="n"/>
      <c r="F842" s="26">
        <f>IF(E842="","",IFERROR(INDEX('İş emirleri'!$B$6:$B$305,MATCH(E842,'İş emirleri'!$A$6:$A$305,0)),"İş emri yok"))</f>
        <v/>
      </c>
      <c r="G842" s="38" t="n"/>
      <c r="H842" s="38" t="n"/>
      <c r="I842" s="20" t="n"/>
      <c r="J842" s="40">
        <f>IF(G842="","",MAX(0,G842-N(H842)))</f>
        <v/>
      </c>
      <c r="K842" s="24">
        <f>IF(OR(G842="",N(G842)=0),"",J842/G842)</f>
        <v/>
      </c>
      <c r="L842" s="38" t="n"/>
      <c r="M842" s="38" t="n"/>
      <c r="N842" s="20" t="n"/>
      <c r="O842" s="40">
        <f>IF(AND(L842="",M842=""),"",N(L842)+N(M842))</f>
        <v/>
      </c>
      <c r="P842" s="24">
        <f>IF(OR(O842="",N(O842)=0),"",N(M842)/O842)</f>
        <v/>
      </c>
      <c r="Q842" s="40">
        <f>IF(OR(J842="",N(J842)=0,O842=""),"",N(L842)/(J842/60))</f>
        <v/>
      </c>
      <c r="R842" s="20" t="n"/>
    </row>
    <row r="843">
      <c r="A843" s="39" t="n"/>
      <c r="B843" s="20" t="n"/>
      <c r="C843" s="20" t="n"/>
      <c r="D843" s="20" t="n"/>
      <c r="E843" s="20" t="n"/>
      <c r="F843" s="26">
        <f>IF(E843="","",IFERROR(INDEX('İş emirleri'!$B$6:$B$305,MATCH(E843,'İş emirleri'!$A$6:$A$305,0)),"İş emri yok"))</f>
        <v/>
      </c>
      <c r="G843" s="38" t="n"/>
      <c r="H843" s="38" t="n"/>
      <c r="I843" s="20" t="n"/>
      <c r="J843" s="40">
        <f>IF(G843="","",MAX(0,G843-N(H843)))</f>
        <v/>
      </c>
      <c r="K843" s="24">
        <f>IF(OR(G843="",N(G843)=0),"",J843/G843)</f>
        <v/>
      </c>
      <c r="L843" s="38" t="n"/>
      <c r="M843" s="38" t="n"/>
      <c r="N843" s="20" t="n"/>
      <c r="O843" s="40">
        <f>IF(AND(L843="",M843=""),"",N(L843)+N(M843))</f>
        <v/>
      </c>
      <c r="P843" s="24">
        <f>IF(OR(O843="",N(O843)=0),"",N(M843)/O843)</f>
        <v/>
      </c>
      <c r="Q843" s="40">
        <f>IF(OR(J843="",N(J843)=0,O843=""),"",N(L843)/(J843/60))</f>
        <v/>
      </c>
      <c r="R843" s="20" t="n"/>
    </row>
    <row r="844">
      <c r="A844" s="39" t="n"/>
      <c r="B844" s="20" t="n"/>
      <c r="C844" s="20" t="n"/>
      <c r="D844" s="20" t="n"/>
      <c r="E844" s="20" t="n"/>
      <c r="F844" s="26">
        <f>IF(E844="","",IFERROR(INDEX('İş emirleri'!$B$6:$B$305,MATCH(E844,'İş emirleri'!$A$6:$A$305,0)),"İş emri yok"))</f>
        <v/>
      </c>
      <c r="G844" s="38" t="n"/>
      <c r="H844" s="38" t="n"/>
      <c r="I844" s="20" t="n"/>
      <c r="J844" s="40">
        <f>IF(G844="","",MAX(0,G844-N(H844)))</f>
        <v/>
      </c>
      <c r="K844" s="24">
        <f>IF(OR(G844="",N(G844)=0),"",J844/G844)</f>
        <v/>
      </c>
      <c r="L844" s="38" t="n"/>
      <c r="M844" s="38" t="n"/>
      <c r="N844" s="20" t="n"/>
      <c r="O844" s="40">
        <f>IF(AND(L844="",M844=""),"",N(L844)+N(M844))</f>
        <v/>
      </c>
      <c r="P844" s="24">
        <f>IF(OR(O844="",N(O844)=0),"",N(M844)/O844)</f>
        <v/>
      </c>
      <c r="Q844" s="40">
        <f>IF(OR(J844="",N(J844)=0,O844=""),"",N(L844)/(J844/60))</f>
        <v/>
      </c>
      <c r="R844" s="20" t="n"/>
    </row>
    <row r="845">
      <c r="A845" s="39" t="n"/>
      <c r="B845" s="20" t="n"/>
      <c r="C845" s="20" t="n"/>
      <c r="D845" s="20" t="n"/>
      <c r="E845" s="20" t="n"/>
      <c r="F845" s="26">
        <f>IF(E845="","",IFERROR(INDEX('İş emirleri'!$B$6:$B$305,MATCH(E845,'İş emirleri'!$A$6:$A$305,0)),"İş emri yok"))</f>
        <v/>
      </c>
      <c r="G845" s="38" t="n"/>
      <c r="H845" s="38" t="n"/>
      <c r="I845" s="20" t="n"/>
      <c r="J845" s="40">
        <f>IF(G845="","",MAX(0,G845-N(H845)))</f>
        <v/>
      </c>
      <c r="K845" s="24">
        <f>IF(OR(G845="",N(G845)=0),"",J845/G845)</f>
        <v/>
      </c>
      <c r="L845" s="38" t="n"/>
      <c r="M845" s="38" t="n"/>
      <c r="N845" s="20" t="n"/>
      <c r="O845" s="40">
        <f>IF(AND(L845="",M845=""),"",N(L845)+N(M845))</f>
        <v/>
      </c>
      <c r="P845" s="24">
        <f>IF(OR(O845="",N(O845)=0),"",N(M845)/O845)</f>
        <v/>
      </c>
      <c r="Q845" s="40">
        <f>IF(OR(J845="",N(J845)=0,O845=""),"",N(L845)/(J845/60))</f>
        <v/>
      </c>
      <c r="R845" s="20" t="n"/>
    </row>
    <row r="846">
      <c r="A846" s="39" t="n"/>
      <c r="B846" s="20" t="n"/>
      <c r="C846" s="20" t="n"/>
      <c r="D846" s="20" t="n"/>
      <c r="E846" s="20" t="n"/>
      <c r="F846" s="26">
        <f>IF(E846="","",IFERROR(INDEX('İş emirleri'!$B$6:$B$305,MATCH(E846,'İş emirleri'!$A$6:$A$305,0)),"İş emri yok"))</f>
        <v/>
      </c>
      <c r="G846" s="38" t="n"/>
      <c r="H846" s="38" t="n"/>
      <c r="I846" s="20" t="n"/>
      <c r="J846" s="40">
        <f>IF(G846="","",MAX(0,G846-N(H846)))</f>
        <v/>
      </c>
      <c r="K846" s="24">
        <f>IF(OR(G846="",N(G846)=0),"",J846/G846)</f>
        <v/>
      </c>
      <c r="L846" s="38" t="n"/>
      <c r="M846" s="38" t="n"/>
      <c r="N846" s="20" t="n"/>
      <c r="O846" s="40">
        <f>IF(AND(L846="",M846=""),"",N(L846)+N(M846))</f>
        <v/>
      </c>
      <c r="P846" s="24">
        <f>IF(OR(O846="",N(O846)=0),"",N(M846)/O846)</f>
        <v/>
      </c>
      <c r="Q846" s="40">
        <f>IF(OR(J846="",N(J846)=0,O846=""),"",N(L846)/(J846/60))</f>
        <v/>
      </c>
      <c r="R846" s="20" t="n"/>
    </row>
    <row r="847">
      <c r="A847" s="39" t="n"/>
      <c r="B847" s="20" t="n"/>
      <c r="C847" s="20" t="n"/>
      <c r="D847" s="20" t="n"/>
      <c r="E847" s="20" t="n"/>
      <c r="F847" s="26">
        <f>IF(E847="","",IFERROR(INDEX('İş emirleri'!$B$6:$B$305,MATCH(E847,'İş emirleri'!$A$6:$A$305,0)),"İş emri yok"))</f>
        <v/>
      </c>
      <c r="G847" s="38" t="n"/>
      <c r="H847" s="38" t="n"/>
      <c r="I847" s="20" t="n"/>
      <c r="J847" s="40">
        <f>IF(G847="","",MAX(0,G847-N(H847)))</f>
        <v/>
      </c>
      <c r="K847" s="24">
        <f>IF(OR(G847="",N(G847)=0),"",J847/G847)</f>
        <v/>
      </c>
      <c r="L847" s="38" t="n"/>
      <c r="M847" s="38" t="n"/>
      <c r="N847" s="20" t="n"/>
      <c r="O847" s="40">
        <f>IF(AND(L847="",M847=""),"",N(L847)+N(M847))</f>
        <v/>
      </c>
      <c r="P847" s="24">
        <f>IF(OR(O847="",N(O847)=0),"",N(M847)/O847)</f>
        <v/>
      </c>
      <c r="Q847" s="40">
        <f>IF(OR(J847="",N(J847)=0,O847=""),"",N(L847)/(J847/60))</f>
        <v/>
      </c>
      <c r="R847" s="20" t="n"/>
    </row>
    <row r="848">
      <c r="A848" s="39" t="n"/>
      <c r="B848" s="20" t="n"/>
      <c r="C848" s="20" t="n"/>
      <c r="D848" s="20" t="n"/>
      <c r="E848" s="20" t="n"/>
      <c r="F848" s="26">
        <f>IF(E848="","",IFERROR(INDEX('İş emirleri'!$B$6:$B$305,MATCH(E848,'İş emirleri'!$A$6:$A$305,0)),"İş emri yok"))</f>
        <v/>
      </c>
      <c r="G848" s="38" t="n"/>
      <c r="H848" s="38" t="n"/>
      <c r="I848" s="20" t="n"/>
      <c r="J848" s="40">
        <f>IF(G848="","",MAX(0,G848-N(H848)))</f>
        <v/>
      </c>
      <c r="K848" s="24">
        <f>IF(OR(G848="",N(G848)=0),"",J848/G848)</f>
        <v/>
      </c>
      <c r="L848" s="38" t="n"/>
      <c r="M848" s="38" t="n"/>
      <c r="N848" s="20" t="n"/>
      <c r="O848" s="40">
        <f>IF(AND(L848="",M848=""),"",N(L848)+N(M848))</f>
        <v/>
      </c>
      <c r="P848" s="24">
        <f>IF(OR(O848="",N(O848)=0),"",N(M848)/O848)</f>
        <v/>
      </c>
      <c r="Q848" s="40">
        <f>IF(OR(J848="",N(J848)=0,O848=""),"",N(L848)/(J848/60))</f>
        <v/>
      </c>
      <c r="R848" s="20" t="n"/>
    </row>
    <row r="849">
      <c r="A849" s="39" t="n"/>
      <c r="B849" s="20" t="n"/>
      <c r="C849" s="20" t="n"/>
      <c r="D849" s="20" t="n"/>
      <c r="E849" s="20" t="n"/>
      <c r="F849" s="26">
        <f>IF(E849="","",IFERROR(INDEX('İş emirleri'!$B$6:$B$305,MATCH(E849,'İş emirleri'!$A$6:$A$305,0)),"İş emri yok"))</f>
        <v/>
      </c>
      <c r="G849" s="38" t="n"/>
      <c r="H849" s="38" t="n"/>
      <c r="I849" s="20" t="n"/>
      <c r="J849" s="40">
        <f>IF(G849="","",MAX(0,G849-N(H849)))</f>
        <v/>
      </c>
      <c r="K849" s="24">
        <f>IF(OR(G849="",N(G849)=0),"",J849/G849)</f>
        <v/>
      </c>
      <c r="L849" s="38" t="n"/>
      <c r="M849" s="38" t="n"/>
      <c r="N849" s="20" t="n"/>
      <c r="O849" s="40">
        <f>IF(AND(L849="",M849=""),"",N(L849)+N(M849))</f>
        <v/>
      </c>
      <c r="P849" s="24">
        <f>IF(OR(O849="",N(O849)=0),"",N(M849)/O849)</f>
        <v/>
      </c>
      <c r="Q849" s="40">
        <f>IF(OR(J849="",N(J849)=0,O849=""),"",N(L849)/(J849/60))</f>
        <v/>
      </c>
      <c r="R849" s="20" t="n"/>
    </row>
    <row r="850">
      <c r="A850" s="39" t="n"/>
      <c r="B850" s="20" t="n"/>
      <c r="C850" s="20" t="n"/>
      <c r="D850" s="20" t="n"/>
      <c r="E850" s="20" t="n"/>
      <c r="F850" s="26">
        <f>IF(E850="","",IFERROR(INDEX('İş emirleri'!$B$6:$B$305,MATCH(E850,'İş emirleri'!$A$6:$A$305,0)),"İş emri yok"))</f>
        <v/>
      </c>
      <c r="G850" s="38" t="n"/>
      <c r="H850" s="38" t="n"/>
      <c r="I850" s="20" t="n"/>
      <c r="J850" s="40">
        <f>IF(G850="","",MAX(0,G850-N(H850)))</f>
        <v/>
      </c>
      <c r="K850" s="24">
        <f>IF(OR(G850="",N(G850)=0),"",J850/G850)</f>
        <v/>
      </c>
      <c r="L850" s="38" t="n"/>
      <c r="M850" s="38" t="n"/>
      <c r="N850" s="20" t="n"/>
      <c r="O850" s="40">
        <f>IF(AND(L850="",M850=""),"",N(L850)+N(M850))</f>
        <v/>
      </c>
      <c r="P850" s="24">
        <f>IF(OR(O850="",N(O850)=0),"",N(M850)/O850)</f>
        <v/>
      </c>
      <c r="Q850" s="40">
        <f>IF(OR(J850="",N(J850)=0,O850=""),"",N(L850)/(J850/60))</f>
        <v/>
      </c>
      <c r="R850" s="20" t="n"/>
    </row>
    <row r="851">
      <c r="A851" s="39" t="n"/>
      <c r="B851" s="20" t="n"/>
      <c r="C851" s="20" t="n"/>
      <c r="D851" s="20" t="n"/>
      <c r="E851" s="20" t="n"/>
      <c r="F851" s="26">
        <f>IF(E851="","",IFERROR(INDEX('İş emirleri'!$B$6:$B$305,MATCH(E851,'İş emirleri'!$A$6:$A$305,0)),"İş emri yok"))</f>
        <v/>
      </c>
      <c r="G851" s="38" t="n"/>
      <c r="H851" s="38" t="n"/>
      <c r="I851" s="20" t="n"/>
      <c r="J851" s="40">
        <f>IF(G851="","",MAX(0,G851-N(H851)))</f>
        <v/>
      </c>
      <c r="K851" s="24">
        <f>IF(OR(G851="",N(G851)=0),"",J851/G851)</f>
        <v/>
      </c>
      <c r="L851" s="38" t="n"/>
      <c r="M851" s="38" t="n"/>
      <c r="N851" s="20" t="n"/>
      <c r="O851" s="40">
        <f>IF(AND(L851="",M851=""),"",N(L851)+N(M851))</f>
        <v/>
      </c>
      <c r="P851" s="24">
        <f>IF(OR(O851="",N(O851)=0),"",N(M851)/O851)</f>
        <v/>
      </c>
      <c r="Q851" s="40">
        <f>IF(OR(J851="",N(J851)=0,O851=""),"",N(L851)/(J851/60))</f>
        <v/>
      </c>
      <c r="R851" s="20" t="n"/>
    </row>
    <row r="852">
      <c r="A852" s="39" t="n"/>
      <c r="B852" s="20" t="n"/>
      <c r="C852" s="20" t="n"/>
      <c r="D852" s="20" t="n"/>
      <c r="E852" s="20" t="n"/>
      <c r="F852" s="26">
        <f>IF(E852="","",IFERROR(INDEX('İş emirleri'!$B$6:$B$305,MATCH(E852,'İş emirleri'!$A$6:$A$305,0)),"İş emri yok"))</f>
        <v/>
      </c>
      <c r="G852" s="38" t="n"/>
      <c r="H852" s="38" t="n"/>
      <c r="I852" s="20" t="n"/>
      <c r="J852" s="40">
        <f>IF(G852="","",MAX(0,G852-N(H852)))</f>
        <v/>
      </c>
      <c r="K852" s="24">
        <f>IF(OR(G852="",N(G852)=0),"",J852/G852)</f>
        <v/>
      </c>
      <c r="L852" s="38" t="n"/>
      <c r="M852" s="38" t="n"/>
      <c r="N852" s="20" t="n"/>
      <c r="O852" s="40">
        <f>IF(AND(L852="",M852=""),"",N(L852)+N(M852))</f>
        <v/>
      </c>
      <c r="P852" s="24">
        <f>IF(OR(O852="",N(O852)=0),"",N(M852)/O852)</f>
        <v/>
      </c>
      <c r="Q852" s="40">
        <f>IF(OR(J852="",N(J852)=0,O852=""),"",N(L852)/(J852/60))</f>
        <v/>
      </c>
      <c r="R852" s="20" t="n"/>
    </row>
    <row r="853">
      <c r="A853" s="39" t="n"/>
      <c r="B853" s="20" t="n"/>
      <c r="C853" s="20" t="n"/>
      <c r="D853" s="20" t="n"/>
      <c r="E853" s="20" t="n"/>
      <c r="F853" s="26">
        <f>IF(E853="","",IFERROR(INDEX('İş emirleri'!$B$6:$B$305,MATCH(E853,'İş emirleri'!$A$6:$A$305,0)),"İş emri yok"))</f>
        <v/>
      </c>
      <c r="G853" s="38" t="n"/>
      <c r="H853" s="38" t="n"/>
      <c r="I853" s="20" t="n"/>
      <c r="J853" s="40">
        <f>IF(G853="","",MAX(0,G853-N(H853)))</f>
        <v/>
      </c>
      <c r="K853" s="24">
        <f>IF(OR(G853="",N(G853)=0),"",J853/G853)</f>
        <v/>
      </c>
      <c r="L853" s="38" t="n"/>
      <c r="M853" s="38" t="n"/>
      <c r="N853" s="20" t="n"/>
      <c r="O853" s="40">
        <f>IF(AND(L853="",M853=""),"",N(L853)+N(M853))</f>
        <v/>
      </c>
      <c r="P853" s="24">
        <f>IF(OR(O853="",N(O853)=0),"",N(M853)/O853)</f>
        <v/>
      </c>
      <c r="Q853" s="40">
        <f>IF(OR(J853="",N(J853)=0,O853=""),"",N(L853)/(J853/60))</f>
        <v/>
      </c>
      <c r="R853" s="20" t="n"/>
    </row>
    <row r="854">
      <c r="A854" s="39" t="n"/>
      <c r="B854" s="20" t="n"/>
      <c r="C854" s="20" t="n"/>
      <c r="D854" s="20" t="n"/>
      <c r="E854" s="20" t="n"/>
      <c r="F854" s="26">
        <f>IF(E854="","",IFERROR(INDEX('İş emirleri'!$B$6:$B$305,MATCH(E854,'İş emirleri'!$A$6:$A$305,0)),"İş emri yok"))</f>
        <v/>
      </c>
      <c r="G854" s="38" t="n"/>
      <c r="H854" s="38" t="n"/>
      <c r="I854" s="20" t="n"/>
      <c r="J854" s="40">
        <f>IF(G854="","",MAX(0,G854-N(H854)))</f>
        <v/>
      </c>
      <c r="K854" s="24">
        <f>IF(OR(G854="",N(G854)=0),"",J854/G854)</f>
        <v/>
      </c>
      <c r="L854" s="38" t="n"/>
      <c r="M854" s="38" t="n"/>
      <c r="N854" s="20" t="n"/>
      <c r="O854" s="40">
        <f>IF(AND(L854="",M854=""),"",N(L854)+N(M854))</f>
        <v/>
      </c>
      <c r="P854" s="24">
        <f>IF(OR(O854="",N(O854)=0),"",N(M854)/O854)</f>
        <v/>
      </c>
      <c r="Q854" s="40">
        <f>IF(OR(J854="",N(J854)=0,O854=""),"",N(L854)/(J854/60))</f>
        <v/>
      </c>
      <c r="R854" s="20" t="n"/>
    </row>
    <row r="855">
      <c r="A855" s="39" t="n"/>
      <c r="B855" s="20" t="n"/>
      <c r="C855" s="20" t="n"/>
      <c r="D855" s="20" t="n"/>
      <c r="E855" s="20" t="n"/>
      <c r="F855" s="26">
        <f>IF(E855="","",IFERROR(INDEX('İş emirleri'!$B$6:$B$305,MATCH(E855,'İş emirleri'!$A$6:$A$305,0)),"İş emri yok"))</f>
        <v/>
      </c>
      <c r="G855" s="38" t="n"/>
      <c r="H855" s="38" t="n"/>
      <c r="I855" s="20" t="n"/>
      <c r="J855" s="40">
        <f>IF(G855="","",MAX(0,G855-N(H855)))</f>
        <v/>
      </c>
      <c r="K855" s="24">
        <f>IF(OR(G855="",N(G855)=0),"",J855/G855)</f>
        <v/>
      </c>
      <c r="L855" s="38" t="n"/>
      <c r="M855" s="38" t="n"/>
      <c r="N855" s="20" t="n"/>
      <c r="O855" s="40">
        <f>IF(AND(L855="",M855=""),"",N(L855)+N(M855))</f>
        <v/>
      </c>
      <c r="P855" s="24">
        <f>IF(OR(O855="",N(O855)=0),"",N(M855)/O855)</f>
        <v/>
      </c>
      <c r="Q855" s="40">
        <f>IF(OR(J855="",N(J855)=0,O855=""),"",N(L855)/(J855/60))</f>
        <v/>
      </c>
      <c r="R855" s="20" t="n"/>
    </row>
    <row r="856">
      <c r="A856" s="39" t="n"/>
      <c r="B856" s="20" t="n"/>
      <c r="C856" s="20" t="n"/>
      <c r="D856" s="20" t="n"/>
      <c r="E856" s="20" t="n"/>
      <c r="F856" s="26">
        <f>IF(E856="","",IFERROR(INDEX('İş emirleri'!$B$6:$B$305,MATCH(E856,'İş emirleri'!$A$6:$A$305,0)),"İş emri yok"))</f>
        <v/>
      </c>
      <c r="G856" s="38" t="n"/>
      <c r="H856" s="38" t="n"/>
      <c r="I856" s="20" t="n"/>
      <c r="J856" s="40">
        <f>IF(G856="","",MAX(0,G856-N(H856)))</f>
        <v/>
      </c>
      <c r="K856" s="24">
        <f>IF(OR(G856="",N(G856)=0),"",J856/G856)</f>
        <v/>
      </c>
      <c r="L856" s="38" t="n"/>
      <c r="M856" s="38" t="n"/>
      <c r="N856" s="20" t="n"/>
      <c r="O856" s="40">
        <f>IF(AND(L856="",M856=""),"",N(L856)+N(M856))</f>
        <v/>
      </c>
      <c r="P856" s="24">
        <f>IF(OR(O856="",N(O856)=0),"",N(M856)/O856)</f>
        <v/>
      </c>
      <c r="Q856" s="40">
        <f>IF(OR(J856="",N(J856)=0,O856=""),"",N(L856)/(J856/60))</f>
        <v/>
      </c>
      <c r="R856" s="20" t="n"/>
    </row>
    <row r="857">
      <c r="A857" s="39" t="n"/>
      <c r="B857" s="20" t="n"/>
      <c r="C857" s="20" t="n"/>
      <c r="D857" s="20" t="n"/>
      <c r="E857" s="20" t="n"/>
      <c r="F857" s="26">
        <f>IF(E857="","",IFERROR(INDEX('İş emirleri'!$B$6:$B$305,MATCH(E857,'İş emirleri'!$A$6:$A$305,0)),"İş emri yok"))</f>
        <v/>
      </c>
      <c r="G857" s="38" t="n"/>
      <c r="H857" s="38" t="n"/>
      <c r="I857" s="20" t="n"/>
      <c r="J857" s="40">
        <f>IF(G857="","",MAX(0,G857-N(H857)))</f>
        <v/>
      </c>
      <c r="K857" s="24">
        <f>IF(OR(G857="",N(G857)=0),"",J857/G857)</f>
        <v/>
      </c>
      <c r="L857" s="38" t="n"/>
      <c r="M857" s="38" t="n"/>
      <c r="N857" s="20" t="n"/>
      <c r="O857" s="40">
        <f>IF(AND(L857="",M857=""),"",N(L857)+N(M857))</f>
        <v/>
      </c>
      <c r="P857" s="24">
        <f>IF(OR(O857="",N(O857)=0),"",N(M857)/O857)</f>
        <v/>
      </c>
      <c r="Q857" s="40">
        <f>IF(OR(J857="",N(J857)=0,O857=""),"",N(L857)/(J857/60))</f>
        <v/>
      </c>
      <c r="R857" s="20" t="n"/>
    </row>
    <row r="858">
      <c r="A858" s="39" t="n"/>
      <c r="B858" s="20" t="n"/>
      <c r="C858" s="20" t="n"/>
      <c r="D858" s="20" t="n"/>
      <c r="E858" s="20" t="n"/>
      <c r="F858" s="26">
        <f>IF(E858="","",IFERROR(INDEX('İş emirleri'!$B$6:$B$305,MATCH(E858,'İş emirleri'!$A$6:$A$305,0)),"İş emri yok"))</f>
        <v/>
      </c>
      <c r="G858" s="38" t="n"/>
      <c r="H858" s="38" t="n"/>
      <c r="I858" s="20" t="n"/>
      <c r="J858" s="40">
        <f>IF(G858="","",MAX(0,G858-N(H858)))</f>
        <v/>
      </c>
      <c r="K858" s="24">
        <f>IF(OR(G858="",N(G858)=0),"",J858/G858)</f>
        <v/>
      </c>
      <c r="L858" s="38" t="n"/>
      <c r="M858" s="38" t="n"/>
      <c r="N858" s="20" t="n"/>
      <c r="O858" s="40">
        <f>IF(AND(L858="",M858=""),"",N(L858)+N(M858))</f>
        <v/>
      </c>
      <c r="P858" s="24">
        <f>IF(OR(O858="",N(O858)=0),"",N(M858)/O858)</f>
        <v/>
      </c>
      <c r="Q858" s="40">
        <f>IF(OR(J858="",N(J858)=0,O858=""),"",N(L858)/(J858/60))</f>
        <v/>
      </c>
      <c r="R858" s="20" t="n"/>
    </row>
    <row r="859">
      <c r="A859" s="39" t="n"/>
      <c r="B859" s="20" t="n"/>
      <c r="C859" s="20" t="n"/>
      <c r="D859" s="20" t="n"/>
      <c r="E859" s="20" t="n"/>
      <c r="F859" s="26">
        <f>IF(E859="","",IFERROR(INDEX('İş emirleri'!$B$6:$B$305,MATCH(E859,'İş emirleri'!$A$6:$A$305,0)),"İş emri yok"))</f>
        <v/>
      </c>
      <c r="G859" s="38" t="n"/>
      <c r="H859" s="38" t="n"/>
      <c r="I859" s="20" t="n"/>
      <c r="J859" s="40">
        <f>IF(G859="","",MAX(0,G859-N(H859)))</f>
        <v/>
      </c>
      <c r="K859" s="24">
        <f>IF(OR(G859="",N(G859)=0),"",J859/G859)</f>
        <v/>
      </c>
      <c r="L859" s="38" t="n"/>
      <c r="M859" s="38" t="n"/>
      <c r="N859" s="20" t="n"/>
      <c r="O859" s="40">
        <f>IF(AND(L859="",M859=""),"",N(L859)+N(M859))</f>
        <v/>
      </c>
      <c r="P859" s="24">
        <f>IF(OR(O859="",N(O859)=0),"",N(M859)/O859)</f>
        <v/>
      </c>
      <c r="Q859" s="40">
        <f>IF(OR(J859="",N(J859)=0,O859=""),"",N(L859)/(J859/60))</f>
        <v/>
      </c>
      <c r="R859" s="20" t="n"/>
    </row>
    <row r="860">
      <c r="A860" s="39" t="n"/>
      <c r="B860" s="20" t="n"/>
      <c r="C860" s="20" t="n"/>
      <c r="D860" s="20" t="n"/>
      <c r="E860" s="20" t="n"/>
      <c r="F860" s="26">
        <f>IF(E860="","",IFERROR(INDEX('İş emirleri'!$B$6:$B$305,MATCH(E860,'İş emirleri'!$A$6:$A$305,0)),"İş emri yok"))</f>
        <v/>
      </c>
      <c r="G860" s="38" t="n"/>
      <c r="H860" s="38" t="n"/>
      <c r="I860" s="20" t="n"/>
      <c r="J860" s="40">
        <f>IF(G860="","",MAX(0,G860-N(H860)))</f>
        <v/>
      </c>
      <c r="K860" s="24">
        <f>IF(OR(G860="",N(G860)=0),"",J860/G860)</f>
        <v/>
      </c>
      <c r="L860" s="38" t="n"/>
      <c r="M860" s="38" t="n"/>
      <c r="N860" s="20" t="n"/>
      <c r="O860" s="40">
        <f>IF(AND(L860="",M860=""),"",N(L860)+N(M860))</f>
        <v/>
      </c>
      <c r="P860" s="24">
        <f>IF(OR(O860="",N(O860)=0),"",N(M860)/O860)</f>
        <v/>
      </c>
      <c r="Q860" s="40">
        <f>IF(OR(J860="",N(J860)=0,O860=""),"",N(L860)/(J860/60))</f>
        <v/>
      </c>
      <c r="R860" s="20" t="n"/>
    </row>
    <row r="861">
      <c r="A861" s="39" t="n"/>
      <c r="B861" s="20" t="n"/>
      <c r="C861" s="20" t="n"/>
      <c r="D861" s="20" t="n"/>
      <c r="E861" s="20" t="n"/>
      <c r="F861" s="26">
        <f>IF(E861="","",IFERROR(INDEX('İş emirleri'!$B$6:$B$305,MATCH(E861,'İş emirleri'!$A$6:$A$305,0)),"İş emri yok"))</f>
        <v/>
      </c>
      <c r="G861" s="38" t="n"/>
      <c r="H861" s="38" t="n"/>
      <c r="I861" s="20" t="n"/>
      <c r="J861" s="40">
        <f>IF(G861="","",MAX(0,G861-N(H861)))</f>
        <v/>
      </c>
      <c r="K861" s="24">
        <f>IF(OR(G861="",N(G861)=0),"",J861/G861)</f>
        <v/>
      </c>
      <c r="L861" s="38" t="n"/>
      <c r="M861" s="38" t="n"/>
      <c r="N861" s="20" t="n"/>
      <c r="O861" s="40">
        <f>IF(AND(L861="",M861=""),"",N(L861)+N(M861))</f>
        <v/>
      </c>
      <c r="P861" s="24">
        <f>IF(OR(O861="",N(O861)=0),"",N(M861)/O861)</f>
        <v/>
      </c>
      <c r="Q861" s="40">
        <f>IF(OR(J861="",N(J861)=0,O861=""),"",N(L861)/(J861/60))</f>
        <v/>
      </c>
      <c r="R861" s="20" t="n"/>
    </row>
    <row r="862">
      <c r="A862" s="39" t="n"/>
      <c r="B862" s="20" t="n"/>
      <c r="C862" s="20" t="n"/>
      <c r="D862" s="20" t="n"/>
      <c r="E862" s="20" t="n"/>
      <c r="F862" s="26">
        <f>IF(E862="","",IFERROR(INDEX('İş emirleri'!$B$6:$B$305,MATCH(E862,'İş emirleri'!$A$6:$A$305,0)),"İş emri yok"))</f>
        <v/>
      </c>
      <c r="G862" s="38" t="n"/>
      <c r="H862" s="38" t="n"/>
      <c r="I862" s="20" t="n"/>
      <c r="J862" s="40">
        <f>IF(G862="","",MAX(0,G862-N(H862)))</f>
        <v/>
      </c>
      <c r="K862" s="24">
        <f>IF(OR(G862="",N(G862)=0),"",J862/G862)</f>
        <v/>
      </c>
      <c r="L862" s="38" t="n"/>
      <c r="M862" s="38" t="n"/>
      <c r="N862" s="20" t="n"/>
      <c r="O862" s="40">
        <f>IF(AND(L862="",M862=""),"",N(L862)+N(M862))</f>
        <v/>
      </c>
      <c r="P862" s="24">
        <f>IF(OR(O862="",N(O862)=0),"",N(M862)/O862)</f>
        <v/>
      </c>
      <c r="Q862" s="40">
        <f>IF(OR(J862="",N(J862)=0,O862=""),"",N(L862)/(J862/60))</f>
        <v/>
      </c>
      <c r="R862" s="20" t="n"/>
    </row>
    <row r="863">
      <c r="A863" s="39" t="n"/>
      <c r="B863" s="20" t="n"/>
      <c r="C863" s="20" t="n"/>
      <c r="D863" s="20" t="n"/>
      <c r="E863" s="20" t="n"/>
      <c r="F863" s="26">
        <f>IF(E863="","",IFERROR(INDEX('İş emirleri'!$B$6:$B$305,MATCH(E863,'İş emirleri'!$A$6:$A$305,0)),"İş emri yok"))</f>
        <v/>
      </c>
      <c r="G863" s="38" t="n"/>
      <c r="H863" s="38" t="n"/>
      <c r="I863" s="20" t="n"/>
      <c r="J863" s="40">
        <f>IF(G863="","",MAX(0,G863-N(H863)))</f>
        <v/>
      </c>
      <c r="K863" s="24">
        <f>IF(OR(G863="",N(G863)=0),"",J863/G863)</f>
        <v/>
      </c>
      <c r="L863" s="38" t="n"/>
      <c r="M863" s="38" t="n"/>
      <c r="N863" s="20" t="n"/>
      <c r="O863" s="40">
        <f>IF(AND(L863="",M863=""),"",N(L863)+N(M863))</f>
        <v/>
      </c>
      <c r="P863" s="24">
        <f>IF(OR(O863="",N(O863)=0),"",N(M863)/O863)</f>
        <v/>
      </c>
      <c r="Q863" s="40">
        <f>IF(OR(J863="",N(J863)=0,O863=""),"",N(L863)/(J863/60))</f>
        <v/>
      </c>
      <c r="R863" s="20" t="n"/>
    </row>
    <row r="864">
      <c r="A864" s="39" t="n"/>
      <c r="B864" s="20" t="n"/>
      <c r="C864" s="20" t="n"/>
      <c r="D864" s="20" t="n"/>
      <c r="E864" s="20" t="n"/>
      <c r="F864" s="26">
        <f>IF(E864="","",IFERROR(INDEX('İş emirleri'!$B$6:$B$305,MATCH(E864,'İş emirleri'!$A$6:$A$305,0)),"İş emri yok"))</f>
        <v/>
      </c>
      <c r="G864" s="38" t="n"/>
      <c r="H864" s="38" t="n"/>
      <c r="I864" s="20" t="n"/>
      <c r="J864" s="40">
        <f>IF(G864="","",MAX(0,G864-N(H864)))</f>
        <v/>
      </c>
      <c r="K864" s="24">
        <f>IF(OR(G864="",N(G864)=0),"",J864/G864)</f>
        <v/>
      </c>
      <c r="L864" s="38" t="n"/>
      <c r="M864" s="38" t="n"/>
      <c r="N864" s="20" t="n"/>
      <c r="O864" s="40">
        <f>IF(AND(L864="",M864=""),"",N(L864)+N(M864))</f>
        <v/>
      </c>
      <c r="P864" s="24">
        <f>IF(OR(O864="",N(O864)=0),"",N(M864)/O864)</f>
        <v/>
      </c>
      <c r="Q864" s="40">
        <f>IF(OR(J864="",N(J864)=0,O864=""),"",N(L864)/(J864/60))</f>
        <v/>
      </c>
      <c r="R864" s="20" t="n"/>
    </row>
    <row r="865">
      <c r="A865" s="39" t="n"/>
      <c r="B865" s="20" t="n"/>
      <c r="C865" s="20" t="n"/>
      <c r="D865" s="20" t="n"/>
      <c r="E865" s="20" t="n"/>
      <c r="F865" s="26">
        <f>IF(E865="","",IFERROR(INDEX('İş emirleri'!$B$6:$B$305,MATCH(E865,'İş emirleri'!$A$6:$A$305,0)),"İş emri yok"))</f>
        <v/>
      </c>
      <c r="G865" s="38" t="n"/>
      <c r="H865" s="38" t="n"/>
      <c r="I865" s="20" t="n"/>
      <c r="J865" s="40">
        <f>IF(G865="","",MAX(0,G865-N(H865)))</f>
        <v/>
      </c>
      <c r="K865" s="24">
        <f>IF(OR(G865="",N(G865)=0),"",J865/G865)</f>
        <v/>
      </c>
      <c r="L865" s="38" t="n"/>
      <c r="M865" s="38" t="n"/>
      <c r="N865" s="20" t="n"/>
      <c r="O865" s="40">
        <f>IF(AND(L865="",M865=""),"",N(L865)+N(M865))</f>
        <v/>
      </c>
      <c r="P865" s="24">
        <f>IF(OR(O865="",N(O865)=0),"",N(M865)/O865)</f>
        <v/>
      </c>
      <c r="Q865" s="40">
        <f>IF(OR(J865="",N(J865)=0,O865=""),"",N(L865)/(J865/60))</f>
        <v/>
      </c>
      <c r="R865" s="20" t="n"/>
    </row>
    <row r="866">
      <c r="A866" s="39" t="n"/>
      <c r="B866" s="20" t="n"/>
      <c r="C866" s="20" t="n"/>
      <c r="D866" s="20" t="n"/>
      <c r="E866" s="20" t="n"/>
      <c r="F866" s="26">
        <f>IF(E866="","",IFERROR(INDEX('İş emirleri'!$B$6:$B$305,MATCH(E866,'İş emirleri'!$A$6:$A$305,0)),"İş emri yok"))</f>
        <v/>
      </c>
      <c r="G866" s="38" t="n"/>
      <c r="H866" s="38" t="n"/>
      <c r="I866" s="20" t="n"/>
      <c r="J866" s="40">
        <f>IF(G866="","",MAX(0,G866-N(H866)))</f>
        <v/>
      </c>
      <c r="K866" s="24">
        <f>IF(OR(G866="",N(G866)=0),"",J866/G866)</f>
        <v/>
      </c>
      <c r="L866" s="38" t="n"/>
      <c r="M866" s="38" t="n"/>
      <c r="N866" s="20" t="n"/>
      <c r="O866" s="40">
        <f>IF(AND(L866="",M866=""),"",N(L866)+N(M866))</f>
        <v/>
      </c>
      <c r="P866" s="24">
        <f>IF(OR(O866="",N(O866)=0),"",N(M866)/O866)</f>
        <v/>
      </c>
      <c r="Q866" s="40">
        <f>IF(OR(J866="",N(J866)=0,O866=""),"",N(L866)/(J866/60))</f>
        <v/>
      </c>
      <c r="R866" s="20" t="n"/>
    </row>
    <row r="867">
      <c r="A867" s="39" t="n"/>
      <c r="B867" s="20" t="n"/>
      <c r="C867" s="20" t="n"/>
      <c r="D867" s="20" t="n"/>
      <c r="E867" s="20" t="n"/>
      <c r="F867" s="26">
        <f>IF(E867="","",IFERROR(INDEX('İş emirleri'!$B$6:$B$305,MATCH(E867,'İş emirleri'!$A$6:$A$305,0)),"İş emri yok"))</f>
        <v/>
      </c>
      <c r="G867" s="38" t="n"/>
      <c r="H867" s="38" t="n"/>
      <c r="I867" s="20" t="n"/>
      <c r="J867" s="40">
        <f>IF(G867="","",MAX(0,G867-N(H867)))</f>
        <v/>
      </c>
      <c r="K867" s="24">
        <f>IF(OR(G867="",N(G867)=0),"",J867/G867)</f>
        <v/>
      </c>
      <c r="L867" s="38" t="n"/>
      <c r="M867" s="38" t="n"/>
      <c r="N867" s="20" t="n"/>
      <c r="O867" s="40">
        <f>IF(AND(L867="",M867=""),"",N(L867)+N(M867))</f>
        <v/>
      </c>
      <c r="P867" s="24">
        <f>IF(OR(O867="",N(O867)=0),"",N(M867)/O867)</f>
        <v/>
      </c>
      <c r="Q867" s="40">
        <f>IF(OR(J867="",N(J867)=0,O867=""),"",N(L867)/(J867/60))</f>
        <v/>
      </c>
      <c r="R867" s="20" t="n"/>
    </row>
    <row r="868">
      <c r="A868" s="39" t="n"/>
      <c r="B868" s="20" t="n"/>
      <c r="C868" s="20" t="n"/>
      <c r="D868" s="20" t="n"/>
      <c r="E868" s="20" t="n"/>
      <c r="F868" s="26">
        <f>IF(E868="","",IFERROR(INDEX('İş emirleri'!$B$6:$B$305,MATCH(E868,'İş emirleri'!$A$6:$A$305,0)),"İş emri yok"))</f>
        <v/>
      </c>
      <c r="G868" s="38" t="n"/>
      <c r="H868" s="38" t="n"/>
      <c r="I868" s="20" t="n"/>
      <c r="J868" s="40">
        <f>IF(G868="","",MAX(0,G868-N(H868)))</f>
        <v/>
      </c>
      <c r="K868" s="24">
        <f>IF(OR(G868="",N(G868)=0),"",J868/G868)</f>
        <v/>
      </c>
      <c r="L868" s="38" t="n"/>
      <c r="M868" s="38" t="n"/>
      <c r="N868" s="20" t="n"/>
      <c r="O868" s="40">
        <f>IF(AND(L868="",M868=""),"",N(L868)+N(M868))</f>
        <v/>
      </c>
      <c r="P868" s="24">
        <f>IF(OR(O868="",N(O868)=0),"",N(M868)/O868)</f>
        <v/>
      </c>
      <c r="Q868" s="40">
        <f>IF(OR(J868="",N(J868)=0,O868=""),"",N(L868)/(J868/60))</f>
        <v/>
      </c>
      <c r="R868" s="20" t="n"/>
    </row>
    <row r="869">
      <c r="A869" s="39" t="n"/>
      <c r="B869" s="20" t="n"/>
      <c r="C869" s="20" t="n"/>
      <c r="D869" s="20" t="n"/>
      <c r="E869" s="20" t="n"/>
      <c r="F869" s="26">
        <f>IF(E869="","",IFERROR(INDEX('İş emirleri'!$B$6:$B$305,MATCH(E869,'İş emirleri'!$A$6:$A$305,0)),"İş emri yok"))</f>
        <v/>
      </c>
      <c r="G869" s="38" t="n"/>
      <c r="H869" s="38" t="n"/>
      <c r="I869" s="20" t="n"/>
      <c r="J869" s="40">
        <f>IF(G869="","",MAX(0,G869-N(H869)))</f>
        <v/>
      </c>
      <c r="K869" s="24">
        <f>IF(OR(G869="",N(G869)=0),"",J869/G869)</f>
        <v/>
      </c>
      <c r="L869" s="38" t="n"/>
      <c r="M869" s="38" t="n"/>
      <c r="N869" s="20" t="n"/>
      <c r="O869" s="40">
        <f>IF(AND(L869="",M869=""),"",N(L869)+N(M869))</f>
        <v/>
      </c>
      <c r="P869" s="24">
        <f>IF(OR(O869="",N(O869)=0),"",N(M869)/O869)</f>
        <v/>
      </c>
      <c r="Q869" s="40">
        <f>IF(OR(J869="",N(J869)=0,O869=""),"",N(L869)/(J869/60))</f>
        <v/>
      </c>
      <c r="R869" s="20" t="n"/>
    </row>
    <row r="870">
      <c r="A870" s="39" t="n"/>
      <c r="B870" s="20" t="n"/>
      <c r="C870" s="20" t="n"/>
      <c r="D870" s="20" t="n"/>
      <c r="E870" s="20" t="n"/>
      <c r="F870" s="26">
        <f>IF(E870="","",IFERROR(INDEX('İş emirleri'!$B$6:$B$305,MATCH(E870,'İş emirleri'!$A$6:$A$305,0)),"İş emri yok"))</f>
        <v/>
      </c>
      <c r="G870" s="38" t="n"/>
      <c r="H870" s="38" t="n"/>
      <c r="I870" s="20" t="n"/>
      <c r="J870" s="40">
        <f>IF(G870="","",MAX(0,G870-N(H870)))</f>
        <v/>
      </c>
      <c r="K870" s="24">
        <f>IF(OR(G870="",N(G870)=0),"",J870/G870)</f>
        <v/>
      </c>
      <c r="L870" s="38" t="n"/>
      <c r="M870" s="38" t="n"/>
      <c r="N870" s="20" t="n"/>
      <c r="O870" s="40">
        <f>IF(AND(L870="",M870=""),"",N(L870)+N(M870))</f>
        <v/>
      </c>
      <c r="P870" s="24">
        <f>IF(OR(O870="",N(O870)=0),"",N(M870)/O870)</f>
        <v/>
      </c>
      <c r="Q870" s="40">
        <f>IF(OR(J870="",N(J870)=0,O870=""),"",N(L870)/(J870/60))</f>
        <v/>
      </c>
      <c r="R870" s="20" t="n"/>
    </row>
    <row r="871">
      <c r="A871" s="39" t="n"/>
      <c r="B871" s="20" t="n"/>
      <c r="C871" s="20" t="n"/>
      <c r="D871" s="20" t="n"/>
      <c r="E871" s="20" t="n"/>
      <c r="F871" s="26">
        <f>IF(E871="","",IFERROR(INDEX('İş emirleri'!$B$6:$B$305,MATCH(E871,'İş emirleri'!$A$6:$A$305,0)),"İş emri yok"))</f>
        <v/>
      </c>
      <c r="G871" s="38" t="n"/>
      <c r="H871" s="38" t="n"/>
      <c r="I871" s="20" t="n"/>
      <c r="J871" s="40">
        <f>IF(G871="","",MAX(0,G871-N(H871)))</f>
        <v/>
      </c>
      <c r="K871" s="24">
        <f>IF(OR(G871="",N(G871)=0),"",J871/G871)</f>
        <v/>
      </c>
      <c r="L871" s="38" t="n"/>
      <c r="M871" s="38" t="n"/>
      <c r="N871" s="20" t="n"/>
      <c r="O871" s="40">
        <f>IF(AND(L871="",M871=""),"",N(L871)+N(M871))</f>
        <v/>
      </c>
      <c r="P871" s="24">
        <f>IF(OR(O871="",N(O871)=0),"",N(M871)/O871)</f>
        <v/>
      </c>
      <c r="Q871" s="40">
        <f>IF(OR(J871="",N(J871)=0,O871=""),"",N(L871)/(J871/60))</f>
        <v/>
      </c>
      <c r="R871" s="20" t="n"/>
    </row>
    <row r="872">
      <c r="A872" s="39" t="n"/>
      <c r="B872" s="20" t="n"/>
      <c r="C872" s="20" t="n"/>
      <c r="D872" s="20" t="n"/>
      <c r="E872" s="20" t="n"/>
      <c r="F872" s="26">
        <f>IF(E872="","",IFERROR(INDEX('İş emirleri'!$B$6:$B$305,MATCH(E872,'İş emirleri'!$A$6:$A$305,0)),"İş emri yok"))</f>
        <v/>
      </c>
      <c r="G872" s="38" t="n"/>
      <c r="H872" s="38" t="n"/>
      <c r="I872" s="20" t="n"/>
      <c r="J872" s="40">
        <f>IF(G872="","",MAX(0,G872-N(H872)))</f>
        <v/>
      </c>
      <c r="K872" s="24">
        <f>IF(OR(G872="",N(G872)=0),"",J872/G872)</f>
        <v/>
      </c>
      <c r="L872" s="38" t="n"/>
      <c r="M872" s="38" t="n"/>
      <c r="N872" s="20" t="n"/>
      <c r="O872" s="40">
        <f>IF(AND(L872="",M872=""),"",N(L872)+N(M872))</f>
        <v/>
      </c>
      <c r="P872" s="24">
        <f>IF(OR(O872="",N(O872)=0),"",N(M872)/O872)</f>
        <v/>
      </c>
      <c r="Q872" s="40">
        <f>IF(OR(J872="",N(J872)=0,O872=""),"",N(L872)/(J872/60))</f>
        <v/>
      </c>
      <c r="R872" s="20" t="n"/>
    </row>
    <row r="873">
      <c r="A873" s="39" t="n"/>
      <c r="B873" s="20" t="n"/>
      <c r="C873" s="20" t="n"/>
      <c r="D873" s="20" t="n"/>
      <c r="E873" s="20" t="n"/>
      <c r="F873" s="26">
        <f>IF(E873="","",IFERROR(INDEX('İş emirleri'!$B$6:$B$305,MATCH(E873,'İş emirleri'!$A$6:$A$305,0)),"İş emri yok"))</f>
        <v/>
      </c>
      <c r="G873" s="38" t="n"/>
      <c r="H873" s="38" t="n"/>
      <c r="I873" s="20" t="n"/>
      <c r="J873" s="40">
        <f>IF(G873="","",MAX(0,G873-N(H873)))</f>
        <v/>
      </c>
      <c r="K873" s="24">
        <f>IF(OR(G873="",N(G873)=0),"",J873/G873)</f>
        <v/>
      </c>
      <c r="L873" s="38" t="n"/>
      <c r="M873" s="38" t="n"/>
      <c r="N873" s="20" t="n"/>
      <c r="O873" s="40">
        <f>IF(AND(L873="",M873=""),"",N(L873)+N(M873))</f>
        <v/>
      </c>
      <c r="P873" s="24">
        <f>IF(OR(O873="",N(O873)=0),"",N(M873)/O873)</f>
        <v/>
      </c>
      <c r="Q873" s="40">
        <f>IF(OR(J873="",N(J873)=0,O873=""),"",N(L873)/(J873/60))</f>
        <v/>
      </c>
      <c r="R873" s="20" t="n"/>
    </row>
    <row r="874">
      <c r="A874" s="39" t="n"/>
      <c r="B874" s="20" t="n"/>
      <c r="C874" s="20" t="n"/>
      <c r="D874" s="20" t="n"/>
      <c r="E874" s="20" t="n"/>
      <c r="F874" s="26">
        <f>IF(E874="","",IFERROR(INDEX('İş emirleri'!$B$6:$B$305,MATCH(E874,'İş emirleri'!$A$6:$A$305,0)),"İş emri yok"))</f>
        <v/>
      </c>
      <c r="G874" s="38" t="n"/>
      <c r="H874" s="38" t="n"/>
      <c r="I874" s="20" t="n"/>
      <c r="J874" s="40">
        <f>IF(G874="","",MAX(0,G874-N(H874)))</f>
        <v/>
      </c>
      <c r="K874" s="24">
        <f>IF(OR(G874="",N(G874)=0),"",J874/G874)</f>
        <v/>
      </c>
      <c r="L874" s="38" t="n"/>
      <c r="M874" s="38" t="n"/>
      <c r="N874" s="20" t="n"/>
      <c r="O874" s="40">
        <f>IF(AND(L874="",M874=""),"",N(L874)+N(M874))</f>
        <v/>
      </c>
      <c r="P874" s="24">
        <f>IF(OR(O874="",N(O874)=0),"",N(M874)/O874)</f>
        <v/>
      </c>
      <c r="Q874" s="40">
        <f>IF(OR(J874="",N(J874)=0,O874=""),"",N(L874)/(J874/60))</f>
        <v/>
      </c>
      <c r="R874" s="20" t="n"/>
    </row>
    <row r="875">
      <c r="A875" s="39" t="n"/>
      <c r="B875" s="20" t="n"/>
      <c r="C875" s="20" t="n"/>
      <c r="D875" s="20" t="n"/>
      <c r="E875" s="20" t="n"/>
      <c r="F875" s="26">
        <f>IF(E875="","",IFERROR(INDEX('İş emirleri'!$B$6:$B$305,MATCH(E875,'İş emirleri'!$A$6:$A$305,0)),"İş emri yok"))</f>
        <v/>
      </c>
      <c r="G875" s="38" t="n"/>
      <c r="H875" s="38" t="n"/>
      <c r="I875" s="20" t="n"/>
      <c r="J875" s="40">
        <f>IF(G875="","",MAX(0,G875-N(H875)))</f>
        <v/>
      </c>
      <c r="K875" s="24">
        <f>IF(OR(G875="",N(G875)=0),"",J875/G875)</f>
        <v/>
      </c>
      <c r="L875" s="38" t="n"/>
      <c r="M875" s="38" t="n"/>
      <c r="N875" s="20" t="n"/>
      <c r="O875" s="40">
        <f>IF(AND(L875="",M875=""),"",N(L875)+N(M875))</f>
        <v/>
      </c>
      <c r="P875" s="24">
        <f>IF(OR(O875="",N(O875)=0),"",N(M875)/O875)</f>
        <v/>
      </c>
      <c r="Q875" s="40">
        <f>IF(OR(J875="",N(J875)=0,O875=""),"",N(L875)/(J875/60))</f>
        <v/>
      </c>
      <c r="R875" s="20" t="n"/>
    </row>
    <row r="876">
      <c r="A876" s="39" t="n"/>
      <c r="B876" s="20" t="n"/>
      <c r="C876" s="20" t="n"/>
      <c r="D876" s="20" t="n"/>
      <c r="E876" s="20" t="n"/>
      <c r="F876" s="26">
        <f>IF(E876="","",IFERROR(INDEX('İş emirleri'!$B$6:$B$305,MATCH(E876,'İş emirleri'!$A$6:$A$305,0)),"İş emri yok"))</f>
        <v/>
      </c>
      <c r="G876" s="38" t="n"/>
      <c r="H876" s="38" t="n"/>
      <c r="I876" s="20" t="n"/>
      <c r="J876" s="40">
        <f>IF(G876="","",MAX(0,G876-N(H876)))</f>
        <v/>
      </c>
      <c r="K876" s="24">
        <f>IF(OR(G876="",N(G876)=0),"",J876/G876)</f>
        <v/>
      </c>
      <c r="L876" s="38" t="n"/>
      <c r="M876" s="38" t="n"/>
      <c r="N876" s="20" t="n"/>
      <c r="O876" s="40">
        <f>IF(AND(L876="",M876=""),"",N(L876)+N(M876))</f>
        <v/>
      </c>
      <c r="P876" s="24">
        <f>IF(OR(O876="",N(O876)=0),"",N(M876)/O876)</f>
        <v/>
      </c>
      <c r="Q876" s="40">
        <f>IF(OR(J876="",N(J876)=0,O876=""),"",N(L876)/(J876/60))</f>
        <v/>
      </c>
      <c r="R876" s="20" t="n"/>
    </row>
    <row r="877">
      <c r="A877" s="39" t="n"/>
      <c r="B877" s="20" t="n"/>
      <c r="C877" s="20" t="n"/>
      <c r="D877" s="20" t="n"/>
      <c r="E877" s="20" t="n"/>
      <c r="F877" s="26">
        <f>IF(E877="","",IFERROR(INDEX('İş emirleri'!$B$6:$B$305,MATCH(E877,'İş emirleri'!$A$6:$A$305,0)),"İş emri yok"))</f>
        <v/>
      </c>
      <c r="G877" s="38" t="n"/>
      <c r="H877" s="38" t="n"/>
      <c r="I877" s="20" t="n"/>
      <c r="J877" s="40">
        <f>IF(G877="","",MAX(0,G877-N(H877)))</f>
        <v/>
      </c>
      <c r="K877" s="24">
        <f>IF(OR(G877="",N(G877)=0),"",J877/G877)</f>
        <v/>
      </c>
      <c r="L877" s="38" t="n"/>
      <c r="M877" s="38" t="n"/>
      <c r="N877" s="20" t="n"/>
      <c r="O877" s="40">
        <f>IF(AND(L877="",M877=""),"",N(L877)+N(M877))</f>
        <v/>
      </c>
      <c r="P877" s="24">
        <f>IF(OR(O877="",N(O877)=0),"",N(M877)/O877)</f>
        <v/>
      </c>
      <c r="Q877" s="40">
        <f>IF(OR(J877="",N(J877)=0,O877=""),"",N(L877)/(J877/60))</f>
        <v/>
      </c>
      <c r="R877" s="20" t="n"/>
    </row>
    <row r="878">
      <c r="A878" s="39" t="n"/>
      <c r="B878" s="20" t="n"/>
      <c r="C878" s="20" t="n"/>
      <c r="D878" s="20" t="n"/>
      <c r="E878" s="20" t="n"/>
      <c r="F878" s="26">
        <f>IF(E878="","",IFERROR(INDEX('İş emirleri'!$B$6:$B$305,MATCH(E878,'İş emirleri'!$A$6:$A$305,0)),"İş emri yok"))</f>
        <v/>
      </c>
      <c r="G878" s="38" t="n"/>
      <c r="H878" s="38" t="n"/>
      <c r="I878" s="20" t="n"/>
      <c r="J878" s="40">
        <f>IF(G878="","",MAX(0,G878-N(H878)))</f>
        <v/>
      </c>
      <c r="K878" s="24">
        <f>IF(OR(G878="",N(G878)=0),"",J878/G878)</f>
        <v/>
      </c>
      <c r="L878" s="38" t="n"/>
      <c r="M878" s="38" t="n"/>
      <c r="N878" s="20" t="n"/>
      <c r="O878" s="40">
        <f>IF(AND(L878="",M878=""),"",N(L878)+N(M878))</f>
        <v/>
      </c>
      <c r="P878" s="24">
        <f>IF(OR(O878="",N(O878)=0),"",N(M878)/O878)</f>
        <v/>
      </c>
      <c r="Q878" s="40">
        <f>IF(OR(J878="",N(J878)=0,O878=""),"",N(L878)/(J878/60))</f>
        <v/>
      </c>
      <c r="R878" s="20" t="n"/>
    </row>
    <row r="879">
      <c r="A879" s="39" t="n"/>
      <c r="B879" s="20" t="n"/>
      <c r="C879" s="20" t="n"/>
      <c r="D879" s="20" t="n"/>
      <c r="E879" s="20" t="n"/>
      <c r="F879" s="26">
        <f>IF(E879="","",IFERROR(INDEX('İş emirleri'!$B$6:$B$305,MATCH(E879,'İş emirleri'!$A$6:$A$305,0)),"İş emri yok"))</f>
        <v/>
      </c>
      <c r="G879" s="38" t="n"/>
      <c r="H879" s="38" t="n"/>
      <c r="I879" s="20" t="n"/>
      <c r="J879" s="40">
        <f>IF(G879="","",MAX(0,G879-N(H879)))</f>
        <v/>
      </c>
      <c r="K879" s="24">
        <f>IF(OR(G879="",N(G879)=0),"",J879/G879)</f>
        <v/>
      </c>
      <c r="L879" s="38" t="n"/>
      <c r="M879" s="38" t="n"/>
      <c r="N879" s="20" t="n"/>
      <c r="O879" s="40">
        <f>IF(AND(L879="",M879=""),"",N(L879)+N(M879))</f>
        <v/>
      </c>
      <c r="P879" s="24">
        <f>IF(OR(O879="",N(O879)=0),"",N(M879)/O879)</f>
        <v/>
      </c>
      <c r="Q879" s="40">
        <f>IF(OR(J879="",N(J879)=0,O879=""),"",N(L879)/(J879/60))</f>
        <v/>
      </c>
      <c r="R879" s="20" t="n"/>
    </row>
    <row r="880">
      <c r="A880" s="39" t="n"/>
      <c r="B880" s="20" t="n"/>
      <c r="C880" s="20" t="n"/>
      <c r="D880" s="20" t="n"/>
      <c r="E880" s="20" t="n"/>
      <c r="F880" s="26">
        <f>IF(E880="","",IFERROR(INDEX('İş emirleri'!$B$6:$B$305,MATCH(E880,'İş emirleri'!$A$6:$A$305,0)),"İş emri yok"))</f>
        <v/>
      </c>
      <c r="G880" s="38" t="n"/>
      <c r="H880" s="38" t="n"/>
      <c r="I880" s="20" t="n"/>
      <c r="J880" s="40">
        <f>IF(G880="","",MAX(0,G880-N(H880)))</f>
        <v/>
      </c>
      <c r="K880" s="24">
        <f>IF(OR(G880="",N(G880)=0),"",J880/G880)</f>
        <v/>
      </c>
      <c r="L880" s="38" t="n"/>
      <c r="M880" s="38" t="n"/>
      <c r="N880" s="20" t="n"/>
      <c r="O880" s="40">
        <f>IF(AND(L880="",M880=""),"",N(L880)+N(M880))</f>
        <v/>
      </c>
      <c r="P880" s="24">
        <f>IF(OR(O880="",N(O880)=0),"",N(M880)/O880)</f>
        <v/>
      </c>
      <c r="Q880" s="40">
        <f>IF(OR(J880="",N(J880)=0,O880=""),"",N(L880)/(J880/60))</f>
        <v/>
      </c>
      <c r="R880" s="20" t="n"/>
    </row>
    <row r="881">
      <c r="A881" s="39" t="n"/>
      <c r="B881" s="20" t="n"/>
      <c r="C881" s="20" t="n"/>
      <c r="D881" s="20" t="n"/>
      <c r="E881" s="20" t="n"/>
      <c r="F881" s="26">
        <f>IF(E881="","",IFERROR(INDEX('İş emirleri'!$B$6:$B$305,MATCH(E881,'İş emirleri'!$A$6:$A$305,0)),"İş emri yok"))</f>
        <v/>
      </c>
      <c r="G881" s="38" t="n"/>
      <c r="H881" s="38" t="n"/>
      <c r="I881" s="20" t="n"/>
      <c r="J881" s="40">
        <f>IF(G881="","",MAX(0,G881-N(H881)))</f>
        <v/>
      </c>
      <c r="K881" s="24">
        <f>IF(OR(G881="",N(G881)=0),"",J881/G881)</f>
        <v/>
      </c>
      <c r="L881" s="38" t="n"/>
      <c r="M881" s="38" t="n"/>
      <c r="N881" s="20" t="n"/>
      <c r="O881" s="40">
        <f>IF(AND(L881="",M881=""),"",N(L881)+N(M881))</f>
        <v/>
      </c>
      <c r="P881" s="24">
        <f>IF(OR(O881="",N(O881)=0),"",N(M881)/O881)</f>
        <v/>
      </c>
      <c r="Q881" s="40">
        <f>IF(OR(J881="",N(J881)=0,O881=""),"",N(L881)/(J881/60))</f>
        <v/>
      </c>
      <c r="R881" s="20" t="n"/>
    </row>
    <row r="882">
      <c r="A882" s="39" t="n"/>
      <c r="B882" s="20" t="n"/>
      <c r="C882" s="20" t="n"/>
      <c r="D882" s="20" t="n"/>
      <c r="E882" s="20" t="n"/>
      <c r="F882" s="26">
        <f>IF(E882="","",IFERROR(INDEX('İş emirleri'!$B$6:$B$305,MATCH(E882,'İş emirleri'!$A$6:$A$305,0)),"İş emri yok"))</f>
        <v/>
      </c>
      <c r="G882" s="38" t="n"/>
      <c r="H882" s="38" t="n"/>
      <c r="I882" s="20" t="n"/>
      <c r="J882" s="40">
        <f>IF(G882="","",MAX(0,G882-N(H882)))</f>
        <v/>
      </c>
      <c r="K882" s="24">
        <f>IF(OR(G882="",N(G882)=0),"",J882/G882)</f>
        <v/>
      </c>
      <c r="L882" s="38" t="n"/>
      <c r="M882" s="38" t="n"/>
      <c r="N882" s="20" t="n"/>
      <c r="O882" s="40">
        <f>IF(AND(L882="",M882=""),"",N(L882)+N(M882))</f>
        <v/>
      </c>
      <c r="P882" s="24">
        <f>IF(OR(O882="",N(O882)=0),"",N(M882)/O882)</f>
        <v/>
      </c>
      <c r="Q882" s="40">
        <f>IF(OR(J882="",N(J882)=0,O882=""),"",N(L882)/(J882/60))</f>
        <v/>
      </c>
      <c r="R882" s="20" t="n"/>
    </row>
    <row r="883">
      <c r="A883" s="39" t="n"/>
      <c r="B883" s="20" t="n"/>
      <c r="C883" s="20" t="n"/>
      <c r="D883" s="20" t="n"/>
      <c r="E883" s="20" t="n"/>
      <c r="F883" s="26">
        <f>IF(E883="","",IFERROR(INDEX('İş emirleri'!$B$6:$B$305,MATCH(E883,'İş emirleri'!$A$6:$A$305,0)),"İş emri yok"))</f>
        <v/>
      </c>
      <c r="G883" s="38" t="n"/>
      <c r="H883" s="38" t="n"/>
      <c r="I883" s="20" t="n"/>
      <c r="J883" s="40">
        <f>IF(G883="","",MAX(0,G883-N(H883)))</f>
        <v/>
      </c>
      <c r="K883" s="24">
        <f>IF(OR(G883="",N(G883)=0),"",J883/G883)</f>
        <v/>
      </c>
      <c r="L883" s="38" t="n"/>
      <c r="M883" s="38" t="n"/>
      <c r="N883" s="20" t="n"/>
      <c r="O883" s="40">
        <f>IF(AND(L883="",M883=""),"",N(L883)+N(M883))</f>
        <v/>
      </c>
      <c r="P883" s="24">
        <f>IF(OR(O883="",N(O883)=0),"",N(M883)/O883)</f>
        <v/>
      </c>
      <c r="Q883" s="40">
        <f>IF(OR(J883="",N(J883)=0,O883=""),"",N(L883)/(J883/60))</f>
        <v/>
      </c>
      <c r="R883" s="20" t="n"/>
    </row>
    <row r="884">
      <c r="A884" s="39" t="n"/>
      <c r="B884" s="20" t="n"/>
      <c r="C884" s="20" t="n"/>
      <c r="D884" s="20" t="n"/>
      <c r="E884" s="20" t="n"/>
      <c r="F884" s="26">
        <f>IF(E884="","",IFERROR(INDEX('İş emirleri'!$B$6:$B$305,MATCH(E884,'İş emirleri'!$A$6:$A$305,0)),"İş emri yok"))</f>
        <v/>
      </c>
      <c r="G884" s="38" t="n"/>
      <c r="H884" s="38" t="n"/>
      <c r="I884" s="20" t="n"/>
      <c r="J884" s="40">
        <f>IF(G884="","",MAX(0,G884-N(H884)))</f>
        <v/>
      </c>
      <c r="K884" s="24">
        <f>IF(OR(G884="",N(G884)=0),"",J884/G884)</f>
        <v/>
      </c>
      <c r="L884" s="38" t="n"/>
      <c r="M884" s="38" t="n"/>
      <c r="N884" s="20" t="n"/>
      <c r="O884" s="40">
        <f>IF(AND(L884="",M884=""),"",N(L884)+N(M884))</f>
        <v/>
      </c>
      <c r="P884" s="24">
        <f>IF(OR(O884="",N(O884)=0),"",N(M884)/O884)</f>
        <v/>
      </c>
      <c r="Q884" s="40">
        <f>IF(OR(J884="",N(J884)=0,O884=""),"",N(L884)/(J884/60))</f>
        <v/>
      </c>
      <c r="R884" s="20" t="n"/>
    </row>
    <row r="885">
      <c r="A885" s="39" t="n"/>
      <c r="B885" s="20" t="n"/>
      <c r="C885" s="20" t="n"/>
      <c r="D885" s="20" t="n"/>
      <c r="E885" s="20" t="n"/>
      <c r="F885" s="26">
        <f>IF(E885="","",IFERROR(INDEX('İş emirleri'!$B$6:$B$305,MATCH(E885,'İş emirleri'!$A$6:$A$305,0)),"İş emri yok"))</f>
        <v/>
      </c>
      <c r="G885" s="38" t="n"/>
      <c r="H885" s="38" t="n"/>
      <c r="I885" s="20" t="n"/>
      <c r="J885" s="40">
        <f>IF(G885="","",MAX(0,G885-N(H885)))</f>
        <v/>
      </c>
      <c r="K885" s="24">
        <f>IF(OR(G885="",N(G885)=0),"",J885/G885)</f>
        <v/>
      </c>
      <c r="L885" s="38" t="n"/>
      <c r="M885" s="38" t="n"/>
      <c r="N885" s="20" t="n"/>
      <c r="O885" s="40">
        <f>IF(AND(L885="",M885=""),"",N(L885)+N(M885))</f>
        <v/>
      </c>
      <c r="P885" s="24">
        <f>IF(OR(O885="",N(O885)=0),"",N(M885)/O885)</f>
        <v/>
      </c>
      <c r="Q885" s="40">
        <f>IF(OR(J885="",N(J885)=0,O885=""),"",N(L885)/(J885/60))</f>
        <v/>
      </c>
      <c r="R885" s="20" t="n"/>
    </row>
    <row r="886">
      <c r="A886" s="39" t="n"/>
      <c r="B886" s="20" t="n"/>
      <c r="C886" s="20" t="n"/>
      <c r="D886" s="20" t="n"/>
      <c r="E886" s="20" t="n"/>
      <c r="F886" s="26">
        <f>IF(E886="","",IFERROR(INDEX('İş emirleri'!$B$6:$B$305,MATCH(E886,'İş emirleri'!$A$6:$A$305,0)),"İş emri yok"))</f>
        <v/>
      </c>
      <c r="G886" s="38" t="n"/>
      <c r="H886" s="38" t="n"/>
      <c r="I886" s="20" t="n"/>
      <c r="J886" s="40">
        <f>IF(G886="","",MAX(0,G886-N(H886)))</f>
        <v/>
      </c>
      <c r="K886" s="24">
        <f>IF(OR(G886="",N(G886)=0),"",J886/G886)</f>
        <v/>
      </c>
      <c r="L886" s="38" t="n"/>
      <c r="M886" s="38" t="n"/>
      <c r="N886" s="20" t="n"/>
      <c r="O886" s="40">
        <f>IF(AND(L886="",M886=""),"",N(L886)+N(M886))</f>
        <v/>
      </c>
      <c r="P886" s="24">
        <f>IF(OR(O886="",N(O886)=0),"",N(M886)/O886)</f>
        <v/>
      </c>
      <c r="Q886" s="40">
        <f>IF(OR(J886="",N(J886)=0,O886=""),"",N(L886)/(J886/60))</f>
        <v/>
      </c>
      <c r="R886" s="20" t="n"/>
    </row>
    <row r="887">
      <c r="A887" s="39" t="n"/>
      <c r="B887" s="20" t="n"/>
      <c r="C887" s="20" t="n"/>
      <c r="D887" s="20" t="n"/>
      <c r="E887" s="20" t="n"/>
      <c r="F887" s="26">
        <f>IF(E887="","",IFERROR(INDEX('İş emirleri'!$B$6:$B$305,MATCH(E887,'İş emirleri'!$A$6:$A$305,0)),"İş emri yok"))</f>
        <v/>
      </c>
      <c r="G887" s="38" t="n"/>
      <c r="H887" s="38" t="n"/>
      <c r="I887" s="20" t="n"/>
      <c r="J887" s="40">
        <f>IF(G887="","",MAX(0,G887-N(H887)))</f>
        <v/>
      </c>
      <c r="K887" s="24">
        <f>IF(OR(G887="",N(G887)=0),"",J887/G887)</f>
        <v/>
      </c>
      <c r="L887" s="38" t="n"/>
      <c r="M887" s="38" t="n"/>
      <c r="N887" s="20" t="n"/>
      <c r="O887" s="40">
        <f>IF(AND(L887="",M887=""),"",N(L887)+N(M887))</f>
        <v/>
      </c>
      <c r="P887" s="24">
        <f>IF(OR(O887="",N(O887)=0),"",N(M887)/O887)</f>
        <v/>
      </c>
      <c r="Q887" s="40">
        <f>IF(OR(J887="",N(J887)=0,O887=""),"",N(L887)/(J887/60))</f>
        <v/>
      </c>
      <c r="R887" s="20" t="n"/>
    </row>
    <row r="888">
      <c r="A888" s="39" t="n"/>
      <c r="B888" s="20" t="n"/>
      <c r="C888" s="20" t="n"/>
      <c r="D888" s="20" t="n"/>
      <c r="E888" s="20" t="n"/>
      <c r="F888" s="26">
        <f>IF(E888="","",IFERROR(INDEX('İş emirleri'!$B$6:$B$305,MATCH(E888,'İş emirleri'!$A$6:$A$305,0)),"İş emri yok"))</f>
        <v/>
      </c>
      <c r="G888" s="38" t="n"/>
      <c r="H888" s="38" t="n"/>
      <c r="I888" s="20" t="n"/>
      <c r="J888" s="40">
        <f>IF(G888="","",MAX(0,G888-N(H888)))</f>
        <v/>
      </c>
      <c r="K888" s="24">
        <f>IF(OR(G888="",N(G888)=0),"",J888/G888)</f>
        <v/>
      </c>
      <c r="L888" s="38" t="n"/>
      <c r="M888" s="38" t="n"/>
      <c r="N888" s="20" t="n"/>
      <c r="O888" s="40">
        <f>IF(AND(L888="",M888=""),"",N(L888)+N(M888))</f>
        <v/>
      </c>
      <c r="P888" s="24">
        <f>IF(OR(O888="",N(O888)=0),"",N(M888)/O888)</f>
        <v/>
      </c>
      <c r="Q888" s="40">
        <f>IF(OR(J888="",N(J888)=0,O888=""),"",N(L888)/(J888/60))</f>
        <v/>
      </c>
      <c r="R888" s="20" t="n"/>
    </row>
    <row r="889">
      <c r="A889" s="39" t="n"/>
      <c r="B889" s="20" t="n"/>
      <c r="C889" s="20" t="n"/>
      <c r="D889" s="20" t="n"/>
      <c r="E889" s="20" t="n"/>
      <c r="F889" s="26">
        <f>IF(E889="","",IFERROR(INDEX('İş emirleri'!$B$6:$B$305,MATCH(E889,'İş emirleri'!$A$6:$A$305,0)),"İş emri yok"))</f>
        <v/>
      </c>
      <c r="G889" s="38" t="n"/>
      <c r="H889" s="38" t="n"/>
      <c r="I889" s="20" t="n"/>
      <c r="J889" s="40">
        <f>IF(G889="","",MAX(0,G889-N(H889)))</f>
        <v/>
      </c>
      <c r="K889" s="24">
        <f>IF(OR(G889="",N(G889)=0),"",J889/G889)</f>
        <v/>
      </c>
      <c r="L889" s="38" t="n"/>
      <c r="M889" s="38" t="n"/>
      <c r="N889" s="20" t="n"/>
      <c r="O889" s="40">
        <f>IF(AND(L889="",M889=""),"",N(L889)+N(M889))</f>
        <v/>
      </c>
      <c r="P889" s="24">
        <f>IF(OR(O889="",N(O889)=0),"",N(M889)/O889)</f>
        <v/>
      </c>
      <c r="Q889" s="40">
        <f>IF(OR(J889="",N(J889)=0,O889=""),"",N(L889)/(J889/60))</f>
        <v/>
      </c>
      <c r="R889" s="20" t="n"/>
    </row>
    <row r="890">
      <c r="A890" s="39" t="n"/>
      <c r="B890" s="20" t="n"/>
      <c r="C890" s="20" t="n"/>
      <c r="D890" s="20" t="n"/>
      <c r="E890" s="20" t="n"/>
      <c r="F890" s="26">
        <f>IF(E890="","",IFERROR(INDEX('İş emirleri'!$B$6:$B$305,MATCH(E890,'İş emirleri'!$A$6:$A$305,0)),"İş emri yok"))</f>
        <v/>
      </c>
      <c r="G890" s="38" t="n"/>
      <c r="H890" s="38" t="n"/>
      <c r="I890" s="20" t="n"/>
      <c r="J890" s="40">
        <f>IF(G890="","",MAX(0,G890-N(H890)))</f>
        <v/>
      </c>
      <c r="K890" s="24">
        <f>IF(OR(G890="",N(G890)=0),"",J890/G890)</f>
        <v/>
      </c>
      <c r="L890" s="38" t="n"/>
      <c r="M890" s="38" t="n"/>
      <c r="N890" s="20" t="n"/>
      <c r="O890" s="40">
        <f>IF(AND(L890="",M890=""),"",N(L890)+N(M890))</f>
        <v/>
      </c>
      <c r="P890" s="24">
        <f>IF(OR(O890="",N(O890)=0),"",N(M890)/O890)</f>
        <v/>
      </c>
      <c r="Q890" s="40">
        <f>IF(OR(J890="",N(J890)=0,O890=""),"",N(L890)/(J890/60))</f>
        <v/>
      </c>
      <c r="R890" s="20" t="n"/>
    </row>
    <row r="891">
      <c r="A891" s="39" t="n"/>
      <c r="B891" s="20" t="n"/>
      <c r="C891" s="20" t="n"/>
      <c r="D891" s="20" t="n"/>
      <c r="E891" s="20" t="n"/>
      <c r="F891" s="26">
        <f>IF(E891="","",IFERROR(INDEX('İş emirleri'!$B$6:$B$305,MATCH(E891,'İş emirleri'!$A$6:$A$305,0)),"İş emri yok"))</f>
        <v/>
      </c>
      <c r="G891" s="38" t="n"/>
      <c r="H891" s="38" t="n"/>
      <c r="I891" s="20" t="n"/>
      <c r="J891" s="40">
        <f>IF(G891="","",MAX(0,G891-N(H891)))</f>
        <v/>
      </c>
      <c r="K891" s="24">
        <f>IF(OR(G891="",N(G891)=0),"",J891/G891)</f>
        <v/>
      </c>
      <c r="L891" s="38" t="n"/>
      <c r="M891" s="38" t="n"/>
      <c r="N891" s="20" t="n"/>
      <c r="O891" s="40">
        <f>IF(AND(L891="",M891=""),"",N(L891)+N(M891))</f>
        <v/>
      </c>
      <c r="P891" s="24">
        <f>IF(OR(O891="",N(O891)=0),"",N(M891)/O891)</f>
        <v/>
      </c>
      <c r="Q891" s="40">
        <f>IF(OR(J891="",N(J891)=0,O891=""),"",N(L891)/(J891/60))</f>
        <v/>
      </c>
      <c r="R891" s="20" t="n"/>
    </row>
    <row r="892">
      <c r="A892" s="39" t="n"/>
      <c r="B892" s="20" t="n"/>
      <c r="C892" s="20" t="n"/>
      <c r="D892" s="20" t="n"/>
      <c r="E892" s="20" t="n"/>
      <c r="F892" s="26">
        <f>IF(E892="","",IFERROR(INDEX('İş emirleri'!$B$6:$B$305,MATCH(E892,'İş emirleri'!$A$6:$A$305,0)),"İş emri yok"))</f>
        <v/>
      </c>
      <c r="G892" s="38" t="n"/>
      <c r="H892" s="38" t="n"/>
      <c r="I892" s="20" t="n"/>
      <c r="J892" s="40">
        <f>IF(G892="","",MAX(0,G892-N(H892)))</f>
        <v/>
      </c>
      <c r="K892" s="24">
        <f>IF(OR(G892="",N(G892)=0),"",J892/G892)</f>
        <v/>
      </c>
      <c r="L892" s="38" t="n"/>
      <c r="M892" s="38" t="n"/>
      <c r="N892" s="20" t="n"/>
      <c r="O892" s="40">
        <f>IF(AND(L892="",M892=""),"",N(L892)+N(M892))</f>
        <v/>
      </c>
      <c r="P892" s="24">
        <f>IF(OR(O892="",N(O892)=0),"",N(M892)/O892)</f>
        <v/>
      </c>
      <c r="Q892" s="40">
        <f>IF(OR(J892="",N(J892)=0,O892=""),"",N(L892)/(J892/60))</f>
        <v/>
      </c>
      <c r="R892" s="20" t="n"/>
    </row>
    <row r="893">
      <c r="A893" s="39" t="n"/>
      <c r="B893" s="20" t="n"/>
      <c r="C893" s="20" t="n"/>
      <c r="D893" s="20" t="n"/>
      <c r="E893" s="20" t="n"/>
      <c r="F893" s="26">
        <f>IF(E893="","",IFERROR(INDEX('İş emirleri'!$B$6:$B$305,MATCH(E893,'İş emirleri'!$A$6:$A$305,0)),"İş emri yok"))</f>
        <v/>
      </c>
      <c r="G893" s="38" t="n"/>
      <c r="H893" s="38" t="n"/>
      <c r="I893" s="20" t="n"/>
      <c r="J893" s="40">
        <f>IF(G893="","",MAX(0,G893-N(H893)))</f>
        <v/>
      </c>
      <c r="K893" s="24">
        <f>IF(OR(G893="",N(G893)=0),"",J893/G893)</f>
        <v/>
      </c>
      <c r="L893" s="38" t="n"/>
      <c r="M893" s="38" t="n"/>
      <c r="N893" s="20" t="n"/>
      <c r="O893" s="40">
        <f>IF(AND(L893="",M893=""),"",N(L893)+N(M893))</f>
        <v/>
      </c>
      <c r="P893" s="24">
        <f>IF(OR(O893="",N(O893)=0),"",N(M893)/O893)</f>
        <v/>
      </c>
      <c r="Q893" s="40">
        <f>IF(OR(J893="",N(J893)=0,O893=""),"",N(L893)/(J893/60))</f>
        <v/>
      </c>
      <c r="R893" s="20" t="n"/>
    </row>
    <row r="894">
      <c r="A894" s="39" t="n"/>
      <c r="B894" s="20" t="n"/>
      <c r="C894" s="20" t="n"/>
      <c r="D894" s="20" t="n"/>
      <c r="E894" s="20" t="n"/>
      <c r="F894" s="26">
        <f>IF(E894="","",IFERROR(INDEX('İş emirleri'!$B$6:$B$305,MATCH(E894,'İş emirleri'!$A$6:$A$305,0)),"İş emri yok"))</f>
        <v/>
      </c>
      <c r="G894" s="38" t="n"/>
      <c r="H894" s="38" t="n"/>
      <c r="I894" s="20" t="n"/>
      <c r="J894" s="40">
        <f>IF(G894="","",MAX(0,G894-N(H894)))</f>
        <v/>
      </c>
      <c r="K894" s="24">
        <f>IF(OR(G894="",N(G894)=0),"",J894/G894)</f>
        <v/>
      </c>
      <c r="L894" s="38" t="n"/>
      <c r="M894" s="38" t="n"/>
      <c r="N894" s="20" t="n"/>
      <c r="O894" s="40">
        <f>IF(AND(L894="",M894=""),"",N(L894)+N(M894))</f>
        <v/>
      </c>
      <c r="P894" s="24">
        <f>IF(OR(O894="",N(O894)=0),"",N(M894)/O894)</f>
        <v/>
      </c>
      <c r="Q894" s="40">
        <f>IF(OR(J894="",N(J894)=0,O894=""),"",N(L894)/(J894/60))</f>
        <v/>
      </c>
      <c r="R894" s="20" t="n"/>
    </row>
    <row r="895">
      <c r="A895" s="39" t="n"/>
      <c r="B895" s="20" t="n"/>
      <c r="C895" s="20" t="n"/>
      <c r="D895" s="20" t="n"/>
      <c r="E895" s="20" t="n"/>
      <c r="F895" s="26">
        <f>IF(E895="","",IFERROR(INDEX('İş emirleri'!$B$6:$B$305,MATCH(E895,'İş emirleri'!$A$6:$A$305,0)),"İş emri yok"))</f>
        <v/>
      </c>
      <c r="G895" s="38" t="n"/>
      <c r="H895" s="38" t="n"/>
      <c r="I895" s="20" t="n"/>
      <c r="J895" s="40">
        <f>IF(G895="","",MAX(0,G895-N(H895)))</f>
        <v/>
      </c>
      <c r="K895" s="24">
        <f>IF(OR(G895="",N(G895)=0),"",J895/G895)</f>
        <v/>
      </c>
      <c r="L895" s="38" t="n"/>
      <c r="M895" s="38" t="n"/>
      <c r="N895" s="20" t="n"/>
      <c r="O895" s="40">
        <f>IF(AND(L895="",M895=""),"",N(L895)+N(M895))</f>
        <v/>
      </c>
      <c r="P895" s="24">
        <f>IF(OR(O895="",N(O895)=0),"",N(M895)/O895)</f>
        <v/>
      </c>
      <c r="Q895" s="40">
        <f>IF(OR(J895="",N(J895)=0,O895=""),"",N(L895)/(J895/60))</f>
        <v/>
      </c>
      <c r="R895" s="20" t="n"/>
    </row>
    <row r="896">
      <c r="A896" s="39" t="n"/>
      <c r="B896" s="20" t="n"/>
      <c r="C896" s="20" t="n"/>
      <c r="D896" s="20" t="n"/>
      <c r="E896" s="20" t="n"/>
      <c r="F896" s="26">
        <f>IF(E896="","",IFERROR(INDEX('İş emirleri'!$B$6:$B$305,MATCH(E896,'İş emirleri'!$A$6:$A$305,0)),"İş emri yok"))</f>
        <v/>
      </c>
      <c r="G896" s="38" t="n"/>
      <c r="H896" s="38" t="n"/>
      <c r="I896" s="20" t="n"/>
      <c r="J896" s="40">
        <f>IF(G896="","",MAX(0,G896-N(H896)))</f>
        <v/>
      </c>
      <c r="K896" s="24">
        <f>IF(OR(G896="",N(G896)=0),"",J896/G896)</f>
        <v/>
      </c>
      <c r="L896" s="38" t="n"/>
      <c r="M896" s="38" t="n"/>
      <c r="N896" s="20" t="n"/>
      <c r="O896" s="40">
        <f>IF(AND(L896="",M896=""),"",N(L896)+N(M896))</f>
        <v/>
      </c>
      <c r="P896" s="24">
        <f>IF(OR(O896="",N(O896)=0),"",N(M896)/O896)</f>
        <v/>
      </c>
      <c r="Q896" s="40">
        <f>IF(OR(J896="",N(J896)=0,O896=""),"",N(L896)/(J896/60))</f>
        <v/>
      </c>
      <c r="R896" s="20" t="n"/>
    </row>
    <row r="897">
      <c r="A897" s="39" t="n"/>
      <c r="B897" s="20" t="n"/>
      <c r="C897" s="20" t="n"/>
      <c r="D897" s="20" t="n"/>
      <c r="E897" s="20" t="n"/>
      <c r="F897" s="26">
        <f>IF(E897="","",IFERROR(INDEX('İş emirleri'!$B$6:$B$305,MATCH(E897,'İş emirleri'!$A$6:$A$305,0)),"İş emri yok"))</f>
        <v/>
      </c>
      <c r="G897" s="38" t="n"/>
      <c r="H897" s="38" t="n"/>
      <c r="I897" s="20" t="n"/>
      <c r="J897" s="40">
        <f>IF(G897="","",MAX(0,G897-N(H897)))</f>
        <v/>
      </c>
      <c r="K897" s="24">
        <f>IF(OR(G897="",N(G897)=0),"",J897/G897)</f>
        <v/>
      </c>
      <c r="L897" s="38" t="n"/>
      <c r="M897" s="38" t="n"/>
      <c r="N897" s="20" t="n"/>
      <c r="O897" s="40">
        <f>IF(AND(L897="",M897=""),"",N(L897)+N(M897))</f>
        <v/>
      </c>
      <c r="P897" s="24">
        <f>IF(OR(O897="",N(O897)=0),"",N(M897)/O897)</f>
        <v/>
      </c>
      <c r="Q897" s="40">
        <f>IF(OR(J897="",N(J897)=0,O897=""),"",N(L897)/(J897/60))</f>
        <v/>
      </c>
      <c r="R897" s="20" t="n"/>
    </row>
    <row r="898">
      <c r="A898" s="39" t="n"/>
      <c r="B898" s="20" t="n"/>
      <c r="C898" s="20" t="n"/>
      <c r="D898" s="20" t="n"/>
      <c r="E898" s="20" t="n"/>
      <c r="F898" s="26">
        <f>IF(E898="","",IFERROR(INDEX('İş emirleri'!$B$6:$B$305,MATCH(E898,'İş emirleri'!$A$6:$A$305,0)),"İş emri yok"))</f>
        <v/>
      </c>
      <c r="G898" s="38" t="n"/>
      <c r="H898" s="38" t="n"/>
      <c r="I898" s="20" t="n"/>
      <c r="J898" s="40">
        <f>IF(G898="","",MAX(0,G898-N(H898)))</f>
        <v/>
      </c>
      <c r="K898" s="24">
        <f>IF(OR(G898="",N(G898)=0),"",J898/G898)</f>
        <v/>
      </c>
      <c r="L898" s="38" t="n"/>
      <c r="M898" s="38" t="n"/>
      <c r="N898" s="20" t="n"/>
      <c r="O898" s="40">
        <f>IF(AND(L898="",M898=""),"",N(L898)+N(M898))</f>
        <v/>
      </c>
      <c r="P898" s="24">
        <f>IF(OR(O898="",N(O898)=0),"",N(M898)/O898)</f>
        <v/>
      </c>
      <c r="Q898" s="40">
        <f>IF(OR(J898="",N(J898)=0,O898=""),"",N(L898)/(J898/60))</f>
        <v/>
      </c>
      <c r="R898" s="20" t="n"/>
    </row>
    <row r="899">
      <c r="A899" s="39" t="n"/>
      <c r="B899" s="20" t="n"/>
      <c r="C899" s="20" t="n"/>
      <c r="D899" s="20" t="n"/>
      <c r="E899" s="20" t="n"/>
      <c r="F899" s="26">
        <f>IF(E899="","",IFERROR(INDEX('İş emirleri'!$B$6:$B$305,MATCH(E899,'İş emirleri'!$A$6:$A$305,0)),"İş emri yok"))</f>
        <v/>
      </c>
      <c r="G899" s="38" t="n"/>
      <c r="H899" s="38" t="n"/>
      <c r="I899" s="20" t="n"/>
      <c r="J899" s="40">
        <f>IF(G899="","",MAX(0,G899-N(H899)))</f>
        <v/>
      </c>
      <c r="K899" s="24">
        <f>IF(OR(G899="",N(G899)=0),"",J899/G899)</f>
        <v/>
      </c>
      <c r="L899" s="38" t="n"/>
      <c r="M899" s="38" t="n"/>
      <c r="N899" s="20" t="n"/>
      <c r="O899" s="40">
        <f>IF(AND(L899="",M899=""),"",N(L899)+N(M899))</f>
        <v/>
      </c>
      <c r="P899" s="24">
        <f>IF(OR(O899="",N(O899)=0),"",N(M899)/O899)</f>
        <v/>
      </c>
      <c r="Q899" s="40">
        <f>IF(OR(J899="",N(J899)=0,O899=""),"",N(L899)/(J899/60))</f>
        <v/>
      </c>
      <c r="R899" s="20" t="n"/>
    </row>
    <row r="900">
      <c r="A900" s="39" t="n"/>
      <c r="B900" s="20" t="n"/>
      <c r="C900" s="20" t="n"/>
      <c r="D900" s="20" t="n"/>
      <c r="E900" s="20" t="n"/>
      <c r="F900" s="26">
        <f>IF(E900="","",IFERROR(INDEX('İş emirleri'!$B$6:$B$305,MATCH(E900,'İş emirleri'!$A$6:$A$305,0)),"İş emri yok"))</f>
        <v/>
      </c>
      <c r="G900" s="38" t="n"/>
      <c r="H900" s="38" t="n"/>
      <c r="I900" s="20" t="n"/>
      <c r="J900" s="40">
        <f>IF(G900="","",MAX(0,G900-N(H900)))</f>
        <v/>
      </c>
      <c r="K900" s="24">
        <f>IF(OR(G900="",N(G900)=0),"",J900/G900)</f>
        <v/>
      </c>
      <c r="L900" s="38" t="n"/>
      <c r="M900" s="38" t="n"/>
      <c r="N900" s="20" t="n"/>
      <c r="O900" s="40">
        <f>IF(AND(L900="",M900=""),"",N(L900)+N(M900))</f>
        <v/>
      </c>
      <c r="P900" s="24">
        <f>IF(OR(O900="",N(O900)=0),"",N(M900)/O900)</f>
        <v/>
      </c>
      <c r="Q900" s="40">
        <f>IF(OR(J900="",N(J900)=0,O900=""),"",N(L900)/(J900/60))</f>
        <v/>
      </c>
      <c r="R900" s="20" t="n"/>
    </row>
    <row r="901">
      <c r="A901" s="39" t="n"/>
      <c r="B901" s="20" t="n"/>
      <c r="C901" s="20" t="n"/>
      <c r="D901" s="20" t="n"/>
      <c r="E901" s="20" t="n"/>
      <c r="F901" s="26">
        <f>IF(E901="","",IFERROR(INDEX('İş emirleri'!$B$6:$B$305,MATCH(E901,'İş emirleri'!$A$6:$A$305,0)),"İş emri yok"))</f>
        <v/>
      </c>
      <c r="G901" s="38" t="n"/>
      <c r="H901" s="38" t="n"/>
      <c r="I901" s="20" t="n"/>
      <c r="J901" s="40">
        <f>IF(G901="","",MAX(0,G901-N(H901)))</f>
        <v/>
      </c>
      <c r="K901" s="24">
        <f>IF(OR(G901="",N(G901)=0),"",J901/G901)</f>
        <v/>
      </c>
      <c r="L901" s="38" t="n"/>
      <c r="M901" s="38" t="n"/>
      <c r="N901" s="20" t="n"/>
      <c r="O901" s="40">
        <f>IF(AND(L901="",M901=""),"",N(L901)+N(M901))</f>
        <v/>
      </c>
      <c r="P901" s="24">
        <f>IF(OR(O901="",N(O901)=0),"",N(M901)/O901)</f>
        <v/>
      </c>
      <c r="Q901" s="40">
        <f>IF(OR(J901="",N(J901)=0,O901=""),"",N(L901)/(J901/60))</f>
        <v/>
      </c>
      <c r="R901" s="20" t="n"/>
    </row>
    <row r="902">
      <c r="A902" s="39" t="n"/>
      <c r="B902" s="20" t="n"/>
      <c r="C902" s="20" t="n"/>
      <c r="D902" s="20" t="n"/>
      <c r="E902" s="20" t="n"/>
      <c r="F902" s="26">
        <f>IF(E902="","",IFERROR(INDEX('İş emirleri'!$B$6:$B$305,MATCH(E902,'İş emirleri'!$A$6:$A$305,0)),"İş emri yok"))</f>
        <v/>
      </c>
      <c r="G902" s="38" t="n"/>
      <c r="H902" s="38" t="n"/>
      <c r="I902" s="20" t="n"/>
      <c r="J902" s="40">
        <f>IF(G902="","",MAX(0,G902-N(H902)))</f>
        <v/>
      </c>
      <c r="K902" s="24">
        <f>IF(OR(G902="",N(G902)=0),"",J902/G902)</f>
        <v/>
      </c>
      <c r="L902" s="38" t="n"/>
      <c r="M902" s="38" t="n"/>
      <c r="N902" s="20" t="n"/>
      <c r="O902" s="40">
        <f>IF(AND(L902="",M902=""),"",N(L902)+N(M902))</f>
        <v/>
      </c>
      <c r="P902" s="24">
        <f>IF(OR(O902="",N(O902)=0),"",N(M902)/O902)</f>
        <v/>
      </c>
      <c r="Q902" s="40">
        <f>IF(OR(J902="",N(J902)=0,O902=""),"",N(L902)/(J902/60))</f>
        <v/>
      </c>
      <c r="R902" s="20" t="n"/>
    </row>
    <row r="903">
      <c r="A903" s="39" t="n"/>
      <c r="B903" s="20" t="n"/>
      <c r="C903" s="20" t="n"/>
      <c r="D903" s="20" t="n"/>
      <c r="E903" s="20" t="n"/>
      <c r="F903" s="26">
        <f>IF(E903="","",IFERROR(INDEX('İş emirleri'!$B$6:$B$305,MATCH(E903,'İş emirleri'!$A$6:$A$305,0)),"İş emri yok"))</f>
        <v/>
      </c>
      <c r="G903" s="38" t="n"/>
      <c r="H903" s="38" t="n"/>
      <c r="I903" s="20" t="n"/>
      <c r="J903" s="40">
        <f>IF(G903="","",MAX(0,G903-N(H903)))</f>
        <v/>
      </c>
      <c r="K903" s="24">
        <f>IF(OR(G903="",N(G903)=0),"",J903/G903)</f>
        <v/>
      </c>
      <c r="L903" s="38" t="n"/>
      <c r="M903" s="38" t="n"/>
      <c r="N903" s="20" t="n"/>
      <c r="O903" s="40">
        <f>IF(AND(L903="",M903=""),"",N(L903)+N(M903))</f>
        <v/>
      </c>
      <c r="P903" s="24">
        <f>IF(OR(O903="",N(O903)=0),"",N(M903)/O903)</f>
        <v/>
      </c>
      <c r="Q903" s="40">
        <f>IF(OR(J903="",N(J903)=0,O903=""),"",N(L903)/(J903/60))</f>
        <v/>
      </c>
      <c r="R903" s="20" t="n"/>
    </row>
    <row r="904">
      <c r="A904" s="39" t="n"/>
      <c r="B904" s="20" t="n"/>
      <c r="C904" s="20" t="n"/>
      <c r="D904" s="20" t="n"/>
      <c r="E904" s="20" t="n"/>
      <c r="F904" s="26">
        <f>IF(E904="","",IFERROR(INDEX('İş emirleri'!$B$6:$B$305,MATCH(E904,'İş emirleri'!$A$6:$A$305,0)),"İş emri yok"))</f>
        <v/>
      </c>
      <c r="G904" s="38" t="n"/>
      <c r="H904" s="38" t="n"/>
      <c r="I904" s="20" t="n"/>
      <c r="J904" s="40">
        <f>IF(G904="","",MAX(0,G904-N(H904)))</f>
        <v/>
      </c>
      <c r="K904" s="24">
        <f>IF(OR(G904="",N(G904)=0),"",J904/G904)</f>
        <v/>
      </c>
      <c r="L904" s="38" t="n"/>
      <c r="M904" s="38" t="n"/>
      <c r="N904" s="20" t="n"/>
      <c r="O904" s="40">
        <f>IF(AND(L904="",M904=""),"",N(L904)+N(M904))</f>
        <v/>
      </c>
      <c r="P904" s="24">
        <f>IF(OR(O904="",N(O904)=0),"",N(M904)/O904)</f>
        <v/>
      </c>
      <c r="Q904" s="40">
        <f>IF(OR(J904="",N(J904)=0,O904=""),"",N(L904)/(J904/60))</f>
        <v/>
      </c>
      <c r="R904" s="20" t="n"/>
    </row>
    <row r="905">
      <c r="A905" s="39" t="n"/>
      <c r="B905" s="20" t="n"/>
      <c r="C905" s="20" t="n"/>
      <c r="D905" s="20" t="n"/>
      <c r="E905" s="20" t="n"/>
      <c r="F905" s="26">
        <f>IF(E905="","",IFERROR(INDEX('İş emirleri'!$B$6:$B$305,MATCH(E905,'İş emirleri'!$A$6:$A$305,0)),"İş emri yok"))</f>
        <v/>
      </c>
      <c r="G905" s="38" t="n"/>
      <c r="H905" s="38" t="n"/>
      <c r="I905" s="20" t="n"/>
      <c r="J905" s="40">
        <f>IF(G905="","",MAX(0,G905-N(H905)))</f>
        <v/>
      </c>
      <c r="K905" s="24">
        <f>IF(OR(G905="",N(G905)=0),"",J905/G905)</f>
        <v/>
      </c>
      <c r="L905" s="38" t="n"/>
      <c r="M905" s="38" t="n"/>
      <c r="N905" s="20" t="n"/>
      <c r="O905" s="40">
        <f>IF(AND(L905="",M905=""),"",N(L905)+N(M905))</f>
        <v/>
      </c>
      <c r="P905" s="24">
        <f>IF(OR(O905="",N(O905)=0),"",N(M905)/O905)</f>
        <v/>
      </c>
      <c r="Q905" s="40">
        <f>IF(OR(J905="",N(J905)=0,O905=""),"",N(L905)/(J905/60))</f>
        <v/>
      </c>
      <c r="R905" s="20" t="n"/>
    </row>
    <row r="906">
      <c r="A906" s="39" t="n"/>
      <c r="B906" s="20" t="n"/>
      <c r="C906" s="20" t="n"/>
      <c r="D906" s="20" t="n"/>
      <c r="E906" s="20" t="n"/>
      <c r="F906" s="26">
        <f>IF(E906="","",IFERROR(INDEX('İş emirleri'!$B$6:$B$305,MATCH(E906,'İş emirleri'!$A$6:$A$305,0)),"İş emri yok"))</f>
        <v/>
      </c>
      <c r="G906" s="38" t="n"/>
      <c r="H906" s="38" t="n"/>
      <c r="I906" s="20" t="n"/>
      <c r="J906" s="40">
        <f>IF(G906="","",MAX(0,G906-N(H906)))</f>
        <v/>
      </c>
      <c r="K906" s="24">
        <f>IF(OR(G906="",N(G906)=0),"",J906/G906)</f>
        <v/>
      </c>
      <c r="L906" s="38" t="n"/>
      <c r="M906" s="38" t="n"/>
      <c r="N906" s="20" t="n"/>
      <c r="O906" s="40">
        <f>IF(AND(L906="",M906=""),"",N(L906)+N(M906))</f>
        <v/>
      </c>
      <c r="P906" s="24">
        <f>IF(OR(O906="",N(O906)=0),"",N(M906)/O906)</f>
        <v/>
      </c>
      <c r="Q906" s="40">
        <f>IF(OR(J906="",N(J906)=0,O906=""),"",N(L906)/(J906/60))</f>
        <v/>
      </c>
      <c r="R906" s="20" t="n"/>
    </row>
    <row r="907">
      <c r="A907" s="39" t="n"/>
      <c r="B907" s="20" t="n"/>
      <c r="C907" s="20" t="n"/>
      <c r="D907" s="20" t="n"/>
      <c r="E907" s="20" t="n"/>
      <c r="F907" s="26">
        <f>IF(E907="","",IFERROR(INDEX('İş emirleri'!$B$6:$B$305,MATCH(E907,'İş emirleri'!$A$6:$A$305,0)),"İş emri yok"))</f>
        <v/>
      </c>
      <c r="G907" s="38" t="n"/>
      <c r="H907" s="38" t="n"/>
      <c r="I907" s="20" t="n"/>
      <c r="J907" s="40">
        <f>IF(G907="","",MAX(0,G907-N(H907)))</f>
        <v/>
      </c>
      <c r="K907" s="24">
        <f>IF(OR(G907="",N(G907)=0),"",J907/G907)</f>
        <v/>
      </c>
      <c r="L907" s="38" t="n"/>
      <c r="M907" s="38" t="n"/>
      <c r="N907" s="20" t="n"/>
      <c r="O907" s="40">
        <f>IF(AND(L907="",M907=""),"",N(L907)+N(M907))</f>
        <v/>
      </c>
      <c r="P907" s="24">
        <f>IF(OR(O907="",N(O907)=0),"",N(M907)/O907)</f>
        <v/>
      </c>
      <c r="Q907" s="40">
        <f>IF(OR(J907="",N(J907)=0,O907=""),"",N(L907)/(J907/60))</f>
        <v/>
      </c>
      <c r="R907" s="20" t="n"/>
    </row>
    <row r="908">
      <c r="A908" s="39" t="n"/>
      <c r="B908" s="20" t="n"/>
      <c r="C908" s="20" t="n"/>
      <c r="D908" s="20" t="n"/>
      <c r="E908" s="20" t="n"/>
      <c r="F908" s="26">
        <f>IF(E908="","",IFERROR(INDEX('İş emirleri'!$B$6:$B$305,MATCH(E908,'İş emirleri'!$A$6:$A$305,0)),"İş emri yok"))</f>
        <v/>
      </c>
      <c r="G908" s="38" t="n"/>
      <c r="H908" s="38" t="n"/>
      <c r="I908" s="20" t="n"/>
      <c r="J908" s="40">
        <f>IF(G908="","",MAX(0,G908-N(H908)))</f>
        <v/>
      </c>
      <c r="K908" s="24">
        <f>IF(OR(G908="",N(G908)=0),"",J908/G908)</f>
        <v/>
      </c>
      <c r="L908" s="38" t="n"/>
      <c r="M908" s="38" t="n"/>
      <c r="N908" s="20" t="n"/>
      <c r="O908" s="40">
        <f>IF(AND(L908="",M908=""),"",N(L908)+N(M908))</f>
        <v/>
      </c>
      <c r="P908" s="24">
        <f>IF(OR(O908="",N(O908)=0),"",N(M908)/O908)</f>
        <v/>
      </c>
      <c r="Q908" s="40">
        <f>IF(OR(J908="",N(J908)=0,O908=""),"",N(L908)/(J908/60))</f>
        <v/>
      </c>
      <c r="R908" s="20" t="n"/>
    </row>
    <row r="909">
      <c r="A909" s="39" t="n"/>
      <c r="B909" s="20" t="n"/>
      <c r="C909" s="20" t="n"/>
      <c r="D909" s="20" t="n"/>
      <c r="E909" s="20" t="n"/>
      <c r="F909" s="26">
        <f>IF(E909="","",IFERROR(INDEX('İş emirleri'!$B$6:$B$305,MATCH(E909,'İş emirleri'!$A$6:$A$305,0)),"İş emri yok"))</f>
        <v/>
      </c>
      <c r="G909" s="38" t="n"/>
      <c r="H909" s="38" t="n"/>
      <c r="I909" s="20" t="n"/>
      <c r="J909" s="40">
        <f>IF(G909="","",MAX(0,G909-N(H909)))</f>
        <v/>
      </c>
      <c r="K909" s="24">
        <f>IF(OR(G909="",N(G909)=0),"",J909/G909)</f>
        <v/>
      </c>
      <c r="L909" s="38" t="n"/>
      <c r="M909" s="38" t="n"/>
      <c r="N909" s="20" t="n"/>
      <c r="O909" s="40">
        <f>IF(AND(L909="",M909=""),"",N(L909)+N(M909))</f>
        <v/>
      </c>
      <c r="P909" s="24">
        <f>IF(OR(O909="",N(O909)=0),"",N(M909)/O909)</f>
        <v/>
      </c>
      <c r="Q909" s="40">
        <f>IF(OR(J909="",N(J909)=0,O909=""),"",N(L909)/(J909/60))</f>
        <v/>
      </c>
      <c r="R909" s="20" t="n"/>
    </row>
    <row r="910">
      <c r="A910" s="39" t="n"/>
      <c r="B910" s="20" t="n"/>
      <c r="C910" s="20" t="n"/>
      <c r="D910" s="20" t="n"/>
      <c r="E910" s="20" t="n"/>
      <c r="F910" s="26">
        <f>IF(E910="","",IFERROR(INDEX('İş emirleri'!$B$6:$B$305,MATCH(E910,'İş emirleri'!$A$6:$A$305,0)),"İş emri yok"))</f>
        <v/>
      </c>
      <c r="G910" s="38" t="n"/>
      <c r="H910" s="38" t="n"/>
      <c r="I910" s="20" t="n"/>
      <c r="J910" s="40">
        <f>IF(G910="","",MAX(0,G910-N(H910)))</f>
        <v/>
      </c>
      <c r="K910" s="24">
        <f>IF(OR(G910="",N(G910)=0),"",J910/G910)</f>
        <v/>
      </c>
      <c r="L910" s="38" t="n"/>
      <c r="M910" s="38" t="n"/>
      <c r="N910" s="20" t="n"/>
      <c r="O910" s="40">
        <f>IF(AND(L910="",M910=""),"",N(L910)+N(M910))</f>
        <v/>
      </c>
      <c r="P910" s="24">
        <f>IF(OR(O910="",N(O910)=0),"",N(M910)/O910)</f>
        <v/>
      </c>
      <c r="Q910" s="40">
        <f>IF(OR(J910="",N(J910)=0,O910=""),"",N(L910)/(J910/60))</f>
        <v/>
      </c>
      <c r="R910" s="20" t="n"/>
    </row>
    <row r="911">
      <c r="A911" s="39" t="n"/>
      <c r="B911" s="20" t="n"/>
      <c r="C911" s="20" t="n"/>
      <c r="D911" s="20" t="n"/>
      <c r="E911" s="20" t="n"/>
      <c r="F911" s="26">
        <f>IF(E911="","",IFERROR(INDEX('İş emirleri'!$B$6:$B$305,MATCH(E911,'İş emirleri'!$A$6:$A$305,0)),"İş emri yok"))</f>
        <v/>
      </c>
      <c r="G911" s="38" t="n"/>
      <c r="H911" s="38" t="n"/>
      <c r="I911" s="20" t="n"/>
      <c r="J911" s="40">
        <f>IF(G911="","",MAX(0,G911-N(H911)))</f>
        <v/>
      </c>
      <c r="K911" s="24">
        <f>IF(OR(G911="",N(G911)=0),"",J911/G911)</f>
        <v/>
      </c>
      <c r="L911" s="38" t="n"/>
      <c r="M911" s="38" t="n"/>
      <c r="N911" s="20" t="n"/>
      <c r="O911" s="40">
        <f>IF(AND(L911="",M911=""),"",N(L911)+N(M911))</f>
        <v/>
      </c>
      <c r="P911" s="24">
        <f>IF(OR(O911="",N(O911)=0),"",N(M911)/O911)</f>
        <v/>
      </c>
      <c r="Q911" s="40">
        <f>IF(OR(J911="",N(J911)=0,O911=""),"",N(L911)/(J911/60))</f>
        <v/>
      </c>
      <c r="R911" s="20" t="n"/>
    </row>
    <row r="912">
      <c r="A912" s="39" t="n"/>
      <c r="B912" s="20" t="n"/>
      <c r="C912" s="20" t="n"/>
      <c r="D912" s="20" t="n"/>
      <c r="E912" s="20" t="n"/>
      <c r="F912" s="26">
        <f>IF(E912="","",IFERROR(INDEX('İş emirleri'!$B$6:$B$305,MATCH(E912,'İş emirleri'!$A$6:$A$305,0)),"İş emri yok"))</f>
        <v/>
      </c>
      <c r="G912" s="38" t="n"/>
      <c r="H912" s="38" t="n"/>
      <c r="I912" s="20" t="n"/>
      <c r="J912" s="40">
        <f>IF(G912="","",MAX(0,G912-N(H912)))</f>
        <v/>
      </c>
      <c r="K912" s="24">
        <f>IF(OR(G912="",N(G912)=0),"",J912/G912)</f>
        <v/>
      </c>
      <c r="L912" s="38" t="n"/>
      <c r="M912" s="38" t="n"/>
      <c r="N912" s="20" t="n"/>
      <c r="O912" s="40">
        <f>IF(AND(L912="",M912=""),"",N(L912)+N(M912))</f>
        <v/>
      </c>
      <c r="P912" s="24">
        <f>IF(OR(O912="",N(O912)=0),"",N(M912)/O912)</f>
        <v/>
      </c>
      <c r="Q912" s="40">
        <f>IF(OR(J912="",N(J912)=0,O912=""),"",N(L912)/(J912/60))</f>
        <v/>
      </c>
      <c r="R912" s="20" t="n"/>
    </row>
    <row r="913">
      <c r="A913" s="39" t="n"/>
      <c r="B913" s="20" t="n"/>
      <c r="C913" s="20" t="n"/>
      <c r="D913" s="20" t="n"/>
      <c r="E913" s="20" t="n"/>
      <c r="F913" s="26">
        <f>IF(E913="","",IFERROR(INDEX('İş emirleri'!$B$6:$B$305,MATCH(E913,'İş emirleri'!$A$6:$A$305,0)),"İş emri yok"))</f>
        <v/>
      </c>
      <c r="G913" s="38" t="n"/>
      <c r="H913" s="38" t="n"/>
      <c r="I913" s="20" t="n"/>
      <c r="J913" s="40">
        <f>IF(G913="","",MAX(0,G913-N(H913)))</f>
        <v/>
      </c>
      <c r="K913" s="24">
        <f>IF(OR(G913="",N(G913)=0),"",J913/G913)</f>
        <v/>
      </c>
      <c r="L913" s="38" t="n"/>
      <c r="M913" s="38" t="n"/>
      <c r="N913" s="20" t="n"/>
      <c r="O913" s="40">
        <f>IF(AND(L913="",M913=""),"",N(L913)+N(M913))</f>
        <v/>
      </c>
      <c r="P913" s="24">
        <f>IF(OR(O913="",N(O913)=0),"",N(M913)/O913)</f>
        <v/>
      </c>
      <c r="Q913" s="40">
        <f>IF(OR(J913="",N(J913)=0,O913=""),"",N(L913)/(J913/60))</f>
        <v/>
      </c>
      <c r="R913" s="20" t="n"/>
    </row>
    <row r="914">
      <c r="A914" s="39" t="n"/>
      <c r="B914" s="20" t="n"/>
      <c r="C914" s="20" t="n"/>
      <c r="D914" s="20" t="n"/>
      <c r="E914" s="20" t="n"/>
      <c r="F914" s="26">
        <f>IF(E914="","",IFERROR(INDEX('İş emirleri'!$B$6:$B$305,MATCH(E914,'İş emirleri'!$A$6:$A$305,0)),"İş emri yok"))</f>
        <v/>
      </c>
      <c r="G914" s="38" t="n"/>
      <c r="H914" s="38" t="n"/>
      <c r="I914" s="20" t="n"/>
      <c r="J914" s="40">
        <f>IF(G914="","",MAX(0,G914-N(H914)))</f>
        <v/>
      </c>
      <c r="K914" s="24">
        <f>IF(OR(G914="",N(G914)=0),"",J914/G914)</f>
        <v/>
      </c>
      <c r="L914" s="38" t="n"/>
      <c r="M914" s="38" t="n"/>
      <c r="N914" s="20" t="n"/>
      <c r="O914" s="40">
        <f>IF(AND(L914="",M914=""),"",N(L914)+N(M914))</f>
        <v/>
      </c>
      <c r="P914" s="24">
        <f>IF(OR(O914="",N(O914)=0),"",N(M914)/O914)</f>
        <v/>
      </c>
      <c r="Q914" s="40">
        <f>IF(OR(J914="",N(J914)=0,O914=""),"",N(L914)/(J914/60))</f>
        <v/>
      </c>
      <c r="R914" s="20" t="n"/>
    </row>
    <row r="915">
      <c r="A915" s="39" t="n"/>
      <c r="B915" s="20" t="n"/>
      <c r="C915" s="20" t="n"/>
      <c r="D915" s="20" t="n"/>
      <c r="E915" s="20" t="n"/>
      <c r="F915" s="26">
        <f>IF(E915="","",IFERROR(INDEX('İş emirleri'!$B$6:$B$305,MATCH(E915,'İş emirleri'!$A$6:$A$305,0)),"İş emri yok"))</f>
        <v/>
      </c>
      <c r="G915" s="38" t="n"/>
      <c r="H915" s="38" t="n"/>
      <c r="I915" s="20" t="n"/>
      <c r="J915" s="40">
        <f>IF(G915="","",MAX(0,G915-N(H915)))</f>
        <v/>
      </c>
      <c r="K915" s="24">
        <f>IF(OR(G915="",N(G915)=0),"",J915/G915)</f>
        <v/>
      </c>
      <c r="L915" s="38" t="n"/>
      <c r="M915" s="38" t="n"/>
      <c r="N915" s="20" t="n"/>
      <c r="O915" s="40">
        <f>IF(AND(L915="",M915=""),"",N(L915)+N(M915))</f>
        <v/>
      </c>
      <c r="P915" s="24">
        <f>IF(OR(O915="",N(O915)=0),"",N(M915)/O915)</f>
        <v/>
      </c>
      <c r="Q915" s="40">
        <f>IF(OR(J915="",N(J915)=0,O915=""),"",N(L915)/(J915/60))</f>
        <v/>
      </c>
      <c r="R915" s="20" t="n"/>
    </row>
    <row r="916">
      <c r="A916" s="39" t="n"/>
      <c r="B916" s="20" t="n"/>
      <c r="C916" s="20" t="n"/>
      <c r="D916" s="20" t="n"/>
      <c r="E916" s="20" t="n"/>
      <c r="F916" s="26">
        <f>IF(E916="","",IFERROR(INDEX('İş emirleri'!$B$6:$B$305,MATCH(E916,'İş emirleri'!$A$6:$A$305,0)),"İş emri yok"))</f>
        <v/>
      </c>
      <c r="G916" s="38" t="n"/>
      <c r="H916" s="38" t="n"/>
      <c r="I916" s="20" t="n"/>
      <c r="J916" s="40">
        <f>IF(G916="","",MAX(0,G916-N(H916)))</f>
        <v/>
      </c>
      <c r="K916" s="24">
        <f>IF(OR(G916="",N(G916)=0),"",J916/G916)</f>
        <v/>
      </c>
      <c r="L916" s="38" t="n"/>
      <c r="M916" s="38" t="n"/>
      <c r="N916" s="20" t="n"/>
      <c r="O916" s="40">
        <f>IF(AND(L916="",M916=""),"",N(L916)+N(M916))</f>
        <v/>
      </c>
      <c r="P916" s="24">
        <f>IF(OR(O916="",N(O916)=0),"",N(M916)/O916)</f>
        <v/>
      </c>
      <c r="Q916" s="40">
        <f>IF(OR(J916="",N(J916)=0,O916=""),"",N(L916)/(J916/60))</f>
        <v/>
      </c>
      <c r="R916" s="20" t="n"/>
    </row>
    <row r="917">
      <c r="A917" s="39" t="n"/>
      <c r="B917" s="20" t="n"/>
      <c r="C917" s="20" t="n"/>
      <c r="D917" s="20" t="n"/>
      <c r="E917" s="20" t="n"/>
      <c r="F917" s="26">
        <f>IF(E917="","",IFERROR(INDEX('İş emirleri'!$B$6:$B$305,MATCH(E917,'İş emirleri'!$A$6:$A$305,0)),"İş emri yok"))</f>
        <v/>
      </c>
      <c r="G917" s="38" t="n"/>
      <c r="H917" s="38" t="n"/>
      <c r="I917" s="20" t="n"/>
      <c r="J917" s="40">
        <f>IF(G917="","",MAX(0,G917-N(H917)))</f>
        <v/>
      </c>
      <c r="K917" s="24">
        <f>IF(OR(G917="",N(G917)=0),"",J917/G917)</f>
        <v/>
      </c>
      <c r="L917" s="38" t="n"/>
      <c r="M917" s="38" t="n"/>
      <c r="N917" s="20" t="n"/>
      <c r="O917" s="40">
        <f>IF(AND(L917="",M917=""),"",N(L917)+N(M917))</f>
        <v/>
      </c>
      <c r="P917" s="24">
        <f>IF(OR(O917="",N(O917)=0),"",N(M917)/O917)</f>
        <v/>
      </c>
      <c r="Q917" s="40">
        <f>IF(OR(J917="",N(J917)=0,O917=""),"",N(L917)/(J917/60))</f>
        <v/>
      </c>
      <c r="R917" s="20" t="n"/>
    </row>
    <row r="918">
      <c r="A918" s="39" t="n"/>
      <c r="B918" s="20" t="n"/>
      <c r="C918" s="20" t="n"/>
      <c r="D918" s="20" t="n"/>
      <c r="E918" s="20" t="n"/>
      <c r="F918" s="26">
        <f>IF(E918="","",IFERROR(INDEX('İş emirleri'!$B$6:$B$305,MATCH(E918,'İş emirleri'!$A$6:$A$305,0)),"İş emri yok"))</f>
        <v/>
      </c>
      <c r="G918" s="38" t="n"/>
      <c r="H918" s="38" t="n"/>
      <c r="I918" s="20" t="n"/>
      <c r="J918" s="40">
        <f>IF(G918="","",MAX(0,G918-N(H918)))</f>
        <v/>
      </c>
      <c r="K918" s="24">
        <f>IF(OR(G918="",N(G918)=0),"",J918/G918)</f>
        <v/>
      </c>
      <c r="L918" s="38" t="n"/>
      <c r="M918" s="38" t="n"/>
      <c r="N918" s="20" t="n"/>
      <c r="O918" s="40">
        <f>IF(AND(L918="",M918=""),"",N(L918)+N(M918))</f>
        <v/>
      </c>
      <c r="P918" s="24">
        <f>IF(OR(O918="",N(O918)=0),"",N(M918)/O918)</f>
        <v/>
      </c>
      <c r="Q918" s="40">
        <f>IF(OR(J918="",N(J918)=0,O918=""),"",N(L918)/(J918/60))</f>
        <v/>
      </c>
      <c r="R918" s="20" t="n"/>
    </row>
    <row r="919">
      <c r="A919" s="39" t="n"/>
      <c r="B919" s="20" t="n"/>
      <c r="C919" s="20" t="n"/>
      <c r="D919" s="20" t="n"/>
      <c r="E919" s="20" t="n"/>
      <c r="F919" s="26">
        <f>IF(E919="","",IFERROR(INDEX('İş emirleri'!$B$6:$B$305,MATCH(E919,'İş emirleri'!$A$6:$A$305,0)),"İş emri yok"))</f>
        <v/>
      </c>
      <c r="G919" s="38" t="n"/>
      <c r="H919" s="38" t="n"/>
      <c r="I919" s="20" t="n"/>
      <c r="J919" s="40">
        <f>IF(G919="","",MAX(0,G919-N(H919)))</f>
        <v/>
      </c>
      <c r="K919" s="24">
        <f>IF(OR(G919="",N(G919)=0),"",J919/G919)</f>
        <v/>
      </c>
      <c r="L919" s="38" t="n"/>
      <c r="M919" s="38" t="n"/>
      <c r="N919" s="20" t="n"/>
      <c r="O919" s="40">
        <f>IF(AND(L919="",M919=""),"",N(L919)+N(M919))</f>
        <v/>
      </c>
      <c r="P919" s="24">
        <f>IF(OR(O919="",N(O919)=0),"",N(M919)/O919)</f>
        <v/>
      </c>
      <c r="Q919" s="40">
        <f>IF(OR(J919="",N(J919)=0,O919=""),"",N(L919)/(J919/60))</f>
        <v/>
      </c>
      <c r="R919" s="20" t="n"/>
    </row>
    <row r="920">
      <c r="A920" s="39" t="n"/>
      <c r="B920" s="20" t="n"/>
      <c r="C920" s="20" t="n"/>
      <c r="D920" s="20" t="n"/>
      <c r="E920" s="20" t="n"/>
      <c r="F920" s="26">
        <f>IF(E920="","",IFERROR(INDEX('İş emirleri'!$B$6:$B$305,MATCH(E920,'İş emirleri'!$A$6:$A$305,0)),"İş emri yok"))</f>
        <v/>
      </c>
      <c r="G920" s="38" t="n"/>
      <c r="H920" s="38" t="n"/>
      <c r="I920" s="20" t="n"/>
      <c r="J920" s="40">
        <f>IF(G920="","",MAX(0,G920-N(H920)))</f>
        <v/>
      </c>
      <c r="K920" s="24">
        <f>IF(OR(G920="",N(G920)=0),"",J920/G920)</f>
        <v/>
      </c>
      <c r="L920" s="38" t="n"/>
      <c r="M920" s="38" t="n"/>
      <c r="N920" s="20" t="n"/>
      <c r="O920" s="40">
        <f>IF(AND(L920="",M920=""),"",N(L920)+N(M920))</f>
        <v/>
      </c>
      <c r="P920" s="24">
        <f>IF(OR(O920="",N(O920)=0),"",N(M920)/O920)</f>
        <v/>
      </c>
      <c r="Q920" s="40">
        <f>IF(OR(J920="",N(J920)=0,O920=""),"",N(L920)/(J920/60))</f>
        <v/>
      </c>
      <c r="R920" s="20" t="n"/>
    </row>
    <row r="921">
      <c r="A921" s="39" t="n"/>
      <c r="B921" s="20" t="n"/>
      <c r="C921" s="20" t="n"/>
      <c r="D921" s="20" t="n"/>
      <c r="E921" s="20" t="n"/>
      <c r="F921" s="26">
        <f>IF(E921="","",IFERROR(INDEX('İş emirleri'!$B$6:$B$305,MATCH(E921,'İş emirleri'!$A$6:$A$305,0)),"İş emri yok"))</f>
        <v/>
      </c>
      <c r="G921" s="38" t="n"/>
      <c r="H921" s="38" t="n"/>
      <c r="I921" s="20" t="n"/>
      <c r="J921" s="40">
        <f>IF(G921="","",MAX(0,G921-N(H921)))</f>
        <v/>
      </c>
      <c r="K921" s="24">
        <f>IF(OR(G921="",N(G921)=0),"",J921/G921)</f>
        <v/>
      </c>
      <c r="L921" s="38" t="n"/>
      <c r="M921" s="38" t="n"/>
      <c r="N921" s="20" t="n"/>
      <c r="O921" s="40">
        <f>IF(AND(L921="",M921=""),"",N(L921)+N(M921))</f>
        <v/>
      </c>
      <c r="P921" s="24">
        <f>IF(OR(O921="",N(O921)=0),"",N(M921)/O921)</f>
        <v/>
      </c>
      <c r="Q921" s="40">
        <f>IF(OR(J921="",N(J921)=0,O921=""),"",N(L921)/(J921/60))</f>
        <v/>
      </c>
      <c r="R921" s="20" t="n"/>
    </row>
    <row r="922">
      <c r="A922" s="39" t="n"/>
      <c r="B922" s="20" t="n"/>
      <c r="C922" s="20" t="n"/>
      <c r="D922" s="20" t="n"/>
      <c r="E922" s="20" t="n"/>
      <c r="F922" s="26">
        <f>IF(E922="","",IFERROR(INDEX('İş emirleri'!$B$6:$B$305,MATCH(E922,'İş emirleri'!$A$6:$A$305,0)),"İş emri yok"))</f>
        <v/>
      </c>
      <c r="G922" s="38" t="n"/>
      <c r="H922" s="38" t="n"/>
      <c r="I922" s="20" t="n"/>
      <c r="J922" s="40">
        <f>IF(G922="","",MAX(0,G922-N(H922)))</f>
        <v/>
      </c>
      <c r="K922" s="24">
        <f>IF(OR(G922="",N(G922)=0),"",J922/G922)</f>
        <v/>
      </c>
      <c r="L922" s="38" t="n"/>
      <c r="M922" s="38" t="n"/>
      <c r="N922" s="20" t="n"/>
      <c r="O922" s="40">
        <f>IF(AND(L922="",M922=""),"",N(L922)+N(M922))</f>
        <v/>
      </c>
      <c r="P922" s="24">
        <f>IF(OR(O922="",N(O922)=0),"",N(M922)/O922)</f>
        <v/>
      </c>
      <c r="Q922" s="40">
        <f>IF(OR(J922="",N(J922)=0,O922=""),"",N(L922)/(J922/60))</f>
        <v/>
      </c>
      <c r="R922" s="20" t="n"/>
    </row>
    <row r="923">
      <c r="A923" s="39" t="n"/>
      <c r="B923" s="20" t="n"/>
      <c r="C923" s="20" t="n"/>
      <c r="D923" s="20" t="n"/>
      <c r="E923" s="20" t="n"/>
      <c r="F923" s="26">
        <f>IF(E923="","",IFERROR(INDEX('İş emirleri'!$B$6:$B$305,MATCH(E923,'İş emirleri'!$A$6:$A$305,0)),"İş emri yok"))</f>
        <v/>
      </c>
      <c r="G923" s="38" t="n"/>
      <c r="H923" s="38" t="n"/>
      <c r="I923" s="20" t="n"/>
      <c r="J923" s="40">
        <f>IF(G923="","",MAX(0,G923-N(H923)))</f>
        <v/>
      </c>
      <c r="K923" s="24">
        <f>IF(OR(G923="",N(G923)=0),"",J923/G923)</f>
        <v/>
      </c>
      <c r="L923" s="38" t="n"/>
      <c r="M923" s="38" t="n"/>
      <c r="N923" s="20" t="n"/>
      <c r="O923" s="40">
        <f>IF(AND(L923="",M923=""),"",N(L923)+N(M923))</f>
        <v/>
      </c>
      <c r="P923" s="24">
        <f>IF(OR(O923="",N(O923)=0),"",N(M923)/O923)</f>
        <v/>
      </c>
      <c r="Q923" s="40">
        <f>IF(OR(J923="",N(J923)=0,O923=""),"",N(L923)/(J923/60))</f>
        <v/>
      </c>
      <c r="R923" s="20" t="n"/>
    </row>
    <row r="924">
      <c r="A924" s="39" t="n"/>
      <c r="B924" s="20" t="n"/>
      <c r="C924" s="20" t="n"/>
      <c r="D924" s="20" t="n"/>
      <c r="E924" s="20" t="n"/>
      <c r="F924" s="26">
        <f>IF(E924="","",IFERROR(INDEX('İş emirleri'!$B$6:$B$305,MATCH(E924,'İş emirleri'!$A$6:$A$305,0)),"İş emri yok"))</f>
        <v/>
      </c>
      <c r="G924" s="38" t="n"/>
      <c r="H924" s="38" t="n"/>
      <c r="I924" s="20" t="n"/>
      <c r="J924" s="40">
        <f>IF(G924="","",MAX(0,G924-N(H924)))</f>
        <v/>
      </c>
      <c r="K924" s="24">
        <f>IF(OR(G924="",N(G924)=0),"",J924/G924)</f>
        <v/>
      </c>
      <c r="L924" s="38" t="n"/>
      <c r="M924" s="38" t="n"/>
      <c r="N924" s="20" t="n"/>
      <c r="O924" s="40">
        <f>IF(AND(L924="",M924=""),"",N(L924)+N(M924))</f>
        <v/>
      </c>
      <c r="P924" s="24">
        <f>IF(OR(O924="",N(O924)=0),"",N(M924)/O924)</f>
        <v/>
      </c>
      <c r="Q924" s="40">
        <f>IF(OR(J924="",N(J924)=0,O924=""),"",N(L924)/(J924/60))</f>
        <v/>
      </c>
      <c r="R924" s="20" t="n"/>
    </row>
    <row r="925">
      <c r="A925" s="39" t="n"/>
      <c r="B925" s="20" t="n"/>
      <c r="C925" s="20" t="n"/>
      <c r="D925" s="20" t="n"/>
      <c r="E925" s="20" t="n"/>
      <c r="F925" s="26">
        <f>IF(E925="","",IFERROR(INDEX('İş emirleri'!$B$6:$B$305,MATCH(E925,'İş emirleri'!$A$6:$A$305,0)),"İş emri yok"))</f>
        <v/>
      </c>
      <c r="G925" s="38" t="n"/>
      <c r="H925" s="38" t="n"/>
      <c r="I925" s="20" t="n"/>
      <c r="J925" s="40">
        <f>IF(G925="","",MAX(0,G925-N(H925)))</f>
        <v/>
      </c>
      <c r="K925" s="24">
        <f>IF(OR(G925="",N(G925)=0),"",J925/G925)</f>
        <v/>
      </c>
      <c r="L925" s="38" t="n"/>
      <c r="M925" s="38" t="n"/>
      <c r="N925" s="20" t="n"/>
      <c r="O925" s="40">
        <f>IF(AND(L925="",M925=""),"",N(L925)+N(M925))</f>
        <v/>
      </c>
      <c r="P925" s="24">
        <f>IF(OR(O925="",N(O925)=0),"",N(M925)/O925)</f>
        <v/>
      </c>
      <c r="Q925" s="40">
        <f>IF(OR(J925="",N(J925)=0,O925=""),"",N(L925)/(J925/60))</f>
        <v/>
      </c>
      <c r="R925" s="20" t="n"/>
    </row>
    <row r="926">
      <c r="A926" s="39" t="n"/>
      <c r="B926" s="20" t="n"/>
      <c r="C926" s="20" t="n"/>
      <c r="D926" s="20" t="n"/>
      <c r="E926" s="20" t="n"/>
      <c r="F926" s="26">
        <f>IF(E926="","",IFERROR(INDEX('İş emirleri'!$B$6:$B$305,MATCH(E926,'İş emirleri'!$A$6:$A$305,0)),"İş emri yok"))</f>
        <v/>
      </c>
      <c r="G926" s="38" t="n"/>
      <c r="H926" s="38" t="n"/>
      <c r="I926" s="20" t="n"/>
      <c r="J926" s="40">
        <f>IF(G926="","",MAX(0,G926-N(H926)))</f>
        <v/>
      </c>
      <c r="K926" s="24">
        <f>IF(OR(G926="",N(G926)=0),"",J926/G926)</f>
        <v/>
      </c>
      <c r="L926" s="38" t="n"/>
      <c r="M926" s="38" t="n"/>
      <c r="N926" s="20" t="n"/>
      <c r="O926" s="40">
        <f>IF(AND(L926="",M926=""),"",N(L926)+N(M926))</f>
        <v/>
      </c>
      <c r="P926" s="24">
        <f>IF(OR(O926="",N(O926)=0),"",N(M926)/O926)</f>
        <v/>
      </c>
      <c r="Q926" s="40">
        <f>IF(OR(J926="",N(J926)=0,O926=""),"",N(L926)/(J926/60))</f>
        <v/>
      </c>
      <c r="R926" s="20" t="n"/>
    </row>
    <row r="927">
      <c r="A927" s="39" t="n"/>
      <c r="B927" s="20" t="n"/>
      <c r="C927" s="20" t="n"/>
      <c r="D927" s="20" t="n"/>
      <c r="E927" s="20" t="n"/>
      <c r="F927" s="26">
        <f>IF(E927="","",IFERROR(INDEX('İş emirleri'!$B$6:$B$305,MATCH(E927,'İş emirleri'!$A$6:$A$305,0)),"İş emri yok"))</f>
        <v/>
      </c>
      <c r="G927" s="38" t="n"/>
      <c r="H927" s="38" t="n"/>
      <c r="I927" s="20" t="n"/>
      <c r="J927" s="40">
        <f>IF(G927="","",MAX(0,G927-N(H927)))</f>
        <v/>
      </c>
      <c r="K927" s="24">
        <f>IF(OR(G927="",N(G927)=0),"",J927/G927)</f>
        <v/>
      </c>
      <c r="L927" s="38" t="n"/>
      <c r="M927" s="38" t="n"/>
      <c r="N927" s="20" t="n"/>
      <c r="O927" s="40">
        <f>IF(AND(L927="",M927=""),"",N(L927)+N(M927))</f>
        <v/>
      </c>
      <c r="P927" s="24">
        <f>IF(OR(O927="",N(O927)=0),"",N(M927)/O927)</f>
        <v/>
      </c>
      <c r="Q927" s="40">
        <f>IF(OR(J927="",N(J927)=0,O927=""),"",N(L927)/(J927/60))</f>
        <v/>
      </c>
      <c r="R927" s="20" t="n"/>
    </row>
    <row r="928">
      <c r="A928" s="39" t="n"/>
      <c r="B928" s="20" t="n"/>
      <c r="C928" s="20" t="n"/>
      <c r="D928" s="20" t="n"/>
      <c r="E928" s="20" t="n"/>
      <c r="F928" s="26">
        <f>IF(E928="","",IFERROR(INDEX('İş emirleri'!$B$6:$B$305,MATCH(E928,'İş emirleri'!$A$6:$A$305,0)),"İş emri yok"))</f>
        <v/>
      </c>
      <c r="G928" s="38" t="n"/>
      <c r="H928" s="38" t="n"/>
      <c r="I928" s="20" t="n"/>
      <c r="J928" s="40">
        <f>IF(G928="","",MAX(0,G928-N(H928)))</f>
        <v/>
      </c>
      <c r="K928" s="24">
        <f>IF(OR(G928="",N(G928)=0),"",J928/G928)</f>
        <v/>
      </c>
      <c r="L928" s="38" t="n"/>
      <c r="M928" s="38" t="n"/>
      <c r="N928" s="20" t="n"/>
      <c r="O928" s="40">
        <f>IF(AND(L928="",M928=""),"",N(L928)+N(M928))</f>
        <v/>
      </c>
      <c r="P928" s="24">
        <f>IF(OR(O928="",N(O928)=0),"",N(M928)/O928)</f>
        <v/>
      </c>
      <c r="Q928" s="40">
        <f>IF(OR(J928="",N(J928)=0,O928=""),"",N(L928)/(J928/60))</f>
        <v/>
      </c>
      <c r="R928" s="20" t="n"/>
    </row>
    <row r="929">
      <c r="A929" s="39" t="n"/>
      <c r="B929" s="20" t="n"/>
      <c r="C929" s="20" t="n"/>
      <c r="D929" s="20" t="n"/>
      <c r="E929" s="20" t="n"/>
      <c r="F929" s="26">
        <f>IF(E929="","",IFERROR(INDEX('İş emirleri'!$B$6:$B$305,MATCH(E929,'İş emirleri'!$A$6:$A$305,0)),"İş emri yok"))</f>
        <v/>
      </c>
      <c r="G929" s="38" t="n"/>
      <c r="H929" s="38" t="n"/>
      <c r="I929" s="20" t="n"/>
      <c r="J929" s="40">
        <f>IF(G929="","",MAX(0,G929-N(H929)))</f>
        <v/>
      </c>
      <c r="K929" s="24">
        <f>IF(OR(G929="",N(G929)=0),"",J929/G929)</f>
        <v/>
      </c>
      <c r="L929" s="38" t="n"/>
      <c r="M929" s="38" t="n"/>
      <c r="N929" s="20" t="n"/>
      <c r="O929" s="40">
        <f>IF(AND(L929="",M929=""),"",N(L929)+N(M929))</f>
        <v/>
      </c>
      <c r="P929" s="24">
        <f>IF(OR(O929="",N(O929)=0),"",N(M929)/O929)</f>
        <v/>
      </c>
      <c r="Q929" s="40">
        <f>IF(OR(J929="",N(J929)=0,O929=""),"",N(L929)/(J929/60))</f>
        <v/>
      </c>
      <c r="R929" s="20" t="n"/>
    </row>
    <row r="930">
      <c r="A930" s="39" t="n"/>
      <c r="B930" s="20" t="n"/>
      <c r="C930" s="20" t="n"/>
      <c r="D930" s="20" t="n"/>
      <c r="E930" s="20" t="n"/>
      <c r="F930" s="26">
        <f>IF(E930="","",IFERROR(INDEX('İş emirleri'!$B$6:$B$305,MATCH(E930,'İş emirleri'!$A$6:$A$305,0)),"İş emri yok"))</f>
        <v/>
      </c>
      <c r="G930" s="38" t="n"/>
      <c r="H930" s="38" t="n"/>
      <c r="I930" s="20" t="n"/>
      <c r="J930" s="40">
        <f>IF(G930="","",MAX(0,G930-N(H930)))</f>
        <v/>
      </c>
      <c r="K930" s="24">
        <f>IF(OR(G930="",N(G930)=0),"",J930/G930)</f>
        <v/>
      </c>
      <c r="L930" s="38" t="n"/>
      <c r="M930" s="38" t="n"/>
      <c r="N930" s="20" t="n"/>
      <c r="O930" s="40">
        <f>IF(AND(L930="",M930=""),"",N(L930)+N(M930))</f>
        <v/>
      </c>
      <c r="P930" s="24">
        <f>IF(OR(O930="",N(O930)=0),"",N(M930)/O930)</f>
        <v/>
      </c>
      <c r="Q930" s="40">
        <f>IF(OR(J930="",N(J930)=0,O930=""),"",N(L930)/(J930/60))</f>
        <v/>
      </c>
      <c r="R930" s="20" t="n"/>
    </row>
    <row r="931">
      <c r="A931" s="39" t="n"/>
      <c r="B931" s="20" t="n"/>
      <c r="C931" s="20" t="n"/>
      <c r="D931" s="20" t="n"/>
      <c r="E931" s="20" t="n"/>
      <c r="F931" s="26">
        <f>IF(E931="","",IFERROR(INDEX('İş emirleri'!$B$6:$B$305,MATCH(E931,'İş emirleri'!$A$6:$A$305,0)),"İş emri yok"))</f>
        <v/>
      </c>
      <c r="G931" s="38" t="n"/>
      <c r="H931" s="38" t="n"/>
      <c r="I931" s="20" t="n"/>
      <c r="J931" s="40">
        <f>IF(G931="","",MAX(0,G931-N(H931)))</f>
        <v/>
      </c>
      <c r="K931" s="24">
        <f>IF(OR(G931="",N(G931)=0),"",J931/G931)</f>
        <v/>
      </c>
      <c r="L931" s="38" t="n"/>
      <c r="M931" s="38" t="n"/>
      <c r="N931" s="20" t="n"/>
      <c r="O931" s="40">
        <f>IF(AND(L931="",M931=""),"",N(L931)+N(M931))</f>
        <v/>
      </c>
      <c r="P931" s="24">
        <f>IF(OR(O931="",N(O931)=0),"",N(M931)/O931)</f>
        <v/>
      </c>
      <c r="Q931" s="40">
        <f>IF(OR(J931="",N(J931)=0,O931=""),"",N(L931)/(J931/60))</f>
        <v/>
      </c>
      <c r="R931" s="20" t="n"/>
    </row>
    <row r="932">
      <c r="A932" s="39" t="n"/>
      <c r="B932" s="20" t="n"/>
      <c r="C932" s="20" t="n"/>
      <c r="D932" s="20" t="n"/>
      <c r="E932" s="20" t="n"/>
      <c r="F932" s="26">
        <f>IF(E932="","",IFERROR(INDEX('İş emirleri'!$B$6:$B$305,MATCH(E932,'İş emirleri'!$A$6:$A$305,0)),"İş emri yok"))</f>
        <v/>
      </c>
      <c r="G932" s="38" t="n"/>
      <c r="H932" s="38" t="n"/>
      <c r="I932" s="20" t="n"/>
      <c r="J932" s="40">
        <f>IF(G932="","",MAX(0,G932-N(H932)))</f>
        <v/>
      </c>
      <c r="K932" s="24">
        <f>IF(OR(G932="",N(G932)=0),"",J932/G932)</f>
        <v/>
      </c>
      <c r="L932" s="38" t="n"/>
      <c r="M932" s="38" t="n"/>
      <c r="N932" s="20" t="n"/>
      <c r="O932" s="40">
        <f>IF(AND(L932="",M932=""),"",N(L932)+N(M932))</f>
        <v/>
      </c>
      <c r="P932" s="24">
        <f>IF(OR(O932="",N(O932)=0),"",N(M932)/O932)</f>
        <v/>
      </c>
      <c r="Q932" s="40">
        <f>IF(OR(J932="",N(J932)=0,O932=""),"",N(L932)/(J932/60))</f>
        <v/>
      </c>
      <c r="R932" s="20" t="n"/>
    </row>
    <row r="933">
      <c r="A933" s="39" t="n"/>
      <c r="B933" s="20" t="n"/>
      <c r="C933" s="20" t="n"/>
      <c r="D933" s="20" t="n"/>
      <c r="E933" s="20" t="n"/>
      <c r="F933" s="26">
        <f>IF(E933="","",IFERROR(INDEX('İş emirleri'!$B$6:$B$305,MATCH(E933,'İş emirleri'!$A$6:$A$305,0)),"İş emri yok"))</f>
        <v/>
      </c>
      <c r="G933" s="38" t="n"/>
      <c r="H933" s="38" t="n"/>
      <c r="I933" s="20" t="n"/>
      <c r="J933" s="40">
        <f>IF(G933="","",MAX(0,G933-N(H933)))</f>
        <v/>
      </c>
      <c r="K933" s="24">
        <f>IF(OR(G933="",N(G933)=0),"",J933/G933)</f>
        <v/>
      </c>
      <c r="L933" s="38" t="n"/>
      <c r="M933" s="38" t="n"/>
      <c r="N933" s="20" t="n"/>
      <c r="O933" s="40">
        <f>IF(AND(L933="",M933=""),"",N(L933)+N(M933))</f>
        <v/>
      </c>
      <c r="P933" s="24">
        <f>IF(OR(O933="",N(O933)=0),"",N(M933)/O933)</f>
        <v/>
      </c>
      <c r="Q933" s="40">
        <f>IF(OR(J933="",N(J933)=0,O933=""),"",N(L933)/(J933/60))</f>
        <v/>
      </c>
      <c r="R933" s="20" t="n"/>
    </row>
    <row r="934">
      <c r="A934" s="39" t="n"/>
      <c r="B934" s="20" t="n"/>
      <c r="C934" s="20" t="n"/>
      <c r="D934" s="20" t="n"/>
      <c r="E934" s="20" t="n"/>
      <c r="F934" s="26">
        <f>IF(E934="","",IFERROR(INDEX('İş emirleri'!$B$6:$B$305,MATCH(E934,'İş emirleri'!$A$6:$A$305,0)),"İş emri yok"))</f>
        <v/>
      </c>
      <c r="G934" s="38" t="n"/>
      <c r="H934" s="38" t="n"/>
      <c r="I934" s="20" t="n"/>
      <c r="J934" s="40">
        <f>IF(G934="","",MAX(0,G934-N(H934)))</f>
        <v/>
      </c>
      <c r="K934" s="24">
        <f>IF(OR(G934="",N(G934)=0),"",J934/G934)</f>
        <v/>
      </c>
      <c r="L934" s="38" t="n"/>
      <c r="M934" s="38" t="n"/>
      <c r="N934" s="20" t="n"/>
      <c r="O934" s="40">
        <f>IF(AND(L934="",M934=""),"",N(L934)+N(M934))</f>
        <v/>
      </c>
      <c r="P934" s="24">
        <f>IF(OR(O934="",N(O934)=0),"",N(M934)/O934)</f>
        <v/>
      </c>
      <c r="Q934" s="40">
        <f>IF(OR(J934="",N(J934)=0,O934=""),"",N(L934)/(J934/60))</f>
        <v/>
      </c>
      <c r="R934" s="20" t="n"/>
    </row>
    <row r="935">
      <c r="A935" s="39" t="n"/>
      <c r="B935" s="20" t="n"/>
      <c r="C935" s="20" t="n"/>
      <c r="D935" s="20" t="n"/>
      <c r="E935" s="20" t="n"/>
      <c r="F935" s="26">
        <f>IF(E935="","",IFERROR(INDEX('İş emirleri'!$B$6:$B$305,MATCH(E935,'İş emirleri'!$A$6:$A$305,0)),"İş emri yok"))</f>
        <v/>
      </c>
      <c r="G935" s="38" t="n"/>
      <c r="H935" s="38" t="n"/>
      <c r="I935" s="20" t="n"/>
      <c r="J935" s="40">
        <f>IF(G935="","",MAX(0,G935-N(H935)))</f>
        <v/>
      </c>
      <c r="K935" s="24">
        <f>IF(OR(G935="",N(G935)=0),"",J935/G935)</f>
        <v/>
      </c>
      <c r="L935" s="38" t="n"/>
      <c r="M935" s="38" t="n"/>
      <c r="N935" s="20" t="n"/>
      <c r="O935" s="40">
        <f>IF(AND(L935="",M935=""),"",N(L935)+N(M935))</f>
        <v/>
      </c>
      <c r="P935" s="24">
        <f>IF(OR(O935="",N(O935)=0),"",N(M935)/O935)</f>
        <v/>
      </c>
      <c r="Q935" s="40">
        <f>IF(OR(J935="",N(J935)=0,O935=""),"",N(L935)/(J935/60))</f>
        <v/>
      </c>
      <c r="R935" s="20" t="n"/>
    </row>
    <row r="936">
      <c r="A936" s="39" t="n"/>
      <c r="B936" s="20" t="n"/>
      <c r="C936" s="20" t="n"/>
      <c r="D936" s="20" t="n"/>
      <c r="E936" s="20" t="n"/>
      <c r="F936" s="26">
        <f>IF(E936="","",IFERROR(INDEX('İş emirleri'!$B$6:$B$305,MATCH(E936,'İş emirleri'!$A$6:$A$305,0)),"İş emri yok"))</f>
        <v/>
      </c>
      <c r="G936" s="38" t="n"/>
      <c r="H936" s="38" t="n"/>
      <c r="I936" s="20" t="n"/>
      <c r="J936" s="40">
        <f>IF(G936="","",MAX(0,G936-N(H936)))</f>
        <v/>
      </c>
      <c r="K936" s="24">
        <f>IF(OR(G936="",N(G936)=0),"",J936/G936)</f>
        <v/>
      </c>
      <c r="L936" s="38" t="n"/>
      <c r="M936" s="38" t="n"/>
      <c r="N936" s="20" t="n"/>
      <c r="O936" s="40">
        <f>IF(AND(L936="",M936=""),"",N(L936)+N(M936))</f>
        <v/>
      </c>
      <c r="P936" s="24">
        <f>IF(OR(O936="",N(O936)=0),"",N(M936)/O936)</f>
        <v/>
      </c>
      <c r="Q936" s="40">
        <f>IF(OR(J936="",N(J936)=0,O936=""),"",N(L936)/(J936/60))</f>
        <v/>
      </c>
      <c r="R936" s="20" t="n"/>
    </row>
    <row r="937">
      <c r="A937" s="39" t="n"/>
      <c r="B937" s="20" t="n"/>
      <c r="C937" s="20" t="n"/>
      <c r="D937" s="20" t="n"/>
      <c r="E937" s="20" t="n"/>
      <c r="F937" s="26">
        <f>IF(E937="","",IFERROR(INDEX('İş emirleri'!$B$6:$B$305,MATCH(E937,'İş emirleri'!$A$6:$A$305,0)),"İş emri yok"))</f>
        <v/>
      </c>
      <c r="G937" s="38" t="n"/>
      <c r="H937" s="38" t="n"/>
      <c r="I937" s="20" t="n"/>
      <c r="J937" s="40">
        <f>IF(G937="","",MAX(0,G937-N(H937)))</f>
        <v/>
      </c>
      <c r="K937" s="24">
        <f>IF(OR(G937="",N(G937)=0),"",J937/G937)</f>
        <v/>
      </c>
      <c r="L937" s="38" t="n"/>
      <c r="M937" s="38" t="n"/>
      <c r="N937" s="20" t="n"/>
      <c r="O937" s="40">
        <f>IF(AND(L937="",M937=""),"",N(L937)+N(M937))</f>
        <v/>
      </c>
      <c r="P937" s="24">
        <f>IF(OR(O937="",N(O937)=0),"",N(M937)/O937)</f>
        <v/>
      </c>
      <c r="Q937" s="40">
        <f>IF(OR(J937="",N(J937)=0,O937=""),"",N(L937)/(J937/60))</f>
        <v/>
      </c>
      <c r="R937" s="20" t="n"/>
    </row>
    <row r="938">
      <c r="A938" s="39" t="n"/>
      <c r="B938" s="20" t="n"/>
      <c r="C938" s="20" t="n"/>
      <c r="D938" s="20" t="n"/>
      <c r="E938" s="20" t="n"/>
      <c r="F938" s="26">
        <f>IF(E938="","",IFERROR(INDEX('İş emirleri'!$B$6:$B$305,MATCH(E938,'İş emirleri'!$A$6:$A$305,0)),"İş emri yok"))</f>
        <v/>
      </c>
      <c r="G938" s="38" t="n"/>
      <c r="H938" s="38" t="n"/>
      <c r="I938" s="20" t="n"/>
      <c r="J938" s="40">
        <f>IF(G938="","",MAX(0,G938-N(H938)))</f>
        <v/>
      </c>
      <c r="K938" s="24">
        <f>IF(OR(G938="",N(G938)=0),"",J938/G938)</f>
        <v/>
      </c>
      <c r="L938" s="38" t="n"/>
      <c r="M938" s="38" t="n"/>
      <c r="N938" s="20" t="n"/>
      <c r="O938" s="40">
        <f>IF(AND(L938="",M938=""),"",N(L938)+N(M938))</f>
        <v/>
      </c>
      <c r="P938" s="24">
        <f>IF(OR(O938="",N(O938)=0),"",N(M938)/O938)</f>
        <v/>
      </c>
      <c r="Q938" s="40">
        <f>IF(OR(J938="",N(J938)=0,O938=""),"",N(L938)/(J938/60))</f>
        <v/>
      </c>
      <c r="R938" s="20" t="n"/>
    </row>
    <row r="939">
      <c r="A939" s="39" t="n"/>
      <c r="B939" s="20" t="n"/>
      <c r="C939" s="20" t="n"/>
      <c r="D939" s="20" t="n"/>
      <c r="E939" s="20" t="n"/>
      <c r="F939" s="26">
        <f>IF(E939="","",IFERROR(INDEX('İş emirleri'!$B$6:$B$305,MATCH(E939,'İş emirleri'!$A$6:$A$305,0)),"İş emri yok"))</f>
        <v/>
      </c>
      <c r="G939" s="38" t="n"/>
      <c r="H939" s="38" t="n"/>
      <c r="I939" s="20" t="n"/>
      <c r="J939" s="40">
        <f>IF(G939="","",MAX(0,G939-N(H939)))</f>
        <v/>
      </c>
      <c r="K939" s="24">
        <f>IF(OR(G939="",N(G939)=0),"",J939/G939)</f>
        <v/>
      </c>
      <c r="L939" s="38" t="n"/>
      <c r="M939" s="38" t="n"/>
      <c r="N939" s="20" t="n"/>
      <c r="O939" s="40">
        <f>IF(AND(L939="",M939=""),"",N(L939)+N(M939))</f>
        <v/>
      </c>
      <c r="P939" s="24">
        <f>IF(OR(O939="",N(O939)=0),"",N(M939)/O939)</f>
        <v/>
      </c>
      <c r="Q939" s="40">
        <f>IF(OR(J939="",N(J939)=0,O939=""),"",N(L939)/(J939/60))</f>
        <v/>
      </c>
      <c r="R939" s="20" t="n"/>
    </row>
    <row r="940">
      <c r="A940" s="39" t="n"/>
      <c r="B940" s="20" t="n"/>
      <c r="C940" s="20" t="n"/>
      <c r="D940" s="20" t="n"/>
      <c r="E940" s="20" t="n"/>
      <c r="F940" s="26">
        <f>IF(E940="","",IFERROR(INDEX('İş emirleri'!$B$6:$B$305,MATCH(E940,'İş emirleri'!$A$6:$A$305,0)),"İş emri yok"))</f>
        <v/>
      </c>
      <c r="G940" s="38" t="n"/>
      <c r="H940" s="38" t="n"/>
      <c r="I940" s="20" t="n"/>
      <c r="J940" s="40">
        <f>IF(G940="","",MAX(0,G940-N(H940)))</f>
        <v/>
      </c>
      <c r="K940" s="24">
        <f>IF(OR(G940="",N(G940)=0),"",J940/G940)</f>
        <v/>
      </c>
      <c r="L940" s="38" t="n"/>
      <c r="M940" s="38" t="n"/>
      <c r="N940" s="20" t="n"/>
      <c r="O940" s="40">
        <f>IF(AND(L940="",M940=""),"",N(L940)+N(M940))</f>
        <v/>
      </c>
      <c r="P940" s="24">
        <f>IF(OR(O940="",N(O940)=0),"",N(M940)/O940)</f>
        <v/>
      </c>
      <c r="Q940" s="40">
        <f>IF(OR(J940="",N(J940)=0,O940=""),"",N(L940)/(J940/60))</f>
        <v/>
      </c>
      <c r="R940" s="20" t="n"/>
    </row>
    <row r="941">
      <c r="A941" s="39" t="n"/>
      <c r="B941" s="20" t="n"/>
      <c r="C941" s="20" t="n"/>
      <c r="D941" s="20" t="n"/>
      <c r="E941" s="20" t="n"/>
      <c r="F941" s="26">
        <f>IF(E941="","",IFERROR(INDEX('İş emirleri'!$B$6:$B$305,MATCH(E941,'İş emirleri'!$A$6:$A$305,0)),"İş emri yok"))</f>
        <v/>
      </c>
      <c r="G941" s="38" t="n"/>
      <c r="H941" s="38" t="n"/>
      <c r="I941" s="20" t="n"/>
      <c r="J941" s="40">
        <f>IF(G941="","",MAX(0,G941-N(H941)))</f>
        <v/>
      </c>
      <c r="K941" s="24">
        <f>IF(OR(G941="",N(G941)=0),"",J941/G941)</f>
        <v/>
      </c>
      <c r="L941" s="38" t="n"/>
      <c r="M941" s="38" t="n"/>
      <c r="N941" s="20" t="n"/>
      <c r="O941" s="40">
        <f>IF(AND(L941="",M941=""),"",N(L941)+N(M941))</f>
        <v/>
      </c>
      <c r="P941" s="24">
        <f>IF(OR(O941="",N(O941)=0),"",N(M941)/O941)</f>
        <v/>
      </c>
      <c r="Q941" s="40">
        <f>IF(OR(J941="",N(J941)=0,O941=""),"",N(L941)/(J941/60))</f>
        <v/>
      </c>
      <c r="R941" s="20" t="n"/>
    </row>
    <row r="942">
      <c r="A942" s="39" t="n"/>
      <c r="B942" s="20" t="n"/>
      <c r="C942" s="20" t="n"/>
      <c r="D942" s="20" t="n"/>
      <c r="E942" s="20" t="n"/>
      <c r="F942" s="26">
        <f>IF(E942="","",IFERROR(INDEX('İş emirleri'!$B$6:$B$305,MATCH(E942,'İş emirleri'!$A$6:$A$305,0)),"İş emri yok"))</f>
        <v/>
      </c>
      <c r="G942" s="38" t="n"/>
      <c r="H942" s="38" t="n"/>
      <c r="I942" s="20" t="n"/>
      <c r="J942" s="40">
        <f>IF(G942="","",MAX(0,G942-N(H942)))</f>
        <v/>
      </c>
      <c r="K942" s="24">
        <f>IF(OR(G942="",N(G942)=0),"",J942/G942)</f>
        <v/>
      </c>
      <c r="L942" s="38" t="n"/>
      <c r="M942" s="38" t="n"/>
      <c r="N942" s="20" t="n"/>
      <c r="O942" s="40">
        <f>IF(AND(L942="",M942=""),"",N(L942)+N(M942))</f>
        <v/>
      </c>
      <c r="P942" s="24">
        <f>IF(OR(O942="",N(O942)=0),"",N(M942)/O942)</f>
        <v/>
      </c>
      <c r="Q942" s="40">
        <f>IF(OR(J942="",N(J942)=0,O942=""),"",N(L942)/(J942/60))</f>
        <v/>
      </c>
      <c r="R942" s="20" t="n"/>
    </row>
    <row r="943">
      <c r="A943" s="39" t="n"/>
      <c r="B943" s="20" t="n"/>
      <c r="C943" s="20" t="n"/>
      <c r="D943" s="20" t="n"/>
      <c r="E943" s="20" t="n"/>
      <c r="F943" s="26">
        <f>IF(E943="","",IFERROR(INDEX('İş emirleri'!$B$6:$B$305,MATCH(E943,'İş emirleri'!$A$6:$A$305,0)),"İş emri yok"))</f>
        <v/>
      </c>
      <c r="G943" s="38" t="n"/>
      <c r="H943" s="38" t="n"/>
      <c r="I943" s="20" t="n"/>
      <c r="J943" s="40">
        <f>IF(G943="","",MAX(0,G943-N(H943)))</f>
        <v/>
      </c>
      <c r="K943" s="24">
        <f>IF(OR(G943="",N(G943)=0),"",J943/G943)</f>
        <v/>
      </c>
      <c r="L943" s="38" t="n"/>
      <c r="M943" s="38" t="n"/>
      <c r="N943" s="20" t="n"/>
      <c r="O943" s="40">
        <f>IF(AND(L943="",M943=""),"",N(L943)+N(M943))</f>
        <v/>
      </c>
      <c r="P943" s="24">
        <f>IF(OR(O943="",N(O943)=0),"",N(M943)/O943)</f>
        <v/>
      </c>
      <c r="Q943" s="40">
        <f>IF(OR(J943="",N(J943)=0,O943=""),"",N(L943)/(J943/60))</f>
        <v/>
      </c>
      <c r="R943" s="20" t="n"/>
    </row>
    <row r="944">
      <c r="A944" s="39" t="n"/>
      <c r="B944" s="20" t="n"/>
      <c r="C944" s="20" t="n"/>
      <c r="D944" s="20" t="n"/>
      <c r="E944" s="20" t="n"/>
      <c r="F944" s="26">
        <f>IF(E944="","",IFERROR(INDEX('İş emirleri'!$B$6:$B$305,MATCH(E944,'İş emirleri'!$A$6:$A$305,0)),"İş emri yok"))</f>
        <v/>
      </c>
      <c r="G944" s="38" t="n"/>
      <c r="H944" s="38" t="n"/>
      <c r="I944" s="20" t="n"/>
      <c r="J944" s="40">
        <f>IF(G944="","",MAX(0,G944-N(H944)))</f>
        <v/>
      </c>
      <c r="K944" s="24">
        <f>IF(OR(G944="",N(G944)=0),"",J944/G944)</f>
        <v/>
      </c>
      <c r="L944" s="38" t="n"/>
      <c r="M944" s="38" t="n"/>
      <c r="N944" s="20" t="n"/>
      <c r="O944" s="40">
        <f>IF(AND(L944="",M944=""),"",N(L944)+N(M944))</f>
        <v/>
      </c>
      <c r="P944" s="24">
        <f>IF(OR(O944="",N(O944)=0),"",N(M944)/O944)</f>
        <v/>
      </c>
      <c r="Q944" s="40">
        <f>IF(OR(J944="",N(J944)=0,O944=""),"",N(L944)/(J944/60))</f>
        <v/>
      </c>
      <c r="R944" s="20" t="n"/>
    </row>
    <row r="945">
      <c r="A945" s="39" t="n"/>
      <c r="B945" s="20" t="n"/>
      <c r="C945" s="20" t="n"/>
      <c r="D945" s="20" t="n"/>
      <c r="E945" s="20" t="n"/>
      <c r="F945" s="26">
        <f>IF(E945="","",IFERROR(INDEX('İş emirleri'!$B$6:$B$305,MATCH(E945,'İş emirleri'!$A$6:$A$305,0)),"İş emri yok"))</f>
        <v/>
      </c>
      <c r="G945" s="38" t="n"/>
      <c r="H945" s="38" t="n"/>
      <c r="I945" s="20" t="n"/>
      <c r="J945" s="40">
        <f>IF(G945="","",MAX(0,G945-N(H945)))</f>
        <v/>
      </c>
      <c r="K945" s="24">
        <f>IF(OR(G945="",N(G945)=0),"",J945/G945)</f>
        <v/>
      </c>
      <c r="L945" s="38" t="n"/>
      <c r="M945" s="38" t="n"/>
      <c r="N945" s="20" t="n"/>
      <c r="O945" s="40">
        <f>IF(AND(L945="",M945=""),"",N(L945)+N(M945))</f>
        <v/>
      </c>
      <c r="P945" s="24">
        <f>IF(OR(O945="",N(O945)=0),"",N(M945)/O945)</f>
        <v/>
      </c>
      <c r="Q945" s="40">
        <f>IF(OR(J945="",N(J945)=0,O945=""),"",N(L945)/(J945/60))</f>
        <v/>
      </c>
      <c r="R945" s="20" t="n"/>
    </row>
    <row r="946">
      <c r="A946" s="39" t="n"/>
      <c r="B946" s="20" t="n"/>
      <c r="C946" s="20" t="n"/>
      <c r="D946" s="20" t="n"/>
      <c r="E946" s="20" t="n"/>
      <c r="F946" s="26">
        <f>IF(E946="","",IFERROR(INDEX('İş emirleri'!$B$6:$B$305,MATCH(E946,'İş emirleri'!$A$6:$A$305,0)),"İş emri yok"))</f>
        <v/>
      </c>
      <c r="G946" s="38" t="n"/>
      <c r="H946" s="38" t="n"/>
      <c r="I946" s="20" t="n"/>
      <c r="J946" s="40">
        <f>IF(G946="","",MAX(0,G946-N(H946)))</f>
        <v/>
      </c>
      <c r="K946" s="24">
        <f>IF(OR(G946="",N(G946)=0),"",J946/G946)</f>
        <v/>
      </c>
      <c r="L946" s="38" t="n"/>
      <c r="M946" s="38" t="n"/>
      <c r="N946" s="20" t="n"/>
      <c r="O946" s="40">
        <f>IF(AND(L946="",M946=""),"",N(L946)+N(M946))</f>
        <v/>
      </c>
      <c r="P946" s="24">
        <f>IF(OR(O946="",N(O946)=0),"",N(M946)/O946)</f>
        <v/>
      </c>
      <c r="Q946" s="40">
        <f>IF(OR(J946="",N(J946)=0,O946=""),"",N(L946)/(J946/60))</f>
        <v/>
      </c>
      <c r="R946" s="20" t="n"/>
    </row>
    <row r="947">
      <c r="A947" s="39" t="n"/>
      <c r="B947" s="20" t="n"/>
      <c r="C947" s="20" t="n"/>
      <c r="D947" s="20" t="n"/>
      <c r="E947" s="20" t="n"/>
      <c r="F947" s="26">
        <f>IF(E947="","",IFERROR(INDEX('İş emirleri'!$B$6:$B$305,MATCH(E947,'İş emirleri'!$A$6:$A$305,0)),"İş emri yok"))</f>
        <v/>
      </c>
      <c r="G947" s="38" t="n"/>
      <c r="H947" s="38" t="n"/>
      <c r="I947" s="20" t="n"/>
      <c r="J947" s="40">
        <f>IF(G947="","",MAX(0,G947-N(H947)))</f>
        <v/>
      </c>
      <c r="K947" s="24">
        <f>IF(OR(G947="",N(G947)=0),"",J947/G947)</f>
        <v/>
      </c>
      <c r="L947" s="38" t="n"/>
      <c r="M947" s="38" t="n"/>
      <c r="N947" s="20" t="n"/>
      <c r="O947" s="40">
        <f>IF(AND(L947="",M947=""),"",N(L947)+N(M947))</f>
        <v/>
      </c>
      <c r="P947" s="24">
        <f>IF(OR(O947="",N(O947)=0),"",N(M947)/O947)</f>
        <v/>
      </c>
      <c r="Q947" s="40">
        <f>IF(OR(J947="",N(J947)=0,O947=""),"",N(L947)/(J947/60))</f>
        <v/>
      </c>
      <c r="R947" s="20" t="n"/>
    </row>
    <row r="948">
      <c r="A948" s="39" t="n"/>
      <c r="B948" s="20" t="n"/>
      <c r="C948" s="20" t="n"/>
      <c r="D948" s="20" t="n"/>
      <c r="E948" s="20" t="n"/>
      <c r="F948" s="26">
        <f>IF(E948="","",IFERROR(INDEX('İş emirleri'!$B$6:$B$305,MATCH(E948,'İş emirleri'!$A$6:$A$305,0)),"İş emri yok"))</f>
        <v/>
      </c>
      <c r="G948" s="38" t="n"/>
      <c r="H948" s="38" t="n"/>
      <c r="I948" s="20" t="n"/>
      <c r="J948" s="40">
        <f>IF(G948="","",MAX(0,G948-N(H948)))</f>
        <v/>
      </c>
      <c r="K948" s="24">
        <f>IF(OR(G948="",N(G948)=0),"",J948/G948)</f>
        <v/>
      </c>
      <c r="L948" s="38" t="n"/>
      <c r="M948" s="38" t="n"/>
      <c r="N948" s="20" t="n"/>
      <c r="O948" s="40">
        <f>IF(AND(L948="",M948=""),"",N(L948)+N(M948))</f>
        <v/>
      </c>
      <c r="P948" s="24">
        <f>IF(OR(O948="",N(O948)=0),"",N(M948)/O948)</f>
        <v/>
      </c>
      <c r="Q948" s="40">
        <f>IF(OR(J948="",N(J948)=0,O948=""),"",N(L948)/(J948/60))</f>
        <v/>
      </c>
      <c r="R948" s="20" t="n"/>
    </row>
    <row r="949">
      <c r="A949" s="39" t="n"/>
      <c r="B949" s="20" t="n"/>
      <c r="C949" s="20" t="n"/>
      <c r="D949" s="20" t="n"/>
      <c r="E949" s="20" t="n"/>
      <c r="F949" s="26">
        <f>IF(E949="","",IFERROR(INDEX('İş emirleri'!$B$6:$B$305,MATCH(E949,'İş emirleri'!$A$6:$A$305,0)),"İş emri yok"))</f>
        <v/>
      </c>
      <c r="G949" s="38" t="n"/>
      <c r="H949" s="38" t="n"/>
      <c r="I949" s="20" t="n"/>
      <c r="J949" s="40">
        <f>IF(G949="","",MAX(0,G949-N(H949)))</f>
        <v/>
      </c>
      <c r="K949" s="24">
        <f>IF(OR(G949="",N(G949)=0),"",J949/G949)</f>
        <v/>
      </c>
      <c r="L949" s="38" t="n"/>
      <c r="M949" s="38" t="n"/>
      <c r="N949" s="20" t="n"/>
      <c r="O949" s="40">
        <f>IF(AND(L949="",M949=""),"",N(L949)+N(M949))</f>
        <v/>
      </c>
      <c r="P949" s="24">
        <f>IF(OR(O949="",N(O949)=0),"",N(M949)/O949)</f>
        <v/>
      </c>
      <c r="Q949" s="40">
        <f>IF(OR(J949="",N(J949)=0,O949=""),"",N(L949)/(J949/60))</f>
        <v/>
      </c>
      <c r="R949" s="20" t="n"/>
    </row>
    <row r="950">
      <c r="A950" s="39" t="n"/>
      <c r="B950" s="20" t="n"/>
      <c r="C950" s="20" t="n"/>
      <c r="D950" s="20" t="n"/>
      <c r="E950" s="20" t="n"/>
      <c r="F950" s="26">
        <f>IF(E950="","",IFERROR(INDEX('İş emirleri'!$B$6:$B$305,MATCH(E950,'İş emirleri'!$A$6:$A$305,0)),"İş emri yok"))</f>
        <v/>
      </c>
      <c r="G950" s="38" t="n"/>
      <c r="H950" s="38" t="n"/>
      <c r="I950" s="20" t="n"/>
      <c r="J950" s="40">
        <f>IF(G950="","",MAX(0,G950-N(H950)))</f>
        <v/>
      </c>
      <c r="K950" s="24">
        <f>IF(OR(G950="",N(G950)=0),"",J950/G950)</f>
        <v/>
      </c>
      <c r="L950" s="38" t="n"/>
      <c r="M950" s="38" t="n"/>
      <c r="N950" s="20" t="n"/>
      <c r="O950" s="40">
        <f>IF(AND(L950="",M950=""),"",N(L950)+N(M950))</f>
        <v/>
      </c>
      <c r="P950" s="24">
        <f>IF(OR(O950="",N(O950)=0),"",N(M950)/O950)</f>
        <v/>
      </c>
      <c r="Q950" s="40">
        <f>IF(OR(J950="",N(J950)=0,O950=""),"",N(L950)/(J950/60))</f>
        <v/>
      </c>
      <c r="R950" s="20" t="n"/>
    </row>
    <row r="951">
      <c r="A951" s="39" t="n"/>
      <c r="B951" s="20" t="n"/>
      <c r="C951" s="20" t="n"/>
      <c r="D951" s="20" t="n"/>
      <c r="E951" s="20" t="n"/>
      <c r="F951" s="26">
        <f>IF(E951="","",IFERROR(INDEX('İş emirleri'!$B$6:$B$305,MATCH(E951,'İş emirleri'!$A$6:$A$305,0)),"İş emri yok"))</f>
        <v/>
      </c>
      <c r="G951" s="38" t="n"/>
      <c r="H951" s="38" t="n"/>
      <c r="I951" s="20" t="n"/>
      <c r="J951" s="40">
        <f>IF(G951="","",MAX(0,G951-N(H951)))</f>
        <v/>
      </c>
      <c r="K951" s="24">
        <f>IF(OR(G951="",N(G951)=0),"",J951/G951)</f>
        <v/>
      </c>
      <c r="L951" s="38" t="n"/>
      <c r="M951" s="38" t="n"/>
      <c r="N951" s="20" t="n"/>
      <c r="O951" s="40">
        <f>IF(AND(L951="",M951=""),"",N(L951)+N(M951))</f>
        <v/>
      </c>
      <c r="P951" s="24">
        <f>IF(OR(O951="",N(O951)=0),"",N(M951)/O951)</f>
        <v/>
      </c>
      <c r="Q951" s="40">
        <f>IF(OR(J951="",N(J951)=0,O951=""),"",N(L951)/(J951/60))</f>
        <v/>
      </c>
      <c r="R951" s="20" t="n"/>
    </row>
    <row r="952">
      <c r="A952" s="39" t="n"/>
      <c r="B952" s="20" t="n"/>
      <c r="C952" s="20" t="n"/>
      <c r="D952" s="20" t="n"/>
      <c r="E952" s="20" t="n"/>
      <c r="F952" s="26">
        <f>IF(E952="","",IFERROR(INDEX('İş emirleri'!$B$6:$B$305,MATCH(E952,'İş emirleri'!$A$6:$A$305,0)),"İş emri yok"))</f>
        <v/>
      </c>
      <c r="G952" s="38" t="n"/>
      <c r="H952" s="38" t="n"/>
      <c r="I952" s="20" t="n"/>
      <c r="J952" s="40">
        <f>IF(G952="","",MAX(0,G952-N(H952)))</f>
        <v/>
      </c>
      <c r="K952" s="24">
        <f>IF(OR(G952="",N(G952)=0),"",J952/G952)</f>
        <v/>
      </c>
      <c r="L952" s="38" t="n"/>
      <c r="M952" s="38" t="n"/>
      <c r="N952" s="20" t="n"/>
      <c r="O952" s="40">
        <f>IF(AND(L952="",M952=""),"",N(L952)+N(M952))</f>
        <v/>
      </c>
      <c r="P952" s="24">
        <f>IF(OR(O952="",N(O952)=0),"",N(M952)/O952)</f>
        <v/>
      </c>
      <c r="Q952" s="40">
        <f>IF(OR(J952="",N(J952)=0,O952=""),"",N(L952)/(J952/60))</f>
        <v/>
      </c>
      <c r="R952" s="20" t="n"/>
    </row>
    <row r="953">
      <c r="A953" s="39" t="n"/>
      <c r="B953" s="20" t="n"/>
      <c r="C953" s="20" t="n"/>
      <c r="D953" s="20" t="n"/>
      <c r="E953" s="20" t="n"/>
      <c r="F953" s="26">
        <f>IF(E953="","",IFERROR(INDEX('İş emirleri'!$B$6:$B$305,MATCH(E953,'İş emirleri'!$A$6:$A$305,0)),"İş emri yok"))</f>
        <v/>
      </c>
      <c r="G953" s="38" t="n"/>
      <c r="H953" s="38" t="n"/>
      <c r="I953" s="20" t="n"/>
      <c r="J953" s="40">
        <f>IF(G953="","",MAX(0,G953-N(H953)))</f>
        <v/>
      </c>
      <c r="K953" s="24">
        <f>IF(OR(G953="",N(G953)=0),"",J953/G953)</f>
        <v/>
      </c>
      <c r="L953" s="38" t="n"/>
      <c r="M953" s="38" t="n"/>
      <c r="N953" s="20" t="n"/>
      <c r="O953" s="40">
        <f>IF(AND(L953="",M953=""),"",N(L953)+N(M953))</f>
        <v/>
      </c>
      <c r="P953" s="24">
        <f>IF(OR(O953="",N(O953)=0),"",N(M953)/O953)</f>
        <v/>
      </c>
      <c r="Q953" s="40">
        <f>IF(OR(J953="",N(J953)=0,O953=""),"",N(L953)/(J953/60))</f>
        <v/>
      </c>
      <c r="R953" s="20" t="n"/>
    </row>
    <row r="954">
      <c r="A954" s="39" t="n"/>
      <c r="B954" s="20" t="n"/>
      <c r="C954" s="20" t="n"/>
      <c r="D954" s="20" t="n"/>
      <c r="E954" s="20" t="n"/>
      <c r="F954" s="26">
        <f>IF(E954="","",IFERROR(INDEX('İş emirleri'!$B$6:$B$305,MATCH(E954,'İş emirleri'!$A$6:$A$305,0)),"İş emri yok"))</f>
        <v/>
      </c>
      <c r="G954" s="38" t="n"/>
      <c r="H954" s="38" t="n"/>
      <c r="I954" s="20" t="n"/>
      <c r="J954" s="40">
        <f>IF(G954="","",MAX(0,G954-N(H954)))</f>
        <v/>
      </c>
      <c r="K954" s="24">
        <f>IF(OR(G954="",N(G954)=0),"",J954/G954)</f>
        <v/>
      </c>
      <c r="L954" s="38" t="n"/>
      <c r="M954" s="38" t="n"/>
      <c r="N954" s="20" t="n"/>
      <c r="O954" s="40">
        <f>IF(AND(L954="",M954=""),"",N(L954)+N(M954))</f>
        <v/>
      </c>
      <c r="P954" s="24">
        <f>IF(OR(O954="",N(O954)=0),"",N(M954)/O954)</f>
        <v/>
      </c>
      <c r="Q954" s="40">
        <f>IF(OR(J954="",N(J954)=0,O954=""),"",N(L954)/(J954/60))</f>
        <v/>
      </c>
      <c r="R954" s="20" t="n"/>
    </row>
    <row r="955">
      <c r="A955" s="39" t="n"/>
      <c r="B955" s="20" t="n"/>
      <c r="C955" s="20" t="n"/>
      <c r="D955" s="20" t="n"/>
      <c r="E955" s="20" t="n"/>
      <c r="F955" s="26">
        <f>IF(E955="","",IFERROR(INDEX('İş emirleri'!$B$6:$B$305,MATCH(E955,'İş emirleri'!$A$6:$A$305,0)),"İş emri yok"))</f>
        <v/>
      </c>
      <c r="G955" s="38" t="n"/>
      <c r="H955" s="38" t="n"/>
      <c r="I955" s="20" t="n"/>
      <c r="J955" s="40">
        <f>IF(G955="","",MAX(0,G955-N(H955)))</f>
        <v/>
      </c>
      <c r="K955" s="24">
        <f>IF(OR(G955="",N(G955)=0),"",J955/G955)</f>
        <v/>
      </c>
      <c r="L955" s="38" t="n"/>
      <c r="M955" s="38" t="n"/>
      <c r="N955" s="20" t="n"/>
      <c r="O955" s="40">
        <f>IF(AND(L955="",M955=""),"",N(L955)+N(M955))</f>
        <v/>
      </c>
      <c r="P955" s="24">
        <f>IF(OR(O955="",N(O955)=0),"",N(M955)/O955)</f>
        <v/>
      </c>
      <c r="Q955" s="40">
        <f>IF(OR(J955="",N(J955)=0,O955=""),"",N(L955)/(J955/60))</f>
        <v/>
      </c>
      <c r="R955" s="20" t="n"/>
    </row>
    <row r="956">
      <c r="A956" s="39" t="n"/>
      <c r="B956" s="20" t="n"/>
      <c r="C956" s="20" t="n"/>
      <c r="D956" s="20" t="n"/>
      <c r="E956" s="20" t="n"/>
      <c r="F956" s="26">
        <f>IF(E956="","",IFERROR(INDEX('İş emirleri'!$B$6:$B$305,MATCH(E956,'İş emirleri'!$A$6:$A$305,0)),"İş emri yok"))</f>
        <v/>
      </c>
      <c r="G956" s="38" t="n"/>
      <c r="H956" s="38" t="n"/>
      <c r="I956" s="20" t="n"/>
      <c r="J956" s="40">
        <f>IF(G956="","",MAX(0,G956-N(H956)))</f>
        <v/>
      </c>
      <c r="K956" s="24">
        <f>IF(OR(G956="",N(G956)=0),"",J956/G956)</f>
        <v/>
      </c>
      <c r="L956" s="38" t="n"/>
      <c r="M956" s="38" t="n"/>
      <c r="N956" s="20" t="n"/>
      <c r="O956" s="40">
        <f>IF(AND(L956="",M956=""),"",N(L956)+N(M956))</f>
        <v/>
      </c>
      <c r="P956" s="24">
        <f>IF(OR(O956="",N(O956)=0),"",N(M956)/O956)</f>
        <v/>
      </c>
      <c r="Q956" s="40">
        <f>IF(OR(J956="",N(J956)=0,O956=""),"",N(L956)/(J956/60))</f>
        <v/>
      </c>
      <c r="R956" s="20" t="n"/>
    </row>
    <row r="957">
      <c r="A957" s="39" t="n"/>
      <c r="B957" s="20" t="n"/>
      <c r="C957" s="20" t="n"/>
      <c r="D957" s="20" t="n"/>
      <c r="E957" s="20" t="n"/>
      <c r="F957" s="26">
        <f>IF(E957="","",IFERROR(INDEX('İş emirleri'!$B$6:$B$305,MATCH(E957,'İş emirleri'!$A$6:$A$305,0)),"İş emri yok"))</f>
        <v/>
      </c>
      <c r="G957" s="38" t="n"/>
      <c r="H957" s="38" t="n"/>
      <c r="I957" s="20" t="n"/>
      <c r="J957" s="40">
        <f>IF(G957="","",MAX(0,G957-N(H957)))</f>
        <v/>
      </c>
      <c r="K957" s="24">
        <f>IF(OR(G957="",N(G957)=0),"",J957/G957)</f>
        <v/>
      </c>
      <c r="L957" s="38" t="n"/>
      <c r="M957" s="38" t="n"/>
      <c r="N957" s="20" t="n"/>
      <c r="O957" s="40">
        <f>IF(AND(L957="",M957=""),"",N(L957)+N(M957))</f>
        <v/>
      </c>
      <c r="P957" s="24">
        <f>IF(OR(O957="",N(O957)=0),"",N(M957)/O957)</f>
        <v/>
      </c>
      <c r="Q957" s="40">
        <f>IF(OR(J957="",N(J957)=0,O957=""),"",N(L957)/(J957/60))</f>
        <v/>
      </c>
      <c r="R957" s="20" t="n"/>
    </row>
    <row r="958">
      <c r="A958" s="39" t="n"/>
      <c r="B958" s="20" t="n"/>
      <c r="C958" s="20" t="n"/>
      <c r="D958" s="20" t="n"/>
      <c r="E958" s="20" t="n"/>
      <c r="F958" s="26">
        <f>IF(E958="","",IFERROR(INDEX('İş emirleri'!$B$6:$B$305,MATCH(E958,'İş emirleri'!$A$6:$A$305,0)),"İş emri yok"))</f>
        <v/>
      </c>
      <c r="G958" s="38" t="n"/>
      <c r="H958" s="38" t="n"/>
      <c r="I958" s="20" t="n"/>
      <c r="J958" s="40">
        <f>IF(G958="","",MAX(0,G958-N(H958)))</f>
        <v/>
      </c>
      <c r="K958" s="24">
        <f>IF(OR(G958="",N(G958)=0),"",J958/G958)</f>
        <v/>
      </c>
      <c r="L958" s="38" t="n"/>
      <c r="M958" s="38" t="n"/>
      <c r="N958" s="20" t="n"/>
      <c r="O958" s="40">
        <f>IF(AND(L958="",M958=""),"",N(L958)+N(M958))</f>
        <v/>
      </c>
      <c r="P958" s="24">
        <f>IF(OR(O958="",N(O958)=0),"",N(M958)/O958)</f>
        <v/>
      </c>
      <c r="Q958" s="40">
        <f>IF(OR(J958="",N(J958)=0,O958=""),"",N(L958)/(J958/60))</f>
        <v/>
      </c>
      <c r="R958" s="20" t="n"/>
    </row>
    <row r="959">
      <c r="A959" s="39" t="n"/>
      <c r="B959" s="20" t="n"/>
      <c r="C959" s="20" t="n"/>
      <c r="D959" s="20" t="n"/>
      <c r="E959" s="20" t="n"/>
      <c r="F959" s="26">
        <f>IF(E959="","",IFERROR(INDEX('İş emirleri'!$B$6:$B$305,MATCH(E959,'İş emirleri'!$A$6:$A$305,0)),"İş emri yok"))</f>
        <v/>
      </c>
      <c r="G959" s="38" t="n"/>
      <c r="H959" s="38" t="n"/>
      <c r="I959" s="20" t="n"/>
      <c r="J959" s="40">
        <f>IF(G959="","",MAX(0,G959-N(H959)))</f>
        <v/>
      </c>
      <c r="K959" s="24">
        <f>IF(OR(G959="",N(G959)=0),"",J959/G959)</f>
        <v/>
      </c>
      <c r="L959" s="38" t="n"/>
      <c r="M959" s="38" t="n"/>
      <c r="N959" s="20" t="n"/>
      <c r="O959" s="40">
        <f>IF(AND(L959="",M959=""),"",N(L959)+N(M959))</f>
        <v/>
      </c>
      <c r="P959" s="24">
        <f>IF(OR(O959="",N(O959)=0),"",N(M959)/O959)</f>
        <v/>
      </c>
      <c r="Q959" s="40">
        <f>IF(OR(J959="",N(J959)=0,O959=""),"",N(L959)/(J959/60))</f>
        <v/>
      </c>
      <c r="R959" s="20" t="n"/>
    </row>
    <row r="960">
      <c r="A960" s="39" t="n"/>
      <c r="B960" s="20" t="n"/>
      <c r="C960" s="20" t="n"/>
      <c r="D960" s="20" t="n"/>
      <c r="E960" s="20" t="n"/>
      <c r="F960" s="26">
        <f>IF(E960="","",IFERROR(INDEX('İş emirleri'!$B$6:$B$305,MATCH(E960,'İş emirleri'!$A$6:$A$305,0)),"İş emri yok"))</f>
        <v/>
      </c>
      <c r="G960" s="38" t="n"/>
      <c r="H960" s="38" t="n"/>
      <c r="I960" s="20" t="n"/>
      <c r="J960" s="40">
        <f>IF(G960="","",MAX(0,G960-N(H960)))</f>
        <v/>
      </c>
      <c r="K960" s="24">
        <f>IF(OR(G960="",N(G960)=0),"",J960/G960)</f>
        <v/>
      </c>
      <c r="L960" s="38" t="n"/>
      <c r="M960" s="38" t="n"/>
      <c r="N960" s="20" t="n"/>
      <c r="O960" s="40">
        <f>IF(AND(L960="",M960=""),"",N(L960)+N(M960))</f>
        <v/>
      </c>
      <c r="P960" s="24">
        <f>IF(OR(O960="",N(O960)=0),"",N(M960)/O960)</f>
        <v/>
      </c>
      <c r="Q960" s="40">
        <f>IF(OR(J960="",N(J960)=0,O960=""),"",N(L960)/(J960/60))</f>
        <v/>
      </c>
      <c r="R960" s="20" t="n"/>
    </row>
    <row r="961">
      <c r="A961" s="39" t="n"/>
      <c r="B961" s="20" t="n"/>
      <c r="C961" s="20" t="n"/>
      <c r="D961" s="20" t="n"/>
      <c r="E961" s="20" t="n"/>
      <c r="F961" s="26">
        <f>IF(E961="","",IFERROR(INDEX('İş emirleri'!$B$6:$B$305,MATCH(E961,'İş emirleri'!$A$6:$A$305,0)),"İş emri yok"))</f>
        <v/>
      </c>
      <c r="G961" s="38" t="n"/>
      <c r="H961" s="38" t="n"/>
      <c r="I961" s="20" t="n"/>
      <c r="J961" s="40">
        <f>IF(G961="","",MAX(0,G961-N(H961)))</f>
        <v/>
      </c>
      <c r="K961" s="24">
        <f>IF(OR(G961="",N(G961)=0),"",J961/G961)</f>
        <v/>
      </c>
      <c r="L961" s="38" t="n"/>
      <c r="M961" s="38" t="n"/>
      <c r="N961" s="20" t="n"/>
      <c r="O961" s="40">
        <f>IF(AND(L961="",M961=""),"",N(L961)+N(M961))</f>
        <v/>
      </c>
      <c r="P961" s="24">
        <f>IF(OR(O961="",N(O961)=0),"",N(M961)/O961)</f>
        <v/>
      </c>
      <c r="Q961" s="40">
        <f>IF(OR(J961="",N(J961)=0,O961=""),"",N(L961)/(J961/60))</f>
        <v/>
      </c>
      <c r="R961" s="20" t="n"/>
    </row>
    <row r="962">
      <c r="A962" s="39" t="n"/>
      <c r="B962" s="20" t="n"/>
      <c r="C962" s="20" t="n"/>
      <c r="D962" s="20" t="n"/>
      <c r="E962" s="20" t="n"/>
      <c r="F962" s="26">
        <f>IF(E962="","",IFERROR(INDEX('İş emirleri'!$B$6:$B$305,MATCH(E962,'İş emirleri'!$A$6:$A$305,0)),"İş emri yok"))</f>
        <v/>
      </c>
      <c r="G962" s="38" t="n"/>
      <c r="H962" s="38" t="n"/>
      <c r="I962" s="20" t="n"/>
      <c r="J962" s="40">
        <f>IF(G962="","",MAX(0,G962-N(H962)))</f>
        <v/>
      </c>
      <c r="K962" s="24">
        <f>IF(OR(G962="",N(G962)=0),"",J962/G962)</f>
        <v/>
      </c>
      <c r="L962" s="38" t="n"/>
      <c r="M962" s="38" t="n"/>
      <c r="N962" s="20" t="n"/>
      <c r="O962" s="40">
        <f>IF(AND(L962="",M962=""),"",N(L962)+N(M962))</f>
        <v/>
      </c>
      <c r="P962" s="24">
        <f>IF(OR(O962="",N(O962)=0),"",N(M962)/O962)</f>
        <v/>
      </c>
      <c r="Q962" s="40">
        <f>IF(OR(J962="",N(J962)=0,O962=""),"",N(L962)/(J962/60))</f>
        <v/>
      </c>
      <c r="R962" s="20" t="n"/>
    </row>
    <row r="963">
      <c r="A963" s="39" t="n"/>
      <c r="B963" s="20" t="n"/>
      <c r="C963" s="20" t="n"/>
      <c r="D963" s="20" t="n"/>
      <c r="E963" s="20" t="n"/>
      <c r="F963" s="26">
        <f>IF(E963="","",IFERROR(INDEX('İş emirleri'!$B$6:$B$305,MATCH(E963,'İş emirleri'!$A$6:$A$305,0)),"İş emri yok"))</f>
        <v/>
      </c>
      <c r="G963" s="38" t="n"/>
      <c r="H963" s="38" t="n"/>
      <c r="I963" s="20" t="n"/>
      <c r="J963" s="40">
        <f>IF(G963="","",MAX(0,G963-N(H963)))</f>
        <v/>
      </c>
      <c r="K963" s="24">
        <f>IF(OR(G963="",N(G963)=0),"",J963/G963)</f>
        <v/>
      </c>
      <c r="L963" s="38" t="n"/>
      <c r="M963" s="38" t="n"/>
      <c r="N963" s="20" t="n"/>
      <c r="O963" s="40">
        <f>IF(AND(L963="",M963=""),"",N(L963)+N(M963))</f>
        <v/>
      </c>
      <c r="P963" s="24">
        <f>IF(OR(O963="",N(O963)=0),"",N(M963)/O963)</f>
        <v/>
      </c>
      <c r="Q963" s="40">
        <f>IF(OR(J963="",N(J963)=0,O963=""),"",N(L963)/(J963/60))</f>
        <v/>
      </c>
      <c r="R963" s="20" t="n"/>
    </row>
    <row r="964">
      <c r="A964" s="39" t="n"/>
      <c r="B964" s="20" t="n"/>
      <c r="C964" s="20" t="n"/>
      <c r="D964" s="20" t="n"/>
      <c r="E964" s="20" t="n"/>
      <c r="F964" s="26">
        <f>IF(E964="","",IFERROR(INDEX('İş emirleri'!$B$6:$B$305,MATCH(E964,'İş emirleri'!$A$6:$A$305,0)),"İş emri yok"))</f>
        <v/>
      </c>
      <c r="G964" s="38" t="n"/>
      <c r="H964" s="38" t="n"/>
      <c r="I964" s="20" t="n"/>
      <c r="J964" s="40">
        <f>IF(G964="","",MAX(0,G964-N(H964)))</f>
        <v/>
      </c>
      <c r="K964" s="24">
        <f>IF(OR(G964="",N(G964)=0),"",J964/G964)</f>
        <v/>
      </c>
      <c r="L964" s="38" t="n"/>
      <c r="M964" s="38" t="n"/>
      <c r="N964" s="20" t="n"/>
      <c r="O964" s="40">
        <f>IF(AND(L964="",M964=""),"",N(L964)+N(M964))</f>
        <v/>
      </c>
      <c r="P964" s="24">
        <f>IF(OR(O964="",N(O964)=0),"",N(M964)/O964)</f>
        <v/>
      </c>
      <c r="Q964" s="40">
        <f>IF(OR(J964="",N(J964)=0,O964=""),"",N(L964)/(J964/60))</f>
        <v/>
      </c>
      <c r="R964" s="20" t="n"/>
    </row>
    <row r="965">
      <c r="A965" s="39" t="n"/>
      <c r="B965" s="20" t="n"/>
      <c r="C965" s="20" t="n"/>
      <c r="D965" s="20" t="n"/>
      <c r="E965" s="20" t="n"/>
      <c r="F965" s="26">
        <f>IF(E965="","",IFERROR(INDEX('İş emirleri'!$B$6:$B$305,MATCH(E965,'İş emirleri'!$A$6:$A$305,0)),"İş emri yok"))</f>
        <v/>
      </c>
      <c r="G965" s="38" t="n"/>
      <c r="H965" s="38" t="n"/>
      <c r="I965" s="20" t="n"/>
      <c r="J965" s="40">
        <f>IF(G965="","",MAX(0,G965-N(H965)))</f>
        <v/>
      </c>
      <c r="K965" s="24">
        <f>IF(OR(G965="",N(G965)=0),"",J965/G965)</f>
        <v/>
      </c>
      <c r="L965" s="38" t="n"/>
      <c r="M965" s="38" t="n"/>
      <c r="N965" s="20" t="n"/>
      <c r="O965" s="40">
        <f>IF(AND(L965="",M965=""),"",N(L965)+N(M965))</f>
        <v/>
      </c>
      <c r="P965" s="24">
        <f>IF(OR(O965="",N(O965)=0),"",N(M965)/O965)</f>
        <v/>
      </c>
      <c r="Q965" s="40">
        <f>IF(OR(J965="",N(J965)=0,O965=""),"",N(L965)/(J965/60))</f>
        <v/>
      </c>
      <c r="R965" s="20" t="n"/>
    </row>
    <row r="966">
      <c r="A966" s="39" t="n"/>
      <c r="B966" s="20" t="n"/>
      <c r="C966" s="20" t="n"/>
      <c r="D966" s="20" t="n"/>
      <c r="E966" s="20" t="n"/>
      <c r="F966" s="26">
        <f>IF(E966="","",IFERROR(INDEX('İş emirleri'!$B$6:$B$305,MATCH(E966,'İş emirleri'!$A$6:$A$305,0)),"İş emri yok"))</f>
        <v/>
      </c>
      <c r="G966" s="38" t="n"/>
      <c r="H966" s="38" t="n"/>
      <c r="I966" s="20" t="n"/>
      <c r="J966" s="40">
        <f>IF(G966="","",MAX(0,G966-N(H966)))</f>
        <v/>
      </c>
      <c r="K966" s="24">
        <f>IF(OR(G966="",N(G966)=0),"",J966/G966)</f>
        <v/>
      </c>
      <c r="L966" s="38" t="n"/>
      <c r="M966" s="38" t="n"/>
      <c r="N966" s="20" t="n"/>
      <c r="O966" s="40">
        <f>IF(AND(L966="",M966=""),"",N(L966)+N(M966))</f>
        <v/>
      </c>
      <c r="P966" s="24">
        <f>IF(OR(O966="",N(O966)=0),"",N(M966)/O966)</f>
        <v/>
      </c>
      <c r="Q966" s="40">
        <f>IF(OR(J966="",N(J966)=0,O966=""),"",N(L966)/(J966/60))</f>
        <v/>
      </c>
      <c r="R966" s="20" t="n"/>
    </row>
    <row r="967">
      <c r="A967" s="39" t="n"/>
      <c r="B967" s="20" t="n"/>
      <c r="C967" s="20" t="n"/>
      <c r="D967" s="20" t="n"/>
      <c r="E967" s="20" t="n"/>
      <c r="F967" s="26">
        <f>IF(E967="","",IFERROR(INDEX('İş emirleri'!$B$6:$B$305,MATCH(E967,'İş emirleri'!$A$6:$A$305,0)),"İş emri yok"))</f>
        <v/>
      </c>
      <c r="G967" s="38" t="n"/>
      <c r="H967" s="38" t="n"/>
      <c r="I967" s="20" t="n"/>
      <c r="J967" s="40">
        <f>IF(G967="","",MAX(0,G967-N(H967)))</f>
        <v/>
      </c>
      <c r="K967" s="24">
        <f>IF(OR(G967="",N(G967)=0),"",J967/G967)</f>
        <v/>
      </c>
      <c r="L967" s="38" t="n"/>
      <c r="M967" s="38" t="n"/>
      <c r="N967" s="20" t="n"/>
      <c r="O967" s="40">
        <f>IF(AND(L967="",M967=""),"",N(L967)+N(M967))</f>
        <v/>
      </c>
      <c r="P967" s="24">
        <f>IF(OR(O967="",N(O967)=0),"",N(M967)/O967)</f>
        <v/>
      </c>
      <c r="Q967" s="40">
        <f>IF(OR(J967="",N(J967)=0,O967=""),"",N(L967)/(J967/60))</f>
        <v/>
      </c>
      <c r="R967" s="20" t="n"/>
    </row>
    <row r="968">
      <c r="A968" s="39" t="n"/>
      <c r="B968" s="20" t="n"/>
      <c r="C968" s="20" t="n"/>
      <c r="D968" s="20" t="n"/>
      <c r="E968" s="20" t="n"/>
      <c r="F968" s="26">
        <f>IF(E968="","",IFERROR(INDEX('İş emirleri'!$B$6:$B$305,MATCH(E968,'İş emirleri'!$A$6:$A$305,0)),"İş emri yok"))</f>
        <v/>
      </c>
      <c r="G968" s="38" t="n"/>
      <c r="H968" s="38" t="n"/>
      <c r="I968" s="20" t="n"/>
      <c r="J968" s="40">
        <f>IF(G968="","",MAX(0,G968-N(H968)))</f>
        <v/>
      </c>
      <c r="K968" s="24">
        <f>IF(OR(G968="",N(G968)=0),"",J968/G968)</f>
        <v/>
      </c>
      <c r="L968" s="38" t="n"/>
      <c r="M968" s="38" t="n"/>
      <c r="N968" s="20" t="n"/>
      <c r="O968" s="40">
        <f>IF(AND(L968="",M968=""),"",N(L968)+N(M968))</f>
        <v/>
      </c>
      <c r="P968" s="24">
        <f>IF(OR(O968="",N(O968)=0),"",N(M968)/O968)</f>
        <v/>
      </c>
      <c r="Q968" s="40">
        <f>IF(OR(J968="",N(J968)=0,O968=""),"",N(L968)/(J968/60))</f>
        <v/>
      </c>
      <c r="R968" s="20" t="n"/>
    </row>
    <row r="969">
      <c r="A969" s="39" t="n"/>
      <c r="B969" s="20" t="n"/>
      <c r="C969" s="20" t="n"/>
      <c r="D969" s="20" t="n"/>
      <c r="E969" s="20" t="n"/>
      <c r="F969" s="26">
        <f>IF(E969="","",IFERROR(INDEX('İş emirleri'!$B$6:$B$305,MATCH(E969,'İş emirleri'!$A$6:$A$305,0)),"İş emri yok"))</f>
        <v/>
      </c>
      <c r="G969" s="38" t="n"/>
      <c r="H969" s="38" t="n"/>
      <c r="I969" s="20" t="n"/>
      <c r="J969" s="40">
        <f>IF(G969="","",MAX(0,G969-N(H969)))</f>
        <v/>
      </c>
      <c r="K969" s="24">
        <f>IF(OR(G969="",N(G969)=0),"",J969/G969)</f>
        <v/>
      </c>
      <c r="L969" s="38" t="n"/>
      <c r="M969" s="38" t="n"/>
      <c r="N969" s="20" t="n"/>
      <c r="O969" s="40">
        <f>IF(AND(L969="",M969=""),"",N(L969)+N(M969))</f>
        <v/>
      </c>
      <c r="P969" s="24">
        <f>IF(OR(O969="",N(O969)=0),"",N(M969)/O969)</f>
        <v/>
      </c>
      <c r="Q969" s="40">
        <f>IF(OR(J969="",N(J969)=0,O969=""),"",N(L969)/(J969/60))</f>
        <v/>
      </c>
      <c r="R969" s="20" t="n"/>
    </row>
    <row r="970">
      <c r="A970" s="39" t="n"/>
      <c r="B970" s="20" t="n"/>
      <c r="C970" s="20" t="n"/>
      <c r="D970" s="20" t="n"/>
      <c r="E970" s="20" t="n"/>
      <c r="F970" s="26">
        <f>IF(E970="","",IFERROR(INDEX('İş emirleri'!$B$6:$B$305,MATCH(E970,'İş emirleri'!$A$6:$A$305,0)),"İş emri yok"))</f>
        <v/>
      </c>
      <c r="G970" s="38" t="n"/>
      <c r="H970" s="38" t="n"/>
      <c r="I970" s="20" t="n"/>
      <c r="J970" s="40">
        <f>IF(G970="","",MAX(0,G970-N(H970)))</f>
        <v/>
      </c>
      <c r="K970" s="24">
        <f>IF(OR(G970="",N(G970)=0),"",J970/G970)</f>
        <v/>
      </c>
      <c r="L970" s="38" t="n"/>
      <c r="M970" s="38" t="n"/>
      <c r="N970" s="20" t="n"/>
      <c r="O970" s="40">
        <f>IF(AND(L970="",M970=""),"",N(L970)+N(M970))</f>
        <v/>
      </c>
      <c r="P970" s="24">
        <f>IF(OR(O970="",N(O970)=0),"",N(M970)/O970)</f>
        <v/>
      </c>
      <c r="Q970" s="40">
        <f>IF(OR(J970="",N(J970)=0,O970=""),"",N(L970)/(J970/60))</f>
        <v/>
      </c>
      <c r="R970" s="20" t="n"/>
    </row>
    <row r="971">
      <c r="A971" s="39" t="n"/>
      <c r="B971" s="20" t="n"/>
      <c r="C971" s="20" t="n"/>
      <c r="D971" s="20" t="n"/>
      <c r="E971" s="20" t="n"/>
      <c r="F971" s="26">
        <f>IF(E971="","",IFERROR(INDEX('İş emirleri'!$B$6:$B$305,MATCH(E971,'İş emirleri'!$A$6:$A$305,0)),"İş emri yok"))</f>
        <v/>
      </c>
      <c r="G971" s="38" t="n"/>
      <c r="H971" s="38" t="n"/>
      <c r="I971" s="20" t="n"/>
      <c r="J971" s="40">
        <f>IF(G971="","",MAX(0,G971-N(H971)))</f>
        <v/>
      </c>
      <c r="K971" s="24">
        <f>IF(OR(G971="",N(G971)=0),"",J971/G971)</f>
        <v/>
      </c>
      <c r="L971" s="38" t="n"/>
      <c r="M971" s="38" t="n"/>
      <c r="N971" s="20" t="n"/>
      <c r="O971" s="40">
        <f>IF(AND(L971="",M971=""),"",N(L971)+N(M971))</f>
        <v/>
      </c>
      <c r="P971" s="24">
        <f>IF(OR(O971="",N(O971)=0),"",N(M971)/O971)</f>
        <v/>
      </c>
      <c r="Q971" s="40">
        <f>IF(OR(J971="",N(J971)=0,O971=""),"",N(L971)/(J971/60))</f>
        <v/>
      </c>
      <c r="R971" s="20" t="n"/>
    </row>
    <row r="972">
      <c r="A972" s="39" t="n"/>
      <c r="B972" s="20" t="n"/>
      <c r="C972" s="20" t="n"/>
      <c r="D972" s="20" t="n"/>
      <c r="E972" s="20" t="n"/>
      <c r="F972" s="26">
        <f>IF(E972="","",IFERROR(INDEX('İş emirleri'!$B$6:$B$305,MATCH(E972,'İş emirleri'!$A$6:$A$305,0)),"İş emri yok"))</f>
        <v/>
      </c>
      <c r="G972" s="38" t="n"/>
      <c r="H972" s="38" t="n"/>
      <c r="I972" s="20" t="n"/>
      <c r="J972" s="40">
        <f>IF(G972="","",MAX(0,G972-N(H972)))</f>
        <v/>
      </c>
      <c r="K972" s="24">
        <f>IF(OR(G972="",N(G972)=0),"",J972/G972)</f>
        <v/>
      </c>
      <c r="L972" s="38" t="n"/>
      <c r="M972" s="38" t="n"/>
      <c r="N972" s="20" t="n"/>
      <c r="O972" s="40">
        <f>IF(AND(L972="",M972=""),"",N(L972)+N(M972))</f>
        <v/>
      </c>
      <c r="P972" s="24">
        <f>IF(OR(O972="",N(O972)=0),"",N(M972)/O972)</f>
        <v/>
      </c>
      <c r="Q972" s="40">
        <f>IF(OR(J972="",N(J972)=0,O972=""),"",N(L972)/(J972/60))</f>
        <v/>
      </c>
      <c r="R972" s="20" t="n"/>
    </row>
    <row r="973">
      <c r="A973" s="39" t="n"/>
      <c r="B973" s="20" t="n"/>
      <c r="C973" s="20" t="n"/>
      <c r="D973" s="20" t="n"/>
      <c r="E973" s="20" t="n"/>
      <c r="F973" s="26">
        <f>IF(E973="","",IFERROR(INDEX('İş emirleri'!$B$6:$B$305,MATCH(E973,'İş emirleri'!$A$6:$A$305,0)),"İş emri yok"))</f>
        <v/>
      </c>
      <c r="G973" s="38" t="n"/>
      <c r="H973" s="38" t="n"/>
      <c r="I973" s="20" t="n"/>
      <c r="J973" s="40">
        <f>IF(G973="","",MAX(0,G973-N(H973)))</f>
        <v/>
      </c>
      <c r="K973" s="24">
        <f>IF(OR(G973="",N(G973)=0),"",J973/G973)</f>
        <v/>
      </c>
      <c r="L973" s="38" t="n"/>
      <c r="M973" s="38" t="n"/>
      <c r="N973" s="20" t="n"/>
      <c r="O973" s="40">
        <f>IF(AND(L973="",M973=""),"",N(L973)+N(M973))</f>
        <v/>
      </c>
      <c r="P973" s="24">
        <f>IF(OR(O973="",N(O973)=0),"",N(M973)/O973)</f>
        <v/>
      </c>
      <c r="Q973" s="40">
        <f>IF(OR(J973="",N(J973)=0,O973=""),"",N(L973)/(J973/60))</f>
        <v/>
      </c>
      <c r="R973" s="20" t="n"/>
    </row>
    <row r="974">
      <c r="A974" s="39" t="n"/>
      <c r="B974" s="20" t="n"/>
      <c r="C974" s="20" t="n"/>
      <c r="D974" s="20" t="n"/>
      <c r="E974" s="20" t="n"/>
      <c r="F974" s="26">
        <f>IF(E974="","",IFERROR(INDEX('İş emirleri'!$B$6:$B$305,MATCH(E974,'İş emirleri'!$A$6:$A$305,0)),"İş emri yok"))</f>
        <v/>
      </c>
      <c r="G974" s="38" t="n"/>
      <c r="H974" s="38" t="n"/>
      <c r="I974" s="20" t="n"/>
      <c r="J974" s="40">
        <f>IF(G974="","",MAX(0,G974-N(H974)))</f>
        <v/>
      </c>
      <c r="K974" s="24">
        <f>IF(OR(G974="",N(G974)=0),"",J974/G974)</f>
        <v/>
      </c>
      <c r="L974" s="38" t="n"/>
      <c r="M974" s="38" t="n"/>
      <c r="N974" s="20" t="n"/>
      <c r="O974" s="40">
        <f>IF(AND(L974="",M974=""),"",N(L974)+N(M974))</f>
        <v/>
      </c>
      <c r="P974" s="24">
        <f>IF(OR(O974="",N(O974)=0),"",N(M974)/O974)</f>
        <v/>
      </c>
      <c r="Q974" s="40">
        <f>IF(OR(J974="",N(J974)=0,O974=""),"",N(L974)/(J974/60))</f>
        <v/>
      </c>
      <c r="R974" s="20" t="n"/>
    </row>
    <row r="975">
      <c r="A975" s="39" t="n"/>
      <c r="B975" s="20" t="n"/>
      <c r="C975" s="20" t="n"/>
      <c r="D975" s="20" t="n"/>
      <c r="E975" s="20" t="n"/>
      <c r="F975" s="26">
        <f>IF(E975="","",IFERROR(INDEX('İş emirleri'!$B$6:$B$305,MATCH(E975,'İş emirleri'!$A$6:$A$305,0)),"İş emri yok"))</f>
        <v/>
      </c>
      <c r="G975" s="38" t="n"/>
      <c r="H975" s="38" t="n"/>
      <c r="I975" s="20" t="n"/>
      <c r="J975" s="40">
        <f>IF(G975="","",MAX(0,G975-N(H975)))</f>
        <v/>
      </c>
      <c r="K975" s="24">
        <f>IF(OR(G975="",N(G975)=0),"",J975/G975)</f>
        <v/>
      </c>
      <c r="L975" s="38" t="n"/>
      <c r="M975" s="38" t="n"/>
      <c r="N975" s="20" t="n"/>
      <c r="O975" s="40">
        <f>IF(AND(L975="",M975=""),"",N(L975)+N(M975))</f>
        <v/>
      </c>
      <c r="P975" s="24">
        <f>IF(OR(O975="",N(O975)=0),"",N(M975)/O975)</f>
        <v/>
      </c>
      <c r="Q975" s="40">
        <f>IF(OR(J975="",N(J975)=0,O975=""),"",N(L975)/(J975/60))</f>
        <v/>
      </c>
      <c r="R975" s="20" t="n"/>
    </row>
    <row r="976">
      <c r="A976" s="39" t="n"/>
      <c r="B976" s="20" t="n"/>
      <c r="C976" s="20" t="n"/>
      <c r="D976" s="20" t="n"/>
      <c r="E976" s="20" t="n"/>
      <c r="F976" s="26">
        <f>IF(E976="","",IFERROR(INDEX('İş emirleri'!$B$6:$B$305,MATCH(E976,'İş emirleri'!$A$6:$A$305,0)),"İş emri yok"))</f>
        <v/>
      </c>
      <c r="G976" s="38" t="n"/>
      <c r="H976" s="38" t="n"/>
      <c r="I976" s="20" t="n"/>
      <c r="J976" s="40">
        <f>IF(G976="","",MAX(0,G976-N(H976)))</f>
        <v/>
      </c>
      <c r="K976" s="24">
        <f>IF(OR(G976="",N(G976)=0),"",J976/G976)</f>
        <v/>
      </c>
      <c r="L976" s="38" t="n"/>
      <c r="M976" s="38" t="n"/>
      <c r="N976" s="20" t="n"/>
      <c r="O976" s="40">
        <f>IF(AND(L976="",M976=""),"",N(L976)+N(M976))</f>
        <v/>
      </c>
      <c r="P976" s="24">
        <f>IF(OR(O976="",N(O976)=0),"",N(M976)/O976)</f>
        <v/>
      </c>
      <c r="Q976" s="40">
        <f>IF(OR(J976="",N(J976)=0,O976=""),"",N(L976)/(J976/60))</f>
        <v/>
      </c>
      <c r="R976" s="20" t="n"/>
    </row>
    <row r="977">
      <c r="A977" s="39" t="n"/>
      <c r="B977" s="20" t="n"/>
      <c r="C977" s="20" t="n"/>
      <c r="D977" s="20" t="n"/>
      <c r="E977" s="20" t="n"/>
      <c r="F977" s="26">
        <f>IF(E977="","",IFERROR(INDEX('İş emirleri'!$B$6:$B$305,MATCH(E977,'İş emirleri'!$A$6:$A$305,0)),"İş emri yok"))</f>
        <v/>
      </c>
      <c r="G977" s="38" t="n"/>
      <c r="H977" s="38" t="n"/>
      <c r="I977" s="20" t="n"/>
      <c r="J977" s="40">
        <f>IF(G977="","",MAX(0,G977-N(H977)))</f>
        <v/>
      </c>
      <c r="K977" s="24">
        <f>IF(OR(G977="",N(G977)=0),"",J977/G977)</f>
        <v/>
      </c>
      <c r="L977" s="38" t="n"/>
      <c r="M977" s="38" t="n"/>
      <c r="N977" s="20" t="n"/>
      <c r="O977" s="40">
        <f>IF(AND(L977="",M977=""),"",N(L977)+N(M977))</f>
        <v/>
      </c>
      <c r="P977" s="24">
        <f>IF(OR(O977="",N(O977)=0),"",N(M977)/O977)</f>
        <v/>
      </c>
      <c r="Q977" s="40">
        <f>IF(OR(J977="",N(J977)=0,O977=""),"",N(L977)/(J977/60))</f>
        <v/>
      </c>
      <c r="R977" s="20" t="n"/>
    </row>
    <row r="978">
      <c r="A978" s="39" t="n"/>
      <c r="B978" s="20" t="n"/>
      <c r="C978" s="20" t="n"/>
      <c r="D978" s="20" t="n"/>
      <c r="E978" s="20" t="n"/>
      <c r="F978" s="26">
        <f>IF(E978="","",IFERROR(INDEX('İş emirleri'!$B$6:$B$305,MATCH(E978,'İş emirleri'!$A$6:$A$305,0)),"İş emri yok"))</f>
        <v/>
      </c>
      <c r="G978" s="38" t="n"/>
      <c r="H978" s="38" t="n"/>
      <c r="I978" s="20" t="n"/>
      <c r="J978" s="40">
        <f>IF(G978="","",MAX(0,G978-N(H978)))</f>
        <v/>
      </c>
      <c r="K978" s="24">
        <f>IF(OR(G978="",N(G978)=0),"",J978/G978)</f>
        <v/>
      </c>
      <c r="L978" s="38" t="n"/>
      <c r="M978" s="38" t="n"/>
      <c r="N978" s="20" t="n"/>
      <c r="O978" s="40">
        <f>IF(AND(L978="",M978=""),"",N(L978)+N(M978))</f>
        <v/>
      </c>
      <c r="P978" s="24">
        <f>IF(OR(O978="",N(O978)=0),"",N(M978)/O978)</f>
        <v/>
      </c>
      <c r="Q978" s="40">
        <f>IF(OR(J978="",N(J978)=0,O978=""),"",N(L978)/(J978/60))</f>
        <v/>
      </c>
      <c r="R978" s="20" t="n"/>
    </row>
    <row r="979">
      <c r="A979" s="39" t="n"/>
      <c r="B979" s="20" t="n"/>
      <c r="C979" s="20" t="n"/>
      <c r="D979" s="20" t="n"/>
      <c r="E979" s="20" t="n"/>
      <c r="F979" s="26">
        <f>IF(E979="","",IFERROR(INDEX('İş emirleri'!$B$6:$B$305,MATCH(E979,'İş emirleri'!$A$6:$A$305,0)),"İş emri yok"))</f>
        <v/>
      </c>
      <c r="G979" s="38" t="n"/>
      <c r="H979" s="38" t="n"/>
      <c r="I979" s="20" t="n"/>
      <c r="J979" s="40">
        <f>IF(G979="","",MAX(0,G979-N(H979)))</f>
        <v/>
      </c>
      <c r="K979" s="24">
        <f>IF(OR(G979="",N(G979)=0),"",J979/G979)</f>
        <v/>
      </c>
      <c r="L979" s="38" t="n"/>
      <c r="M979" s="38" t="n"/>
      <c r="N979" s="20" t="n"/>
      <c r="O979" s="40">
        <f>IF(AND(L979="",M979=""),"",N(L979)+N(M979))</f>
        <v/>
      </c>
      <c r="P979" s="24">
        <f>IF(OR(O979="",N(O979)=0),"",N(M979)/O979)</f>
        <v/>
      </c>
      <c r="Q979" s="40">
        <f>IF(OR(J979="",N(J979)=0,O979=""),"",N(L979)/(J979/60))</f>
        <v/>
      </c>
      <c r="R979" s="20" t="n"/>
    </row>
    <row r="980">
      <c r="A980" s="39" t="n"/>
      <c r="B980" s="20" t="n"/>
      <c r="C980" s="20" t="n"/>
      <c r="D980" s="20" t="n"/>
      <c r="E980" s="20" t="n"/>
      <c r="F980" s="26">
        <f>IF(E980="","",IFERROR(INDEX('İş emirleri'!$B$6:$B$305,MATCH(E980,'İş emirleri'!$A$6:$A$305,0)),"İş emri yok"))</f>
        <v/>
      </c>
      <c r="G980" s="38" t="n"/>
      <c r="H980" s="38" t="n"/>
      <c r="I980" s="20" t="n"/>
      <c r="J980" s="40">
        <f>IF(G980="","",MAX(0,G980-N(H980)))</f>
        <v/>
      </c>
      <c r="K980" s="24">
        <f>IF(OR(G980="",N(G980)=0),"",J980/G980)</f>
        <v/>
      </c>
      <c r="L980" s="38" t="n"/>
      <c r="M980" s="38" t="n"/>
      <c r="N980" s="20" t="n"/>
      <c r="O980" s="40">
        <f>IF(AND(L980="",M980=""),"",N(L980)+N(M980))</f>
        <v/>
      </c>
      <c r="P980" s="24">
        <f>IF(OR(O980="",N(O980)=0),"",N(M980)/O980)</f>
        <v/>
      </c>
      <c r="Q980" s="40">
        <f>IF(OR(J980="",N(J980)=0,O980=""),"",N(L980)/(J980/60))</f>
        <v/>
      </c>
      <c r="R980" s="20" t="n"/>
    </row>
    <row r="981">
      <c r="A981" s="39" t="n"/>
      <c r="B981" s="20" t="n"/>
      <c r="C981" s="20" t="n"/>
      <c r="D981" s="20" t="n"/>
      <c r="E981" s="20" t="n"/>
      <c r="F981" s="26">
        <f>IF(E981="","",IFERROR(INDEX('İş emirleri'!$B$6:$B$305,MATCH(E981,'İş emirleri'!$A$6:$A$305,0)),"İş emri yok"))</f>
        <v/>
      </c>
      <c r="G981" s="38" t="n"/>
      <c r="H981" s="38" t="n"/>
      <c r="I981" s="20" t="n"/>
      <c r="J981" s="40">
        <f>IF(G981="","",MAX(0,G981-N(H981)))</f>
        <v/>
      </c>
      <c r="K981" s="24">
        <f>IF(OR(G981="",N(G981)=0),"",J981/G981)</f>
        <v/>
      </c>
      <c r="L981" s="38" t="n"/>
      <c r="M981" s="38" t="n"/>
      <c r="N981" s="20" t="n"/>
      <c r="O981" s="40">
        <f>IF(AND(L981="",M981=""),"",N(L981)+N(M981))</f>
        <v/>
      </c>
      <c r="P981" s="24">
        <f>IF(OR(O981="",N(O981)=0),"",N(M981)/O981)</f>
        <v/>
      </c>
      <c r="Q981" s="40">
        <f>IF(OR(J981="",N(J981)=0,O981=""),"",N(L981)/(J981/60))</f>
        <v/>
      </c>
      <c r="R981" s="20" t="n"/>
    </row>
    <row r="982">
      <c r="A982" s="39" t="n"/>
      <c r="B982" s="20" t="n"/>
      <c r="C982" s="20" t="n"/>
      <c r="D982" s="20" t="n"/>
      <c r="E982" s="20" t="n"/>
      <c r="F982" s="26">
        <f>IF(E982="","",IFERROR(INDEX('İş emirleri'!$B$6:$B$305,MATCH(E982,'İş emirleri'!$A$6:$A$305,0)),"İş emri yok"))</f>
        <v/>
      </c>
      <c r="G982" s="38" t="n"/>
      <c r="H982" s="38" t="n"/>
      <c r="I982" s="20" t="n"/>
      <c r="J982" s="40">
        <f>IF(G982="","",MAX(0,G982-N(H982)))</f>
        <v/>
      </c>
      <c r="K982" s="24">
        <f>IF(OR(G982="",N(G982)=0),"",J982/G982)</f>
        <v/>
      </c>
      <c r="L982" s="38" t="n"/>
      <c r="M982" s="38" t="n"/>
      <c r="N982" s="20" t="n"/>
      <c r="O982" s="40">
        <f>IF(AND(L982="",M982=""),"",N(L982)+N(M982))</f>
        <v/>
      </c>
      <c r="P982" s="24">
        <f>IF(OR(O982="",N(O982)=0),"",N(M982)/O982)</f>
        <v/>
      </c>
      <c r="Q982" s="40">
        <f>IF(OR(J982="",N(J982)=0,O982=""),"",N(L982)/(J982/60))</f>
        <v/>
      </c>
      <c r="R982" s="20" t="n"/>
    </row>
    <row r="983">
      <c r="A983" s="39" t="n"/>
      <c r="B983" s="20" t="n"/>
      <c r="C983" s="20" t="n"/>
      <c r="D983" s="20" t="n"/>
      <c r="E983" s="20" t="n"/>
      <c r="F983" s="26">
        <f>IF(E983="","",IFERROR(INDEX('İş emirleri'!$B$6:$B$305,MATCH(E983,'İş emirleri'!$A$6:$A$305,0)),"İş emri yok"))</f>
        <v/>
      </c>
      <c r="G983" s="38" t="n"/>
      <c r="H983" s="38" t="n"/>
      <c r="I983" s="20" t="n"/>
      <c r="J983" s="40">
        <f>IF(G983="","",MAX(0,G983-N(H983)))</f>
        <v/>
      </c>
      <c r="K983" s="24">
        <f>IF(OR(G983="",N(G983)=0),"",J983/G983)</f>
        <v/>
      </c>
      <c r="L983" s="38" t="n"/>
      <c r="M983" s="38" t="n"/>
      <c r="N983" s="20" t="n"/>
      <c r="O983" s="40">
        <f>IF(AND(L983="",M983=""),"",N(L983)+N(M983))</f>
        <v/>
      </c>
      <c r="P983" s="24">
        <f>IF(OR(O983="",N(O983)=0),"",N(M983)/O983)</f>
        <v/>
      </c>
      <c r="Q983" s="40">
        <f>IF(OR(J983="",N(J983)=0,O983=""),"",N(L983)/(J983/60))</f>
        <v/>
      </c>
      <c r="R983" s="20" t="n"/>
    </row>
    <row r="984">
      <c r="A984" s="39" t="n"/>
      <c r="B984" s="20" t="n"/>
      <c r="C984" s="20" t="n"/>
      <c r="D984" s="20" t="n"/>
      <c r="E984" s="20" t="n"/>
      <c r="F984" s="26">
        <f>IF(E984="","",IFERROR(INDEX('İş emirleri'!$B$6:$B$305,MATCH(E984,'İş emirleri'!$A$6:$A$305,0)),"İş emri yok"))</f>
        <v/>
      </c>
      <c r="G984" s="38" t="n"/>
      <c r="H984" s="38" t="n"/>
      <c r="I984" s="20" t="n"/>
      <c r="J984" s="40">
        <f>IF(G984="","",MAX(0,G984-N(H984)))</f>
        <v/>
      </c>
      <c r="K984" s="24">
        <f>IF(OR(G984="",N(G984)=0),"",J984/G984)</f>
        <v/>
      </c>
      <c r="L984" s="38" t="n"/>
      <c r="M984" s="38" t="n"/>
      <c r="N984" s="20" t="n"/>
      <c r="O984" s="40">
        <f>IF(AND(L984="",M984=""),"",N(L984)+N(M984))</f>
        <v/>
      </c>
      <c r="P984" s="24">
        <f>IF(OR(O984="",N(O984)=0),"",N(M984)/O984)</f>
        <v/>
      </c>
      <c r="Q984" s="40">
        <f>IF(OR(J984="",N(J984)=0,O984=""),"",N(L984)/(J984/60))</f>
        <v/>
      </c>
      <c r="R984" s="20" t="n"/>
    </row>
    <row r="985">
      <c r="A985" s="39" t="n"/>
      <c r="B985" s="20" t="n"/>
      <c r="C985" s="20" t="n"/>
      <c r="D985" s="20" t="n"/>
      <c r="E985" s="20" t="n"/>
      <c r="F985" s="26">
        <f>IF(E985="","",IFERROR(INDEX('İş emirleri'!$B$6:$B$305,MATCH(E985,'İş emirleri'!$A$6:$A$305,0)),"İş emri yok"))</f>
        <v/>
      </c>
      <c r="G985" s="38" t="n"/>
      <c r="H985" s="38" t="n"/>
      <c r="I985" s="20" t="n"/>
      <c r="J985" s="40">
        <f>IF(G985="","",MAX(0,G985-N(H985)))</f>
        <v/>
      </c>
      <c r="K985" s="24">
        <f>IF(OR(G985="",N(G985)=0),"",J985/G985)</f>
        <v/>
      </c>
      <c r="L985" s="38" t="n"/>
      <c r="M985" s="38" t="n"/>
      <c r="N985" s="20" t="n"/>
      <c r="O985" s="40">
        <f>IF(AND(L985="",M985=""),"",N(L985)+N(M985))</f>
        <v/>
      </c>
      <c r="P985" s="24">
        <f>IF(OR(O985="",N(O985)=0),"",N(M985)/O985)</f>
        <v/>
      </c>
      <c r="Q985" s="40">
        <f>IF(OR(J985="",N(J985)=0,O985=""),"",N(L985)/(J985/60))</f>
        <v/>
      </c>
      <c r="R985" s="20" t="n"/>
    </row>
    <row r="986">
      <c r="A986" s="39" t="n"/>
      <c r="B986" s="20" t="n"/>
      <c r="C986" s="20" t="n"/>
      <c r="D986" s="20" t="n"/>
      <c r="E986" s="20" t="n"/>
      <c r="F986" s="26">
        <f>IF(E986="","",IFERROR(INDEX('İş emirleri'!$B$6:$B$305,MATCH(E986,'İş emirleri'!$A$6:$A$305,0)),"İş emri yok"))</f>
        <v/>
      </c>
      <c r="G986" s="38" t="n"/>
      <c r="H986" s="38" t="n"/>
      <c r="I986" s="20" t="n"/>
      <c r="J986" s="40">
        <f>IF(G986="","",MAX(0,G986-N(H986)))</f>
        <v/>
      </c>
      <c r="K986" s="24">
        <f>IF(OR(G986="",N(G986)=0),"",J986/G986)</f>
        <v/>
      </c>
      <c r="L986" s="38" t="n"/>
      <c r="M986" s="38" t="n"/>
      <c r="N986" s="20" t="n"/>
      <c r="O986" s="40">
        <f>IF(AND(L986="",M986=""),"",N(L986)+N(M986))</f>
        <v/>
      </c>
      <c r="P986" s="24">
        <f>IF(OR(O986="",N(O986)=0),"",N(M986)/O986)</f>
        <v/>
      </c>
      <c r="Q986" s="40">
        <f>IF(OR(J986="",N(J986)=0,O986=""),"",N(L986)/(J986/60))</f>
        <v/>
      </c>
      <c r="R986" s="20" t="n"/>
    </row>
    <row r="987">
      <c r="A987" s="39" t="n"/>
      <c r="B987" s="20" t="n"/>
      <c r="C987" s="20" t="n"/>
      <c r="D987" s="20" t="n"/>
      <c r="E987" s="20" t="n"/>
      <c r="F987" s="26">
        <f>IF(E987="","",IFERROR(INDEX('İş emirleri'!$B$6:$B$305,MATCH(E987,'İş emirleri'!$A$6:$A$305,0)),"İş emri yok"))</f>
        <v/>
      </c>
      <c r="G987" s="38" t="n"/>
      <c r="H987" s="38" t="n"/>
      <c r="I987" s="20" t="n"/>
      <c r="J987" s="40">
        <f>IF(G987="","",MAX(0,G987-N(H987)))</f>
        <v/>
      </c>
      <c r="K987" s="24">
        <f>IF(OR(G987="",N(G987)=0),"",J987/G987)</f>
        <v/>
      </c>
      <c r="L987" s="38" t="n"/>
      <c r="M987" s="38" t="n"/>
      <c r="N987" s="20" t="n"/>
      <c r="O987" s="40">
        <f>IF(AND(L987="",M987=""),"",N(L987)+N(M987))</f>
        <v/>
      </c>
      <c r="P987" s="24">
        <f>IF(OR(O987="",N(O987)=0),"",N(M987)/O987)</f>
        <v/>
      </c>
      <c r="Q987" s="40">
        <f>IF(OR(J987="",N(J987)=0,O987=""),"",N(L987)/(J987/60))</f>
        <v/>
      </c>
      <c r="R987" s="20" t="n"/>
    </row>
    <row r="988">
      <c r="A988" s="39" t="n"/>
      <c r="B988" s="20" t="n"/>
      <c r="C988" s="20" t="n"/>
      <c r="D988" s="20" t="n"/>
      <c r="E988" s="20" t="n"/>
      <c r="F988" s="26">
        <f>IF(E988="","",IFERROR(INDEX('İş emirleri'!$B$6:$B$305,MATCH(E988,'İş emirleri'!$A$6:$A$305,0)),"İş emri yok"))</f>
        <v/>
      </c>
      <c r="G988" s="38" t="n"/>
      <c r="H988" s="38" t="n"/>
      <c r="I988" s="20" t="n"/>
      <c r="J988" s="40">
        <f>IF(G988="","",MAX(0,G988-N(H988)))</f>
        <v/>
      </c>
      <c r="K988" s="24">
        <f>IF(OR(G988="",N(G988)=0),"",J988/G988)</f>
        <v/>
      </c>
      <c r="L988" s="38" t="n"/>
      <c r="M988" s="38" t="n"/>
      <c r="N988" s="20" t="n"/>
      <c r="O988" s="40">
        <f>IF(AND(L988="",M988=""),"",N(L988)+N(M988))</f>
        <v/>
      </c>
      <c r="P988" s="24">
        <f>IF(OR(O988="",N(O988)=0),"",N(M988)/O988)</f>
        <v/>
      </c>
      <c r="Q988" s="40">
        <f>IF(OR(J988="",N(J988)=0,O988=""),"",N(L988)/(J988/60))</f>
        <v/>
      </c>
      <c r="R988" s="20" t="n"/>
    </row>
    <row r="989">
      <c r="A989" s="39" t="n"/>
      <c r="B989" s="20" t="n"/>
      <c r="C989" s="20" t="n"/>
      <c r="D989" s="20" t="n"/>
      <c r="E989" s="20" t="n"/>
      <c r="F989" s="26">
        <f>IF(E989="","",IFERROR(INDEX('İş emirleri'!$B$6:$B$305,MATCH(E989,'İş emirleri'!$A$6:$A$305,0)),"İş emri yok"))</f>
        <v/>
      </c>
      <c r="G989" s="38" t="n"/>
      <c r="H989" s="38" t="n"/>
      <c r="I989" s="20" t="n"/>
      <c r="J989" s="40">
        <f>IF(G989="","",MAX(0,G989-N(H989)))</f>
        <v/>
      </c>
      <c r="K989" s="24">
        <f>IF(OR(G989="",N(G989)=0),"",J989/G989)</f>
        <v/>
      </c>
      <c r="L989" s="38" t="n"/>
      <c r="M989" s="38" t="n"/>
      <c r="N989" s="20" t="n"/>
      <c r="O989" s="40">
        <f>IF(AND(L989="",M989=""),"",N(L989)+N(M989))</f>
        <v/>
      </c>
      <c r="P989" s="24">
        <f>IF(OR(O989="",N(O989)=0),"",N(M989)/O989)</f>
        <v/>
      </c>
      <c r="Q989" s="40">
        <f>IF(OR(J989="",N(J989)=0,O989=""),"",N(L989)/(J989/60))</f>
        <v/>
      </c>
      <c r="R989" s="20" t="n"/>
    </row>
    <row r="990">
      <c r="A990" s="39" t="n"/>
      <c r="B990" s="20" t="n"/>
      <c r="C990" s="20" t="n"/>
      <c r="D990" s="20" t="n"/>
      <c r="E990" s="20" t="n"/>
      <c r="F990" s="26">
        <f>IF(E990="","",IFERROR(INDEX('İş emirleri'!$B$6:$B$305,MATCH(E990,'İş emirleri'!$A$6:$A$305,0)),"İş emri yok"))</f>
        <v/>
      </c>
      <c r="G990" s="38" t="n"/>
      <c r="H990" s="38" t="n"/>
      <c r="I990" s="20" t="n"/>
      <c r="J990" s="40">
        <f>IF(G990="","",MAX(0,G990-N(H990)))</f>
        <v/>
      </c>
      <c r="K990" s="24">
        <f>IF(OR(G990="",N(G990)=0),"",J990/G990)</f>
        <v/>
      </c>
      <c r="L990" s="38" t="n"/>
      <c r="M990" s="38" t="n"/>
      <c r="N990" s="20" t="n"/>
      <c r="O990" s="40">
        <f>IF(AND(L990="",M990=""),"",N(L990)+N(M990))</f>
        <v/>
      </c>
      <c r="P990" s="24">
        <f>IF(OR(O990="",N(O990)=0),"",N(M990)/O990)</f>
        <v/>
      </c>
      <c r="Q990" s="40">
        <f>IF(OR(J990="",N(J990)=0,O990=""),"",N(L990)/(J990/60))</f>
        <v/>
      </c>
      <c r="R990" s="20" t="n"/>
    </row>
    <row r="991">
      <c r="A991" s="39" t="n"/>
      <c r="B991" s="20" t="n"/>
      <c r="C991" s="20" t="n"/>
      <c r="D991" s="20" t="n"/>
      <c r="E991" s="20" t="n"/>
      <c r="F991" s="26">
        <f>IF(E991="","",IFERROR(INDEX('İş emirleri'!$B$6:$B$305,MATCH(E991,'İş emirleri'!$A$6:$A$305,0)),"İş emri yok"))</f>
        <v/>
      </c>
      <c r="G991" s="38" t="n"/>
      <c r="H991" s="38" t="n"/>
      <c r="I991" s="20" t="n"/>
      <c r="J991" s="40">
        <f>IF(G991="","",MAX(0,G991-N(H991)))</f>
        <v/>
      </c>
      <c r="K991" s="24">
        <f>IF(OR(G991="",N(G991)=0),"",J991/G991)</f>
        <v/>
      </c>
      <c r="L991" s="38" t="n"/>
      <c r="M991" s="38" t="n"/>
      <c r="N991" s="20" t="n"/>
      <c r="O991" s="40">
        <f>IF(AND(L991="",M991=""),"",N(L991)+N(M991))</f>
        <v/>
      </c>
      <c r="P991" s="24">
        <f>IF(OR(O991="",N(O991)=0),"",N(M991)/O991)</f>
        <v/>
      </c>
      <c r="Q991" s="40">
        <f>IF(OR(J991="",N(J991)=0,O991=""),"",N(L991)/(J991/60))</f>
        <v/>
      </c>
      <c r="R991" s="20" t="n"/>
    </row>
    <row r="992">
      <c r="A992" s="39" t="n"/>
      <c r="B992" s="20" t="n"/>
      <c r="C992" s="20" t="n"/>
      <c r="D992" s="20" t="n"/>
      <c r="E992" s="20" t="n"/>
      <c r="F992" s="26">
        <f>IF(E992="","",IFERROR(INDEX('İş emirleri'!$B$6:$B$305,MATCH(E992,'İş emirleri'!$A$6:$A$305,0)),"İş emri yok"))</f>
        <v/>
      </c>
      <c r="G992" s="38" t="n"/>
      <c r="H992" s="38" t="n"/>
      <c r="I992" s="20" t="n"/>
      <c r="J992" s="40">
        <f>IF(G992="","",MAX(0,G992-N(H992)))</f>
        <v/>
      </c>
      <c r="K992" s="24">
        <f>IF(OR(G992="",N(G992)=0),"",J992/G992)</f>
        <v/>
      </c>
      <c r="L992" s="38" t="n"/>
      <c r="M992" s="38" t="n"/>
      <c r="N992" s="20" t="n"/>
      <c r="O992" s="40">
        <f>IF(AND(L992="",M992=""),"",N(L992)+N(M992))</f>
        <v/>
      </c>
      <c r="P992" s="24">
        <f>IF(OR(O992="",N(O992)=0),"",N(M992)/O992)</f>
        <v/>
      </c>
      <c r="Q992" s="40">
        <f>IF(OR(J992="",N(J992)=0,O992=""),"",N(L992)/(J992/60))</f>
        <v/>
      </c>
      <c r="R992" s="20" t="n"/>
    </row>
    <row r="993">
      <c r="A993" s="39" t="n"/>
      <c r="B993" s="20" t="n"/>
      <c r="C993" s="20" t="n"/>
      <c r="D993" s="20" t="n"/>
      <c r="E993" s="20" t="n"/>
      <c r="F993" s="26">
        <f>IF(E993="","",IFERROR(INDEX('İş emirleri'!$B$6:$B$305,MATCH(E993,'İş emirleri'!$A$6:$A$305,0)),"İş emri yok"))</f>
        <v/>
      </c>
      <c r="G993" s="38" t="n"/>
      <c r="H993" s="38" t="n"/>
      <c r="I993" s="20" t="n"/>
      <c r="J993" s="40">
        <f>IF(G993="","",MAX(0,G993-N(H993)))</f>
        <v/>
      </c>
      <c r="K993" s="24">
        <f>IF(OR(G993="",N(G993)=0),"",J993/G993)</f>
        <v/>
      </c>
      <c r="L993" s="38" t="n"/>
      <c r="M993" s="38" t="n"/>
      <c r="N993" s="20" t="n"/>
      <c r="O993" s="40">
        <f>IF(AND(L993="",M993=""),"",N(L993)+N(M993))</f>
        <v/>
      </c>
      <c r="P993" s="24">
        <f>IF(OR(O993="",N(O993)=0),"",N(M993)/O993)</f>
        <v/>
      </c>
      <c r="Q993" s="40">
        <f>IF(OR(J993="",N(J993)=0,O993=""),"",N(L993)/(J993/60))</f>
        <v/>
      </c>
      <c r="R993" s="20" t="n"/>
    </row>
    <row r="994">
      <c r="A994" s="39" t="n"/>
      <c r="B994" s="20" t="n"/>
      <c r="C994" s="20" t="n"/>
      <c r="D994" s="20" t="n"/>
      <c r="E994" s="20" t="n"/>
      <c r="F994" s="26">
        <f>IF(E994="","",IFERROR(INDEX('İş emirleri'!$B$6:$B$305,MATCH(E994,'İş emirleri'!$A$6:$A$305,0)),"İş emri yok"))</f>
        <v/>
      </c>
      <c r="G994" s="38" t="n"/>
      <c r="H994" s="38" t="n"/>
      <c r="I994" s="20" t="n"/>
      <c r="J994" s="40">
        <f>IF(G994="","",MAX(0,G994-N(H994)))</f>
        <v/>
      </c>
      <c r="K994" s="24">
        <f>IF(OR(G994="",N(G994)=0),"",J994/G994)</f>
        <v/>
      </c>
      <c r="L994" s="38" t="n"/>
      <c r="M994" s="38" t="n"/>
      <c r="N994" s="20" t="n"/>
      <c r="O994" s="40">
        <f>IF(AND(L994="",M994=""),"",N(L994)+N(M994))</f>
        <v/>
      </c>
      <c r="P994" s="24">
        <f>IF(OR(O994="",N(O994)=0),"",N(M994)/O994)</f>
        <v/>
      </c>
      <c r="Q994" s="40">
        <f>IF(OR(J994="",N(J994)=0,O994=""),"",N(L994)/(J994/60))</f>
        <v/>
      </c>
      <c r="R994" s="20" t="n"/>
    </row>
    <row r="995">
      <c r="A995" s="39" t="n"/>
      <c r="B995" s="20" t="n"/>
      <c r="C995" s="20" t="n"/>
      <c r="D995" s="20" t="n"/>
      <c r="E995" s="20" t="n"/>
      <c r="F995" s="26">
        <f>IF(E995="","",IFERROR(INDEX('İş emirleri'!$B$6:$B$305,MATCH(E995,'İş emirleri'!$A$6:$A$305,0)),"İş emri yok"))</f>
        <v/>
      </c>
      <c r="G995" s="38" t="n"/>
      <c r="H995" s="38" t="n"/>
      <c r="I995" s="20" t="n"/>
      <c r="J995" s="40">
        <f>IF(G995="","",MAX(0,G995-N(H995)))</f>
        <v/>
      </c>
      <c r="K995" s="24">
        <f>IF(OR(G995="",N(G995)=0),"",J995/G995)</f>
        <v/>
      </c>
      <c r="L995" s="38" t="n"/>
      <c r="M995" s="38" t="n"/>
      <c r="N995" s="20" t="n"/>
      <c r="O995" s="40">
        <f>IF(AND(L995="",M995=""),"",N(L995)+N(M995))</f>
        <v/>
      </c>
      <c r="P995" s="24">
        <f>IF(OR(O995="",N(O995)=0),"",N(M995)/O995)</f>
        <v/>
      </c>
      <c r="Q995" s="40">
        <f>IF(OR(J995="",N(J995)=0,O995=""),"",N(L995)/(J995/60))</f>
        <v/>
      </c>
      <c r="R995" s="20" t="n"/>
    </row>
    <row r="996">
      <c r="A996" s="39" t="n"/>
      <c r="B996" s="20" t="n"/>
      <c r="C996" s="20" t="n"/>
      <c r="D996" s="20" t="n"/>
      <c r="E996" s="20" t="n"/>
      <c r="F996" s="26">
        <f>IF(E996="","",IFERROR(INDEX('İş emirleri'!$B$6:$B$305,MATCH(E996,'İş emirleri'!$A$6:$A$305,0)),"İş emri yok"))</f>
        <v/>
      </c>
      <c r="G996" s="38" t="n"/>
      <c r="H996" s="38" t="n"/>
      <c r="I996" s="20" t="n"/>
      <c r="J996" s="40">
        <f>IF(G996="","",MAX(0,G996-N(H996)))</f>
        <v/>
      </c>
      <c r="K996" s="24">
        <f>IF(OR(G996="",N(G996)=0),"",J996/G996)</f>
        <v/>
      </c>
      <c r="L996" s="38" t="n"/>
      <c r="M996" s="38" t="n"/>
      <c r="N996" s="20" t="n"/>
      <c r="O996" s="40">
        <f>IF(AND(L996="",M996=""),"",N(L996)+N(M996))</f>
        <v/>
      </c>
      <c r="P996" s="24">
        <f>IF(OR(O996="",N(O996)=0),"",N(M996)/O996)</f>
        <v/>
      </c>
      <c r="Q996" s="40">
        <f>IF(OR(J996="",N(J996)=0,O996=""),"",N(L996)/(J996/60))</f>
        <v/>
      </c>
      <c r="R996" s="20" t="n"/>
    </row>
    <row r="997">
      <c r="A997" s="39" t="n"/>
      <c r="B997" s="20" t="n"/>
      <c r="C997" s="20" t="n"/>
      <c r="D997" s="20" t="n"/>
      <c r="E997" s="20" t="n"/>
      <c r="F997" s="26">
        <f>IF(E997="","",IFERROR(INDEX('İş emirleri'!$B$6:$B$305,MATCH(E997,'İş emirleri'!$A$6:$A$305,0)),"İş emri yok"))</f>
        <v/>
      </c>
      <c r="G997" s="38" t="n"/>
      <c r="H997" s="38" t="n"/>
      <c r="I997" s="20" t="n"/>
      <c r="J997" s="40">
        <f>IF(G997="","",MAX(0,G997-N(H997)))</f>
        <v/>
      </c>
      <c r="K997" s="24">
        <f>IF(OR(G997="",N(G997)=0),"",J997/G997)</f>
        <v/>
      </c>
      <c r="L997" s="38" t="n"/>
      <c r="M997" s="38" t="n"/>
      <c r="N997" s="20" t="n"/>
      <c r="O997" s="40">
        <f>IF(AND(L997="",M997=""),"",N(L997)+N(M997))</f>
        <v/>
      </c>
      <c r="P997" s="24">
        <f>IF(OR(O997="",N(O997)=0),"",N(M997)/O997)</f>
        <v/>
      </c>
      <c r="Q997" s="40">
        <f>IF(OR(J997="",N(J997)=0,O997=""),"",N(L997)/(J997/60))</f>
        <v/>
      </c>
      <c r="R997" s="20" t="n"/>
    </row>
    <row r="998">
      <c r="A998" s="39" t="n"/>
      <c r="B998" s="20" t="n"/>
      <c r="C998" s="20" t="n"/>
      <c r="D998" s="20" t="n"/>
      <c r="E998" s="20" t="n"/>
      <c r="F998" s="26">
        <f>IF(E998="","",IFERROR(INDEX('İş emirleri'!$B$6:$B$305,MATCH(E998,'İş emirleri'!$A$6:$A$305,0)),"İş emri yok"))</f>
        <v/>
      </c>
      <c r="G998" s="38" t="n"/>
      <c r="H998" s="38" t="n"/>
      <c r="I998" s="20" t="n"/>
      <c r="J998" s="40">
        <f>IF(G998="","",MAX(0,G998-N(H998)))</f>
        <v/>
      </c>
      <c r="K998" s="24">
        <f>IF(OR(G998="",N(G998)=0),"",J998/G998)</f>
        <v/>
      </c>
      <c r="L998" s="38" t="n"/>
      <c r="M998" s="38" t="n"/>
      <c r="N998" s="20" t="n"/>
      <c r="O998" s="40">
        <f>IF(AND(L998="",M998=""),"",N(L998)+N(M998))</f>
        <v/>
      </c>
      <c r="P998" s="24">
        <f>IF(OR(O998="",N(O998)=0),"",N(M998)/O998)</f>
        <v/>
      </c>
      <c r="Q998" s="40">
        <f>IF(OR(J998="",N(J998)=0,O998=""),"",N(L998)/(J998/60))</f>
        <v/>
      </c>
      <c r="R998" s="20" t="n"/>
    </row>
    <row r="999">
      <c r="A999" s="39" t="n"/>
      <c r="B999" s="20" t="n"/>
      <c r="C999" s="20" t="n"/>
      <c r="D999" s="20" t="n"/>
      <c r="E999" s="20" t="n"/>
      <c r="F999" s="26">
        <f>IF(E999="","",IFERROR(INDEX('İş emirleri'!$B$6:$B$305,MATCH(E999,'İş emirleri'!$A$6:$A$305,0)),"İş emri yok"))</f>
        <v/>
      </c>
      <c r="G999" s="38" t="n"/>
      <c r="H999" s="38" t="n"/>
      <c r="I999" s="20" t="n"/>
      <c r="J999" s="40">
        <f>IF(G999="","",MAX(0,G999-N(H999)))</f>
        <v/>
      </c>
      <c r="K999" s="24">
        <f>IF(OR(G999="",N(G999)=0),"",J999/G999)</f>
        <v/>
      </c>
      <c r="L999" s="38" t="n"/>
      <c r="M999" s="38" t="n"/>
      <c r="N999" s="20" t="n"/>
      <c r="O999" s="40">
        <f>IF(AND(L999="",M999=""),"",N(L999)+N(M999))</f>
        <v/>
      </c>
      <c r="P999" s="24">
        <f>IF(OR(O999="",N(O999)=0),"",N(M999)/O999)</f>
        <v/>
      </c>
      <c r="Q999" s="40">
        <f>IF(OR(J999="",N(J999)=0,O999=""),"",N(L999)/(J999/60))</f>
        <v/>
      </c>
      <c r="R999" s="20" t="n"/>
    </row>
    <row r="1000">
      <c r="A1000" s="39" t="n"/>
      <c r="B1000" s="20" t="n"/>
      <c r="C1000" s="20" t="n"/>
      <c r="D1000" s="20" t="n"/>
      <c r="E1000" s="20" t="n"/>
      <c r="F1000" s="26">
        <f>IF(E1000="","",IFERROR(INDEX('İş emirleri'!$B$6:$B$305,MATCH(E1000,'İş emirleri'!$A$6:$A$305,0)),"İş emri yok"))</f>
        <v/>
      </c>
      <c r="G1000" s="38" t="n"/>
      <c r="H1000" s="38" t="n"/>
      <c r="I1000" s="20" t="n"/>
      <c r="J1000" s="40">
        <f>IF(G1000="","",MAX(0,G1000-N(H1000)))</f>
        <v/>
      </c>
      <c r="K1000" s="24">
        <f>IF(OR(G1000="",N(G1000)=0),"",J1000/G1000)</f>
        <v/>
      </c>
      <c r="L1000" s="38" t="n"/>
      <c r="M1000" s="38" t="n"/>
      <c r="N1000" s="20" t="n"/>
      <c r="O1000" s="40">
        <f>IF(AND(L1000="",M1000=""),"",N(L1000)+N(M1000))</f>
        <v/>
      </c>
      <c r="P1000" s="24">
        <f>IF(OR(O1000="",N(O1000)=0),"",N(M1000)/O1000)</f>
        <v/>
      </c>
      <c r="Q1000" s="40">
        <f>IF(OR(J1000="",N(J1000)=0,O1000=""),"",N(L1000)/(J1000/60))</f>
        <v/>
      </c>
      <c r="R1000" s="20" t="n"/>
    </row>
    <row r="1001">
      <c r="A1001" s="39" t="n"/>
      <c r="B1001" s="20" t="n"/>
      <c r="C1001" s="20" t="n"/>
      <c r="D1001" s="20" t="n"/>
      <c r="E1001" s="20" t="n"/>
      <c r="F1001" s="26">
        <f>IF(E1001="","",IFERROR(INDEX('İş emirleri'!$B$6:$B$305,MATCH(E1001,'İş emirleri'!$A$6:$A$305,0)),"İş emri yok"))</f>
        <v/>
      </c>
      <c r="G1001" s="38" t="n"/>
      <c r="H1001" s="38" t="n"/>
      <c r="I1001" s="20" t="n"/>
      <c r="J1001" s="40">
        <f>IF(G1001="","",MAX(0,G1001-N(H1001)))</f>
        <v/>
      </c>
      <c r="K1001" s="24">
        <f>IF(OR(G1001="",N(G1001)=0),"",J1001/G1001)</f>
        <v/>
      </c>
      <c r="L1001" s="38" t="n"/>
      <c r="M1001" s="38" t="n"/>
      <c r="N1001" s="20" t="n"/>
      <c r="O1001" s="40">
        <f>IF(AND(L1001="",M1001=""),"",N(L1001)+N(M1001))</f>
        <v/>
      </c>
      <c r="P1001" s="24">
        <f>IF(OR(O1001="",N(O1001)=0),"",N(M1001)/O1001)</f>
        <v/>
      </c>
      <c r="Q1001" s="40">
        <f>IF(OR(J1001="",N(J1001)=0,O1001=""),"",N(L1001)/(J1001/60))</f>
        <v/>
      </c>
      <c r="R1001" s="20" t="n"/>
    </row>
    <row r="1002">
      <c r="A1002" s="39" t="n"/>
      <c r="B1002" s="20" t="n"/>
      <c r="C1002" s="20" t="n"/>
      <c r="D1002" s="20" t="n"/>
      <c r="E1002" s="20" t="n"/>
      <c r="F1002" s="26">
        <f>IF(E1002="","",IFERROR(INDEX('İş emirleri'!$B$6:$B$305,MATCH(E1002,'İş emirleri'!$A$6:$A$305,0)),"İş emri yok"))</f>
        <v/>
      </c>
      <c r="G1002" s="38" t="n"/>
      <c r="H1002" s="38" t="n"/>
      <c r="I1002" s="20" t="n"/>
      <c r="J1002" s="40">
        <f>IF(G1002="","",MAX(0,G1002-N(H1002)))</f>
        <v/>
      </c>
      <c r="K1002" s="24">
        <f>IF(OR(G1002="",N(G1002)=0),"",J1002/G1002)</f>
        <v/>
      </c>
      <c r="L1002" s="38" t="n"/>
      <c r="M1002" s="38" t="n"/>
      <c r="N1002" s="20" t="n"/>
      <c r="O1002" s="40">
        <f>IF(AND(L1002="",M1002=""),"",N(L1002)+N(M1002))</f>
        <v/>
      </c>
      <c r="P1002" s="24">
        <f>IF(OR(O1002="",N(O1002)=0),"",N(M1002)/O1002)</f>
        <v/>
      </c>
      <c r="Q1002" s="40">
        <f>IF(OR(J1002="",N(J1002)=0,O1002=""),"",N(L1002)/(J1002/60))</f>
        <v/>
      </c>
      <c r="R1002" s="20" t="n"/>
    </row>
    <row r="1003">
      <c r="A1003" s="39" t="n"/>
      <c r="B1003" s="20" t="n"/>
      <c r="C1003" s="20" t="n"/>
      <c r="D1003" s="20" t="n"/>
      <c r="E1003" s="20" t="n"/>
      <c r="F1003" s="26">
        <f>IF(E1003="","",IFERROR(INDEX('İş emirleri'!$B$6:$B$305,MATCH(E1003,'İş emirleri'!$A$6:$A$305,0)),"İş emri yok"))</f>
        <v/>
      </c>
      <c r="G1003" s="38" t="n"/>
      <c r="H1003" s="38" t="n"/>
      <c r="I1003" s="20" t="n"/>
      <c r="J1003" s="40">
        <f>IF(G1003="","",MAX(0,G1003-N(H1003)))</f>
        <v/>
      </c>
      <c r="K1003" s="24">
        <f>IF(OR(G1003="",N(G1003)=0),"",J1003/G1003)</f>
        <v/>
      </c>
      <c r="L1003" s="38" t="n"/>
      <c r="M1003" s="38" t="n"/>
      <c r="N1003" s="20" t="n"/>
      <c r="O1003" s="40">
        <f>IF(AND(L1003="",M1003=""),"",N(L1003)+N(M1003))</f>
        <v/>
      </c>
      <c r="P1003" s="24">
        <f>IF(OR(O1003="",N(O1003)=0),"",N(M1003)/O1003)</f>
        <v/>
      </c>
      <c r="Q1003" s="40">
        <f>IF(OR(J1003="",N(J1003)=0,O1003=""),"",N(L1003)/(J1003/60))</f>
        <v/>
      </c>
      <c r="R1003" s="20" t="n"/>
    </row>
    <row r="1004">
      <c r="A1004" s="39" t="n"/>
      <c r="B1004" s="20" t="n"/>
      <c r="C1004" s="20" t="n"/>
      <c r="D1004" s="20" t="n"/>
      <c r="E1004" s="20" t="n"/>
      <c r="F1004" s="26">
        <f>IF(E1004="","",IFERROR(INDEX('İş emirleri'!$B$6:$B$305,MATCH(E1004,'İş emirleri'!$A$6:$A$305,0)),"İş emri yok"))</f>
        <v/>
      </c>
      <c r="G1004" s="38" t="n"/>
      <c r="H1004" s="38" t="n"/>
      <c r="I1004" s="20" t="n"/>
      <c r="J1004" s="40">
        <f>IF(G1004="","",MAX(0,G1004-N(H1004)))</f>
        <v/>
      </c>
      <c r="K1004" s="24">
        <f>IF(OR(G1004="",N(G1004)=0),"",J1004/G1004)</f>
        <v/>
      </c>
      <c r="L1004" s="38" t="n"/>
      <c r="M1004" s="38" t="n"/>
      <c r="N1004" s="20" t="n"/>
      <c r="O1004" s="40">
        <f>IF(AND(L1004="",M1004=""),"",N(L1004)+N(M1004))</f>
        <v/>
      </c>
      <c r="P1004" s="24">
        <f>IF(OR(O1004="",N(O1004)=0),"",N(M1004)/O1004)</f>
        <v/>
      </c>
      <c r="Q1004" s="40">
        <f>IF(OR(J1004="",N(J1004)=0,O1004=""),"",N(L1004)/(J1004/60))</f>
        <v/>
      </c>
      <c r="R1004" s="20" t="n"/>
    </row>
    <row r="1005">
      <c r="A1005" s="39" t="n"/>
      <c r="B1005" s="20" t="n"/>
      <c r="C1005" s="20" t="n"/>
      <c r="D1005" s="20" t="n"/>
      <c r="E1005" s="20" t="n"/>
      <c r="F1005" s="26">
        <f>IF(E1005="","",IFERROR(INDEX('İş emirleri'!$B$6:$B$305,MATCH(E1005,'İş emirleri'!$A$6:$A$305,0)),"İş emri yok"))</f>
        <v/>
      </c>
      <c r="G1005" s="38" t="n"/>
      <c r="H1005" s="38" t="n"/>
      <c r="I1005" s="20" t="n"/>
      <c r="J1005" s="40">
        <f>IF(G1005="","",MAX(0,G1005-N(H1005)))</f>
        <v/>
      </c>
      <c r="K1005" s="24">
        <f>IF(OR(G1005="",N(G1005)=0),"",J1005/G1005)</f>
        <v/>
      </c>
      <c r="L1005" s="38" t="n"/>
      <c r="M1005" s="38" t="n"/>
      <c r="N1005" s="20" t="n"/>
      <c r="O1005" s="40">
        <f>IF(AND(L1005="",M1005=""),"",N(L1005)+N(M1005))</f>
        <v/>
      </c>
      <c r="P1005" s="24">
        <f>IF(OR(O1005="",N(O1005)=0),"",N(M1005)/O1005)</f>
        <v/>
      </c>
      <c r="Q1005" s="40">
        <f>IF(OR(J1005="",N(J1005)=0,O1005=""),"",N(L1005)/(J1005/60))</f>
        <v/>
      </c>
      <c r="R1005" s="20" t="n"/>
    </row>
    <row r="1006">
      <c r="A1006" s="39" t="n"/>
      <c r="B1006" s="20" t="n"/>
      <c r="C1006" s="20" t="n"/>
      <c r="D1006" s="20" t="n"/>
      <c r="E1006" s="20" t="n"/>
      <c r="F1006" s="26">
        <f>IF(E1006="","",IFERROR(INDEX('İş emirleri'!$B$6:$B$305,MATCH(E1006,'İş emirleri'!$A$6:$A$305,0)),"İş emri yok"))</f>
        <v/>
      </c>
      <c r="G1006" s="38" t="n"/>
      <c r="H1006" s="38" t="n"/>
      <c r="I1006" s="20" t="n"/>
      <c r="J1006" s="40">
        <f>IF(G1006="","",MAX(0,G1006-N(H1006)))</f>
        <v/>
      </c>
      <c r="K1006" s="24">
        <f>IF(OR(G1006="",N(G1006)=0),"",J1006/G1006)</f>
        <v/>
      </c>
      <c r="L1006" s="38" t="n"/>
      <c r="M1006" s="38" t="n"/>
      <c r="N1006" s="20" t="n"/>
      <c r="O1006" s="40">
        <f>IF(AND(L1006="",M1006=""),"",N(L1006)+N(M1006))</f>
        <v/>
      </c>
      <c r="P1006" s="24">
        <f>IF(OR(O1006="",N(O1006)=0),"",N(M1006)/O1006)</f>
        <v/>
      </c>
      <c r="Q1006" s="40">
        <f>IF(OR(J1006="",N(J1006)=0,O1006=""),"",N(L1006)/(J1006/60))</f>
        <v/>
      </c>
      <c r="R1006" s="20" t="n"/>
    </row>
    <row r="1007">
      <c r="A1007" s="39" t="n"/>
      <c r="B1007" s="20" t="n"/>
      <c r="C1007" s="20" t="n"/>
      <c r="D1007" s="20" t="n"/>
      <c r="E1007" s="20" t="n"/>
      <c r="F1007" s="26">
        <f>IF(E1007="","",IFERROR(INDEX('İş emirleri'!$B$6:$B$305,MATCH(E1007,'İş emirleri'!$A$6:$A$305,0)),"İş emri yok"))</f>
        <v/>
      </c>
      <c r="G1007" s="38" t="n"/>
      <c r="H1007" s="38" t="n"/>
      <c r="I1007" s="20" t="n"/>
      <c r="J1007" s="40">
        <f>IF(G1007="","",MAX(0,G1007-N(H1007)))</f>
        <v/>
      </c>
      <c r="K1007" s="24">
        <f>IF(OR(G1007="",N(G1007)=0),"",J1007/G1007)</f>
        <v/>
      </c>
      <c r="L1007" s="38" t="n"/>
      <c r="M1007" s="38" t="n"/>
      <c r="N1007" s="20" t="n"/>
      <c r="O1007" s="40">
        <f>IF(AND(L1007="",M1007=""),"",N(L1007)+N(M1007))</f>
        <v/>
      </c>
      <c r="P1007" s="24">
        <f>IF(OR(O1007="",N(O1007)=0),"",N(M1007)/O1007)</f>
        <v/>
      </c>
      <c r="Q1007" s="40">
        <f>IF(OR(J1007="",N(J1007)=0,O1007=""),"",N(L1007)/(J1007/60))</f>
        <v/>
      </c>
      <c r="R1007" s="20" t="n"/>
    </row>
    <row r="1008">
      <c r="A1008" s="39" t="n"/>
      <c r="B1008" s="20" t="n"/>
      <c r="C1008" s="20" t="n"/>
      <c r="D1008" s="20" t="n"/>
      <c r="E1008" s="20" t="n"/>
      <c r="F1008" s="26">
        <f>IF(E1008="","",IFERROR(INDEX('İş emirleri'!$B$6:$B$305,MATCH(E1008,'İş emirleri'!$A$6:$A$305,0)),"İş emri yok"))</f>
        <v/>
      </c>
      <c r="G1008" s="38" t="n"/>
      <c r="H1008" s="38" t="n"/>
      <c r="I1008" s="20" t="n"/>
      <c r="J1008" s="40">
        <f>IF(G1008="","",MAX(0,G1008-N(H1008)))</f>
        <v/>
      </c>
      <c r="K1008" s="24">
        <f>IF(OR(G1008="",N(G1008)=0),"",J1008/G1008)</f>
        <v/>
      </c>
      <c r="L1008" s="38" t="n"/>
      <c r="M1008" s="38" t="n"/>
      <c r="N1008" s="20" t="n"/>
      <c r="O1008" s="40">
        <f>IF(AND(L1008="",M1008=""),"",N(L1008)+N(M1008))</f>
        <v/>
      </c>
      <c r="P1008" s="24">
        <f>IF(OR(O1008="",N(O1008)=0),"",N(M1008)/O1008)</f>
        <v/>
      </c>
      <c r="Q1008" s="40">
        <f>IF(OR(J1008="",N(J1008)=0,O1008=""),"",N(L1008)/(J1008/60))</f>
        <v/>
      </c>
      <c r="R1008" s="20" t="n"/>
    </row>
    <row r="1009">
      <c r="A1009" s="39" t="n"/>
      <c r="B1009" s="20" t="n"/>
      <c r="C1009" s="20" t="n"/>
      <c r="D1009" s="20" t="n"/>
      <c r="E1009" s="20" t="n"/>
      <c r="F1009" s="26">
        <f>IF(E1009="","",IFERROR(INDEX('İş emirleri'!$B$6:$B$305,MATCH(E1009,'İş emirleri'!$A$6:$A$305,0)),"İş emri yok"))</f>
        <v/>
      </c>
      <c r="G1009" s="38" t="n"/>
      <c r="H1009" s="38" t="n"/>
      <c r="I1009" s="20" t="n"/>
      <c r="J1009" s="40">
        <f>IF(G1009="","",MAX(0,G1009-N(H1009)))</f>
        <v/>
      </c>
      <c r="K1009" s="24">
        <f>IF(OR(G1009="",N(G1009)=0),"",J1009/G1009)</f>
        <v/>
      </c>
      <c r="L1009" s="38" t="n"/>
      <c r="M1009" s="38" t="n"/>
      <c r="N1009" s="20" t="n"/>
      <c r="O1009" s="40">
        <f>IF(AND(L1009="",M1009=""),"",N(L1009)+N(M1009))</f>
        <v/>
      </c>
      <c r="P1009" s="24">
        <f>IF(OR(O1009="",N(O1009)=0),"",N(M1009)/O1009)</f>
        <v/>
      </c>
      <c r="Q1009" s="40">
        <f>IF(OR(J1009="",N(J1009)=0,O1009=""),"",N(L1009)/(J1009/60))</f>
        <v/>
      </c>
      <c r="R1009" s="20" t="n"/>
    </row>
    <row r="1010">
      <c r="A1010" s="39" t="n"/>
      <c r="B1010" s="20" t="n"/>
      <c r="C1010" s="20" t="n"/>
      <c r="D1010" s="20" t="n"/>
      <c r="E1010" s="20" t="n"/>
      <c r="F1010" s="26">
        <f>IF(E1010="","",IFERROR(INDEX('İş emirleri'!$B$6:$B$305,MATCH(E1010,'İş emirleri'!$A$6:$A$305,0)),"İş emri yok"))</f>
        <v/>
      </c>
      <c r="G1010" s="38" t="n"/>
      <c r="H1010" s="38" t="n"/>
      <c r="I1010" s="20" t="n"/>
      <c r="J1010" s="40">
        <f>IF(G1010="","",MAX(0,G1010-N(H1010)))</f>
        <v/>
      </c>
      <c r="K1010" s="24">
        <f>IF(OR(G1010="",N(G1010)=0),"",J1010/G1010)</f>
        <v/>
      </c>
      <c r="L1010" s="38" t="n"/>
      <c r="M1010" s="38" t="n"/>
      <c r="N1010" s="20" t="n"/>
      <c r="O1010" s="40">
        <f>IF(AND(L1010="",M1010=""),"",N(L1010)+N(M1010))</f>
        <v/>
      </c>
      <c r="P1010" s="24">
        <f>IF(OR(O1010="",N(O1010)=0),"",N(M1010)/O1010)</f>
        <v/>
      </c>
      <c r="Q1010" s="40">
        <f>IF(OR(J1010="",N(J1010)=0,O1010=""),"",N(L1010)/(J1010/60))</f>
        <v/>
      </c>
      <c r="R1010" s="20" t="n"/>
    </row>
    <row r="1011">
      <c r="A1011" s="39" t="n"/>
      <c r="B1011" s="20" t="n"/>
      <c r="C1011" s="20" t="n"/>
      <c r="D1011" s="20" t="n"/>
      <c r="E1011" s="20" t="n"/>
      <c r="F1011" s="26">
        <f>IF(E1011="","",IFERROR(INDEX('İş emirleri'!$B$6:$B$305,MATCH(E1011,'İş emirleri'!$A$6:$A$305,0)),"İş emri yok"))</f>
        <v/>
      </c>
      <c r="G1011" s="38" t="n"/>
      <c r="H1011" s="38" t="n"/>
      <c r="I1011" s="20" t="n"/>
      <c r="J1011" s="40">
        <f>IF(G1011="","",MAX(0,G1011-N(H1011)))</f>
        <v/>
      </c>
      <c r="K1011" s="24">
        <f>IF(OR(G1011="",N(G1011)=0),"",J1011/G1011)</f>
        <v/>
      </c>
      <c r="L1011" s="38" t="n"/>
      <c r="M1011" s="38" t="n"/>
      <c r="N1011" s="20" t="n"/>
      <c r="O1011" s="40">
        <f>IF(AND(L1011="",M1011=""),"",N(L1011)+N(M1011))</f>
        <v/>
      </c>
      <c r="P1011" s="24">
        <f>IF(OR(O1011="",N(O1011)=0),"",N(M1011)/O1011)</f>
        <v/>
      </c>
      <c r="Q1011" s="40">
        <f>IF(OR(J1011="",N(J1011)=0,O1011=""),"",N(L1011)/(J1011/60))</f>
        <v/>
      </c>
      <c r="R1011" s="20" t="n"/>
    </row>
    <row r="1012">
      <c r="A1012" s="39" t="n"/>
      <c r="B1012" s="20" t="n"/>
      <c r="C1012" s="20" t="n"/>
      <c r="D1012" s="20" t="n"/>
      <c r="E1012" s="20" t="n"/>
      <c r="F1012" s="26">
        <f>IF(E1012="","",IFERROR(INDEX('İş emirleri'!$B$6:$B$305,MATCH(E1012,'İş emirleri'!$A$6:$A$305,0)),"İş emri yok"))</f>
        <v/>
      </c>
      <c r="G1012" s="38" t="n"/>
      <c r="H1012" s="38" t="n"/>
      <c r="I1012" s="20" t="n"/>
      <c r="J1012" s="40">
        <f>IF(G1012="","",MAX(0,G1012-N(H1012)))</f>
        <v/>
      </c>
      <c r="K1012" s="24">
        <f>IF(OR(G1012="",N(G1012)=0),"",J1012/G1012)</f>
        <v/>
      </c>
      <c r="L1012" s="38" t="n"/>
      <c r="M1012" s="38" t="n"/>
      <c r="N1012" s="20" t="n"/>
      <c r="O1012" s="40">
        <f>IF(AND(L1012="",M1012=""),"",N(L1012)+N(M1012))</f>
        <v/>
      </c>
      <c r="P1012" s="24">
        <f>IF(OR(O1012="",N(O1012)=0),"",N(M1012)/O1012)</f>
        <v/>
      </c>
      <c r="Q1012" s="40">
        <f>IF(OR(J1012="",N(J1012)=0,O1012=""),"",N(L1012)/(J1012/60))</f>
        <v/>
      </c>
      <c r="R1012" s="20" t="n"/>
    </row>
    <row r="1013">
      <c r="A1013" s="39" t="n"/>
      <c r="B1013" s="20" t="n"/>
      <c r="C1013" s="20" t="n"/>
      <c r="D1013" s="20" t="n"/>
      <c r="E1013" s="20" t="n"/>
      <c r="F1013" s="26">
        <f>IF(E1013="","",IFERROR(INDEX('İş emirleri'!$B$6:$B$305,MATCH(E1013,'İş emirleri'!$A$6:$A$305,0)),"İş emri yok"))</f>
        <v/>
      </c>
      <c r="G1013" s="38" t="n"/>
      <c r="H1013" s="38" t="n"/>
      <c r="I1013" s="20" t="n"/>
      <c r="J1013" s="40">
        <f>IF(G1013="","",MAX(0,G1013-N(H1013)))</f>
        <v/>
      </c>
      <c r="K1013" s="24">
        <f>IF(OR(G1013="",N(G1013)=0),"",J1013/G1013)</f>
        <v/>
      </c>
      <c r="L1013" s="38" t="n"/>
      <c r="M1013" s="38" t="n"/>
      <c r="N1013" s="20" t="n"/>
      <c r="O1013" s="40">
        <f>IF(AND(L1013="",M1013=""),"",N(L1013)+N(M1013))</f>
        <v/>
      </c>
      <c r="P1013" s="24">
        <f>IF(OR(O1013="",N(O1013)=0),"",N(M1013)/O1013)</f>
        <v/>
      </c>
      <c r="Q1013" s="40">
        <f>IF(OR(J1013="",N(J1013)=0,O1013=""),"",N(L1013)/(J1013/60))</f>
        <v/>
      </c>
      <c r="R1013" s="20" t="n"/>
    </row>
    <row r="1014">
      <c r="A1014" s="39" t="n"/>
      <c r="B1014" s="20" t="n"/>
      <c r="C1014" s="20" t="n"/>
      <c r="D1014" s="20" t="n"/>
      <c r="E1014" s="20" t="n"/>
      <c r="F1014" s="26">
        <f>IF(E1014="","",IFERROR(INDEX('İş emirleri'!$B$6:$B$305,MATCH(E1014,'İş emirleri'!$A$6:$A$305,0)),"İş emri yok"))</f>
        <v/>
      </c>
      <c r="G1014" s="38" t="n"/>
      <c r="H1014" s="38" t="n"/>
      <c r="I1014" s="20" t="n"/>
      <c r="J1014" s="40">
        <f>IF(G1014="","",MAX(0,G1014-N(H1014)))</f>
        <v/>
      </c>
      <c r="K1014" s="24">
        <f>IF(OR(G1014="",N(G1014)=0),"",J1014/G1014)</f>
        <v/>
      </c>
      <c r="L1014" s="38" t="n"/>
      <c r="M1014" s="38" t="n"/>
      <c r="N1014" s="20" t="n"/>
      <c r="O1014" s="40">
        <f>IF(AND(L1014="",M1014=""),"",N(L1014)+N(M1014))</f>
        <v/>
      </c>
      <c r="P1014" s="24">
        <f>IF(OR(O1014="",N(O1014)=0),"",N(M1014)/O1014)</f>
        <v/>
      </c>
      <c r="Q1014" s="40">
        <f>IF(OR(J1014="",N(J1014)=0,O1014=""),"",N(L1014)/(J1014/60))</f>
        <v/>
      </c>
      <c r="R1014" s="20" t="n"/>
    </row>
    <row r="1015">
      <c r="A1015" s="39" t="n"/>
      <c r="B1015" s="20" t="n"/>
      <c r="C1015" s="20" t="n"/>
      <c r="D1015" s="20" t="n"/>
      <c r="E1015" s="20" t="n"/>
      <c r="F1015" s="26">
        <f>IF(E1015="","",IFERROR(INDEX('İş emirleri'!$B$6:$B$305,MATCH(E1015,'İş emirleri'!$A$6:$A$305,0)),"İş emri yok"))</f>
        <v/>
      </c>
      <c r="G1015" s="38" t="n"/>
      <c r="H1015" s="38" t="n"/>
      <c r="I1015" s="20" t="n"/>
      <c r="J1015" s="40">
        <f>IF(G1015="","",MAX(0,G1015-N(H1015)))</f>
        <v/>
      </c>
      <c r="K1015" s="24">
        <f>IF(OR(G1015="",N(G1015)=0),"",J1015/G1015)</f>
        <v/>
      </c>
      <c r="L1015" s="38" t="n"/>
      <c r="M1015" s="38" t="n"/>
      <c r="N1015" s="20" t="n"/>
      <c r="O1015" s="40">
        <f>IF(AND(L1015="",M1015=""),"",N(L1015)+N(M1015))</f>
        <v/>
      </c>
      <c r="P1015" s="24">
        <f>IF(OR(O1015="",N(O1015)=0),"",N(M1015)/O1015)</f>
        <v/>
      </c>
      <c r="Q1015" s="40">
        <f>IF(OR(J1015="",N(J1015)=0,O1015=""),"",N(L1015)/(J1015/60))</f>
        <v/>
      </c>
      <c r="R1015" s="20" t="n"/>
    </row>
    <row r="1016">
      <c r="A1016" s="39" t="n"/>
      <c r="B1016" s="20" t="n"/>
      <c r="C1016" s="20" t="n"/>
      <c r="D1016" s="20" t="n"/>
      <c r="E1016" s="20" t="n"/>
      <c r="F1016" s="26">
        <f>IF(E1016="","",IFERROR(INDEX('İş emirleri'!$B$6:$B$305,MATCH(E1016,'İş emirleri'!$A$6:$A$305,0)),"İş emri yok"))</f>
        <v/>
      </c>
      <c r="G1016" s="38" t="n"/>
      <c r="H1016" s="38" t="n"/>
      <c r="I1016" s="20" t="n"/>
      <c r="J1016" s="40">
        <f>IF(G1016="","",MAX(0,G1016-N(H1016)))</f>
        <v/>
      </c>
      <c r="K1016" s="24">
        <f>IF(OR(G1016="",N(G1016)=0),"",J1016/G1016)</f>
        <v/>
      </c>
      <c r="L1016" s="38" t="n"/>
      <c r="M1016" s="38" t="n"/>
      <c r="N1016" s="20" t="n"/>
      <c r="O1016" s="40">
        <f>IF(AND(L1016="",M1016=""),"",N(L1016)+N(M1016))</f>
        <v/>
      </c>
      <c r="P1016" s="24">
        <f>IF(OR(O1016="",N(O1016)=0),"",N(M1016)/O1016)</f>
        <v/>
      </c>
      <c r="Q1016" s="40">
        <f>IF(OR(J1016="",N(J1016)=0,O1016=""),"",N(L1016)/(J1016/60))</f>
        <v/>
      </c>
      <c r="R1016" s="20" t="n"/>
    </row>
    <row r="1017">
      <c r="A1017" s="39" t="n"/>
      <c r="B1017" s="20" t="n"/>
      <c r="C1017" s="20" t="n"/>
      <c r="D1017" s="20" t="n"/>
      <c r="E1017" s="20" t="n"/>
      <c r="F1017" s="26">
        <f>IF(E1017="","",IFERROR(INDEX('İş emirleri'!$B$6:$B$305,MATCH(E1017,'İş emirleri'!$A$6:$A$305,0)),"İş emri yok"))</f>
        <v/>
      </c>
      <c r="G1017" s="38" t="n"/>
      <c r="H1017" s="38" t="n"/>
      <c r="I1017" s="20" t="n"/>
      <c r="J1017" s="40">
        <f>IF(G1017="","",MAX(0,G1017-N(H1017)))</f>
        <v/>
      </c>
      <c r="K1017" s="24">
        <f>IF(OR(G1017="",N(G1017)=0),"",J1017/G1017)</f>
        <v/>
      </c>
      <c r="L1017" s="38" t="n"/>
      <c r="M1017" s="38" t="n"/>
      <c r="N1017" s="20" t="n"/>
      <c r="O1017" s="40">
        <f>IF(AND(L1017="",M1017=""),"",N(L1017)+N(M1017))</f>
        <v/>
      </c>
      <c r="P1017" s="24">
        <f>IF(OR(O1017="",N(O1017)=0),"",N(M1017)/O1017)</f>
        <v/>
      </c>
      <c r="Q1017" s="40">
        <f>IF(OR(J1017="",N(J1017)=0,O1017=""),"",N(L1017)/(J1017/60))</f>
        <v/>
      </c>
      <c r="R1017" s="20" t="n"/>
    </row>
    <row r="1018">
      <c r="A1018" s="39" t="n"/>
      <c r="B1018" s="20" t="n"/>
      <c r="C1018" s="20" t="n"/>
      <c r="D1018" s="20" t="n"/>
      <c r="E1018" s="20" t="n"/>
      <c r="F1018" s="26">
        <f>IF(E1018="","",IFERROR(INDEX('İş emirleri'!$B$6:$B$305,MATCH(E1018,'İş emirleri'!$A$6:$A$305,0)),"İş emri yok"))</f>
        <v/>
      </c>
      <c r="G1018" s="38" t="n"/>
      <c r="H1018" s="38" t="n"/>
      <c r="I1018" s="20" t="n"/>
      <c r="J1018" s="40">
        <f>IF(G1018="","",MAX(0,G1018-N(H1018)))</f>
        <v/>
      </c>
      <c r="K1018" s="24">
        <f>IF(OR(G1018="",N(G1018)=0),"",J1018/G1018)</f>
        <v/>
      </c>
      <c r="L1018" s="38" t="n"/>
      <c r="M1018" s="38" t="n"/>
      <c r="N1018" s="20" t="n"/>
      <c r="O1018" s="40">
        <f>IF(AND(L1018="",M1018=""),"",N(L1018)+N(M1018))</f>
        <v/>
      </c>
      <c r="P1018" s="24">
        <f>IF(OR(O1018="",N(O1018)=0),"",N(M1018)/O1018)</f>
        <v/>
      </c>
      <c r="Q1018" s="40">
        <f>IF(OR(J1018="",N(J1018)=0,O1018=""),"",N(L1018)/(J1018/60))</f>
        <v/>
      </c>
      <c r="R1018" s="20" t="n"/>
    </row>
    <row r="1019">
      <c r="A1019" s="39" t="n"/>
      <c r="B1019" s="20" t="n"/>
      <c r="C1019" s="20" t="n"/>
      <c r="D1019" s="20" t="n"/>
      <c r="E1019" s="20" t="n"/>
      <c r="F1019" s="26">
        <f>IF(E1019="","",IFERROR(INDEX('İş emirleri'!$B$6:$B$305,MATCH(E1019,'İş emirleri'!$A$6:$A$305,0)),"İş emri yok"))</f>
        <v/>
      </c>
      <c r="G1019" s="38" t="n"/>
      <c r="H1019" s="38" t="n"/>
      <c r="I1019" s="20" t="n"/>
      <c r="J1019" s="40">
        <f>IF(G1019="","",MAX(0,G1019-N(H1019)))</f>
        <v/>
      </c>
      <c r="K1019" s="24">
        <f>IF(OR(G1019="",N(G1019)=0),"",J1019/G1019)</f>
        <v/>
      </c>
      <c r="L1019" s="38" t="n"/>
      <c r="M1019" s="38" t="n"/>
      <c r="N1019" s="20" t="n"/>
      <c r="O1019" s="40">
        <f>IF(AND(L1019="",M1019=""),"",N(L1019)+N(M1019))</f>
        <v/>
      </c>
      <c r="P1019" s="24">
        <f>IF(OR(O1019="",N(O1019)=0),"",N(M1019)/O1019)</f>
        <v/>
      </c>
      <c r="Q1019" s="40">
        <f>IF(OR(J1019="",N(J1019)=0,O1019=""),"",N(L1019)/(J1019/60))</f>
        <v/>
      </c>
      <c r="R1019" s="20" t="n"/>
    </row>
    <row r="1020">
      <c r="A1020" s="39" t="n"/>
      <c r="B1020" s="20" t="n"/>
      <c r="C1020" s="20" t="n"/>
      <c r="D1020" s="20" t="n"/>
      <c r="E1020" s="20" t="n"/>
      <c r="F1020" s="26">
        <f>IF(E1020="","",IFERROR(INDEX('İş emirleri'!$B$6:$B$305,MATCH(E1020,'İş emirleri'!$A$6:$A$305,0)),"İş emri yok"))</f>
        <v/>
      </c>
      <c r="G1020" s="38" t="n"/>
      <c r="H1020" s="38" t="n"/>
      <c r="I1020" s="20" t="n"/>
      <c r="J1020" s="40">
        <f>IF(G1020="","",MAX(0,G1020-N(H1020)))</f>
        <v/>
      </c>
      <c r="K1020" s="24">
        <f>IF(OR(G1020="",N(G1020)=0),"",J1020/G1020)</f>
        <v/>
      </c>
      <c r="L1020" s="38" t="n"/>
      <c r="M1020" s="38" t="n"/>
      <c r="N1020" s="20" t="n"/>
      <c r="O1020" s="40">
        <f>IF(AND(L1020="",M1020=""),"",N(L1020)+N(M1020))</f>
        <v/>
      </c>
      <c r="P1020" s="24">
        <f>IF(OR(O1020="",N(O1020)=0),"",N(M1020)/O1020)</f>
        <v/>
      </c>
      <c r="Q1020" s="40">
        <f>IF(OR(J1020="",N(J1020)=0,O1020=""),"",N(L1020)/(J1020/60))</f>
        <v/>
      </c>
      <c r="R1020" s="20" t="n"/>
    </row>
    <row r="1021">
      <c r="A1021" s="39" t="n"/>
      <c r="B1021" s="20" t="n"/>
      <c r="C1021" s="20" t="n"/>
      <c r="D1021" s="20" t="n"/>
      <c r="E1021" s="20" t="n"/>
      <c r="F1021" s="26">
        <f>IF(E1021="","",IFERROR(INDEX('İş emirleri'!$B$6:$B$305,MATCH(E1021,'İş emirleri'!$A$6:$A$305,0)),"İş emri yok"))</f>
        <v/>
      </c>
      <c r="G1021" s="38" t="n"/>
      <c r="H1021" s="38" t="n"/>
      <c r="I1021" s="20" t="n"/>
      <c r="J1021" s="40">
        <f>IF(G1021="","",MAX(0,G1021-N(H1021)))</f>
        <v/>
      </c>
      <c r="K1021" s="24">
        <f>IF(OR(G1021="",N(G1021)=0),"",J1021/G1021)</f>
        <v/>
      </c>
      <c r="L1021" s="38" t="n"/>
      <c r="M1021" s="38" t="n"/>
      <c r="N1021" s="20" t="n"/>
      <c r="O1021" s="40">
        <f>IF(AND(L1021="",M1021=""),"",N(L1021)+N(M1021))</f>
        <v/>
      </c>
      <c r="P1021" s="24">
        <f>IF(OR(O1021="",N(O1021)=0),"",N(M1021)/O1021)</f>
        <v/>
      </c>
      <c r="Q1021" s="40">
        <f>IF(OR(J1021="",N(J1021)=0,O1021=""),"",N(L1021)/(J1021/60))</f>
        <v/>
      </c>
      <c r="R1021" s="20" t="n"/>
    </row>
    <row r="1022">
      <c r="A1022" s="39" t="n"/>
      <c r="B1022" s="20" t="n"/>
      <c r="C1022" s="20" t="n"/>
      <c r="D1022" s="20" t="n"/>
      <c r="E1022" s="20" t="n"/>
      <c r="F1022" s="26">
        <f>IF(E1022="","",IFERROR(INDEX('İş emirleri'!$B$6:$B$305,MATCH(E1022,'İş emirleri'!$A$6:$A$305,0)),"İş emri yok"))</f>
        <v/>
      </c>
      <c r="G1022" s="38" t="n"/>
      <c r="H1022" s="38" t="n"/>
      <c r="I1022" s="20" t="n"/>
      <c r="J1022" s="40">
        <f>IF(G1022="","",MAX(0,G1022-N(H1022)))</f>
        <v/>
      </c>
      <c r="K1022" s="24">
        <f>IF(OR(G1022="",N(G1022)=0),"",J1022/G1022)</f>
        <v/>
      </c>
      <c r="L1022" s="38" t="n"/>
      <c r="M1022" s="38" t="n"/>
      <c r="N1022" s="20" t="n"/>
      <c r="O1022" s="40">
        <f>IF(AND(L1022="",M1022=""),"",N(L1022)+N(M1022))</f>
        <v/>
      </c>
      <c r="P1022" s="24">
        <f>IF(OR(O1022="",N(O1022)=0),"",N(M1022)/O1022)</f>
        <v/>
      </c>
      <c r="Q1022" s="40">
        <f>IF(OR(J1022="",N(J1022)=0,O1022=""),"",N(L1022)/(J1022/60))</f>
        <v/>
      </c>
      <c r="R1022" s="20" t="n"/>
    </row>
    <row r="1023">
      <c r="A1023" s="39" t="n"/>
      <c r="B1023" s="20" t="n"/>
      <c r="C1023" s="20" t="n"/>
      <c r="D1023" s="20" t="n"/>
      <c r="E1023" s="20" t="n"/>
      <c r="F1023" s="26">
        <f>IF(E1023="","",IFERROR(INDEX('İş emirleri'!$B$6:$B$305,MATCH(E1023,'İş emirleri'!$A$6:$A$305,0)),"İş emri yok"))</f>
        <v/>
      </c>
      <c r="G1023" s="38" t="n"/>
      <c r="H1023" s="38" t="n"/>
      <c r="I1023" s="20" t="n"/>
      <c r="J1023" s="40">
        <f>IF(G1023="","",MAX(0,G1023-N(H1023)))</f>
        <v/>
      </c>
      <c r="K1023" s="24">
        <f>IF(OR(G1023="",N(G1023)=0),"",J1023/G1023)</f>
        <v/>
      </c>
      <c r="L1023" s="38" t="n"/>
      <c r="M1023" s="38" t="n"/>
      <c r="N1023" s="20" t="n"/>
      <c r="O1023" s="40">
        <f>IF(AND(L1023="",M1023=""),"",N(L1023)+N(M1023))</f>
        <v/>
      </c>
      <c r="P1023" s="24">
        <f>IF(OR(O1023="",N(O1023)=0),"",N(M1023)/O1023)</f>
        <v/>
      </c>
      <c r="Q1023" s="40">
        <f>IF(OR(J1023="",N(J1023)=0,O1023=""),"",N(L1023)/(J1023/60))</f>
        <v/>
      </c>
      <c r="R1023" s="20" t="n"/>
    </row>
    <row r="1024">
      <c r="A1024" s="39" t="n"/>
      <c r="B1024" s="20" t="n"/>
      <c r="C1024" s="20" t="n"/>
      <c r="D1024" s="20" t="n"/>
      <c r="E1024" s="20" t="n"/>
      <c r="F1024" s="26">
        <f>IF(E1024="","",IFERROR(INDEX('İş emirleri'!$B$6:$B$305,MATCH(E1024,'İş emirleri'!$A$6:$A$305,0)),"İş emri yok"))</f>
        <v/>
      </c>
      <c r="G1024" s="38" t="n"/>
      <c r="H1024" s="38" t="n"/>
      <c r="I1024" s="20" t="n"/>
      <c r="J1024" s="40">
        <f>IF(G1024="","",MAX(0,G1024-N(H1024)))</f>
        <v/>
      </c>
      <c r="K1024" s="24">
        <f>IF(OR(G1024="",N(G1024)=0),"",J1024/G1024)</f>
        <v/>
      </c>
      <c r="L1024" s="38" t="n"/>
      <c r="M1024" s="38" t="n"/>
      <c r="N1024" s="20" t="n"/>
      <c r="O1024" s="40">
        <f>IF(AND(L1024="",M1024=""),"",N(L1024)+N(M1024))</f>
        <v/>
      </c>
      <c r="P1024" s="24">
        <f>IF(OR(O1024="",N(O1024)=0),"",N(M1024)/O1024)</f>
        <v/>
      </c>
      <c r="Q1024" s="40">
        <f>IF(OR(J1024="",N(J1024)=0,O1024=""),"",N(L1024)/(J1024/60))</f>
        <v/>
      </c>
      <c r="R1024" s="20" t="n"/>
    </row>
    <row r="1025">
      <c r="A1025" s="39" t="n"/>
      <c r="B1025" s="20" t="n"/>
      <c r="C1025" s="20" t="n"/>
      <c r="D1025" s="20" t="n"/>
      <c r="E1025" s="20" t="n"/>
      <c r="F1025" s="26">
        <f>IF(E1025="","",IFERROR(INDEX('İş emirleri'!$B$6:$B$305,MATCH(E1025,'İş emirleri'!$A$6:$A$305,0)),"İş emri yok"))</f>
        <v/>
      </c>
      <c r="G1025" s="38" t="n"/>
      <c r="H1025" s="38" t="n"/>
      <c r="I1025" s="20" t="n"/>
      <c r="J1025" s="40">
        <f>IF(G1025="","",MAX(0,G1025-N(H1025)))</f>
        <v/>
      </c>
      <c r="K1025" s="24">
        <f>IF(OR(G1025="",N(G1025)=0),"",J1025/G1025)</f>
        <v/>
      </c>
      <c r="L1025" s="38" t="n"/>
      <c r="M1025" s="38" t="n"/>
      <c r="N1025" s="20" t="n"/>
      <c r="O1025" s="40">
        <f>IF(AND(L1025="",M1025=""),"",N(L1025)+N(M1025))</f>
        <v/>
      </c>
      <c r="P1025" s="24">
        <f>IF(OR(O1025="",N(O1025)=0),"",N(M1025)/O1025)</f>
        <v/>
      </c>
      <c r="Q1025" s="40">
        <f>IF(OR(J1025="",N(J1025)=0,O1025=""),"",N(L1025)/(J1025/60))</f>
        <v/>
      </c>
      <c r="R1025" s="20" t="n"/>
    </row>
    <row r="1026">
      <c r="A1026" s="39" t="n"/>
      <c r="B1026" s="20" t="n"/>
      <c r="C1026" s="20" t="n"/>
      <c r="D1026" s="20" t="n"/>
      <c r="E1026" s="20" t="n"/>
      <c r="F1026" s="26">
        <f>IF(E1026="","",IFERROR(INDEX('İş emirleri'!$B$6:$B$305,MATCH(E1026,'İş emirleri'!$A$6:$A$305,0)),"İş emri yok"))</f>
        <v/>
      </c>
      <c r="G1026" s="38" t="n"/>
      <c r="H1026" s="38" t="n"/>
      <c r="I1026" s="20" t="n"/>
      <c r="J1026" s="40">
        <f>IF(G1026="","",MAX(0,G1026-N(H1026)))</f>
        <v/>
      </c>
      <c r="K1026" s="24">
        <f>IF(OR(G1026="",N(G1026)=0),"",J1026/G1026)</f>
        <v/>
      </c>
      <c r="L1026" s="38" t="n"/>
      <c r="M1026" s="38" t="n"/>
      <c r="N1026" s="20" t="n"/>
      <c r="O1026" s="40">
        <f>IF(AND(L1026="",M1026=""),"",N(L1026)+N(M1026))</f>
        <v/>
      </c>
      <c r="P1026" s="24">
        <f>IF(OR(O1026="",N(O1026)=0),"",N(M1026)/O1026)</f>
        <v/>
      </c>
      <c r="Q1026" s="40">
        <f>IF(OR(J1026="",N(J1026)=0,O1026=""),"",N(L1026)/(J1026/60))</f>
        <v/>
      </c>
      <c r="R1026" s="20" t="n"/>
    </row>
    <row r="1027">
      <c r="A1027" s="39" t="n"/>
      <c r="B1027" s="20" t="n"/>
      <c r="C1027" s="20" t="n"/>
      <c r="D1027" s="20" t="n"/>
      <c r="E1027" s="20" t="n"/>
      <c r="F1027" s="26">
        <f>IF(E1027="","",IFERROR(INDEX('İş emirleri'!$B$6:$B$305,MATCH(E1027,'İş emirleri'!$A$6:$A$305,0)),"İş emri yok"))</f>
        <v/>
      </c>
      <c r="G1027" s="38" t="n"/>
      <c r="H1027" s="38" t="n"/>
      <c r="I1027" s="20" t="n"/>
      <c r="J1027" s="40">
        <f>IF(G1027="","",MAX(0,G1027-N(H1027)))</f>
        <v/>
      </c>
      <c r="K1027" s="24">
        <f>IF(OR(G1027="",N(G1027)=0),"",J1027/G1027)</f>
        <v/>
      </c>
      <c r="L1027" s="38" t="n"/>
      <c r="M1027" s="38" t="n"/>
      <c r="N1027" s="20" t="n"/>
      <c r="O1027" s="40">
        <f>IF(AND(L1027="",M1027=""),"",N(L1027)+N(M1027))</f>
        <v/>
      </c>
      <c r="P1027" s="24">
        <f>IF(OR(O1027="",N(O1027)=0),"",N(M1027)/O1027)</f>
        <v/>
      </c>
      <c r="Q1027" s="40">
        <f>IF(OR(J1027="",N(J1027)=0,O1027=""),"",N(L1027)/(J1027/60))</f>
        <v/>
      </c>
      <c r="R1027" s="20" t="n"/>
    </row>
    <row r="1028">
      <c r="A1028" s="39" t="n"/>
      <c r="B1028" s="20" t="n"/>
      <c r="C1028" s="20" t="n"/>
      <c r="D1028" s="20" t="n"/>
      <c r="E1028" s="20" t="n"/>
      <c r="F1028" s="26">
        <f>IF(E1028="","",IFERROR(INDEX('İş emirleri'!$B$6:$B$305,MATCH(E1028,'İş emirleri'!$A$6:$A$305,0)),"İş emri yok"))</f>
        <v/>
      </c>
      <c r="G1028" s="38" t="n"/>
      <c r="H1028" s="38" t="n"/>
      <c r="I1028" s="20" t="n"/>
      <c r="J1028" s="40">
        <f>IF(G1028="","",MAX(0,G1028-N(H1028)))</f>
        <v/>
      </c>
      <c r="K1028" s="24">
        <f>IF(OR(G1028="",N(G1028)=0),"",J1028/G1028)</f>
        <v/>
      </c>
      <c r="L1028" s="38" t="n"/>
      <c r="M1028" s="38" t="n"/>
      <c r="N1028" s="20" t="n"/>
      <c r="O1028" s="40">
        <f>IF(AND(L1028="",M1028=""),"",N(L1028)+N(M1028))</f>
        <v/>
      </c>
      <c r="P1028" s="24">
        <f>IF(OR(O1028="",N(O1028)=0),"",N(M1028)/O1028)</f>
        <v/>
      </c>
      <c r="Q1028" s="40">
        <f>IF(OR(J1028="",N(J1028)=0,O1028=""),"",N(L1028)/(J1028/60))</f>
        <v/>
      </c>
      <c r="R1028" s="20" t="n"/>
    </row>
    <row r="1029">
      <c r="A1029" s="39" t="n"/>
      <c r="B1029" s="20" t="n"/>
      <c r="C1029" s="20" t="n"/>
      <c r="D1029" s="20" t="n"/>
      <c r="E1029" s="20" t="n"/>
      <c r="F1029" s="26">
        <f>IF(E1029="","",IFERROR(INDEX('İş emirleri'!$B$6:$B$305,MATCH(E1029,'İş emirleri'!$A$6:$A$305,0)),"İş emri yok"))</f>
        <v/>
      </c>
      <c r="G1029" s="38" t="n"/>
      <c r="H1029" s="38" t="n"/>
      <c r="I1029" s="20" t="n"/>
      <c r="J1029" s="40">
        <f>IF(G1029="","",MAX(0,G1029-N(H1029)))</f>
        <v/>
      </c>
      <c r="K1029" s="24">
        <f>IF(OR(G1029="",N(G1029)=0),"",J1029/G1029)</f>
        <v/>
      </c>
      <c r="L1029" s="38" t="n"/>
      <c r="M1029" s="38" t="n"/>
      <c r="N1029" s="20" t="n"/>
      <c r="O1029" s="40">
        <f>IF(AND(L1029="",M1029=""),"",N(L1029)+N(M1029))</f>
        <v/>
      </c>
      <c r="P1029" s="24">
        <f>IF(OR(O1029="",N(O1029)=0),"",N(M1029)/O1029)</f>
        <v/>
      </c>
      <c r="Q1029" s="40">
        <f>IF(OR(J1029="",N(J1029)=0,O1029=""),"",N(L1029)/(J1029/60))</f>
        <v/>
      </c>
      <c r="R1029" s="20" t="n"/>
    </row>
    <row r="1030">
      <c r="A1030" s="39" t="n"/>
      <c r="B1030" s="20" t="n"/>
      <c r="C1030" s="20" t="n"/>
      <c r="D1030" s="20" t="n"/>
      <c r="E1030" s="20" t="n"/>
      <c r="F1030" s="26">
        <f>IF(E1030="","",IFERROR(INDEX('İş emirleri'!$B$6:$B$305,MATCH(E1030,'İş emirleri'!$A$6:$A$305,0)),"İş emri yok"))</f>
        <v/>
      </c>
      <c r="G1030" s="38" t="n"/>
      <c r="H1030" s="38" t="n"/>
      <c r="I1030" s="20" t="n"/>
      <c r="J1030" s="40">
        <f>IF(G1030="","",MAX(0,G1030-N(H1030)))</f>
        <v/>
      </c>
      <c r="K1030" s="24">
        <f>IF(OR(G1030="",N(G1030)=0),"",J1030/G1030)</f>
        <v/>
      </c>
      <c r="L1030" s="38" t="n"/>
      <c r="M1030" s="38" t="n"/>
      <c r="N1030" s="20" t="n"/>
      <c r="O1030" s="40">
        <f>IF(AND(L1030="",M1030=""),"",N(L1030)+N(M1030))</f>
        <v/>
      </c>
      <c r="P1030" s="24">
        <f>IF(OR(O1030="",N(O1030)=0),"",N(M1030)/O1030)</f>
        <v/>
      </c>
      <c r="Q1030" s="40">
        <f>IF(OR(J1030="",N(J1030)=0,O1030=""),"",N(L1030)/(J1030/60))</f>
        <v/>
      </c>
      <c r="R1030" s="20" t="n"/>
    </row>
    <row r="1031">
      <c r="A1031" s="39" t="n"/>
      <c r="B1031" s="20" t="n"/>
      <c r="C1031" s="20" t="n"/>
      <c r="D1031" s="20" t="n"/>
      <c r="E1031" s="20" t="n"/>
      <c r="F1031" s="26">
        <f>IF(E1031="","",IFERROR(INDEX('İş emirleri'!$B$6:$B$305,MATCH(E1031,'İş emirleri'!$A$6:$A$305,0)),"İş emri yok"))</f>
        <v/>
      </c>
      <c r="G1031" s="38" t="n"/>
      <c r="H1031" s="38" t="n"/>
      <c r="I1031" s="20" t="n"/>
      <c r="J1031" s="40">
        <f>IF(G1031="","",MAX(0,G1031-N(H1031)))</f>
        <v/>
      </c>
      <c r="K1031" s="24">
        <f>IF(OR(G1031="",N(G1031)=0),"",J1031/G1031)</f>
        <v/>
      </c>
      <c r="L1031" s="38" t="n"/>
      <c r="M1031" s="38" t="n"/>
      <c r="N1031" s="20" t="n"/>
      <c r="O1031" s="40">
        <f>IF(AND(L1031="",M1031=""),"",N(L1031)+N(M1031))</f>
        <v/>
      </c>
      <c r="P1031" s="24">
        <f>IF(OR(O1031="",N(O1031)=0),"",N(M1031)/O1031)</f>
        <v/>
      </c>
      <c r="Q1031" s="40">
        <f>IF(OR(J1031="",N(J1031)=0,O1031=""),"",N(L1031)/(J1031/60))</f>
        <v/>
      </c>
      <c r="R1031" s="20" t="n"/>
    </row>
    <row r="1032">
      <c r="A1032" s="39" t="n"/>
      <c r="B1032" s="20" t="n"/>
      <c r="C1032" s="20" t="n"/>
      <c r="D1032" s="20" t="n"/>
      <c r="E1032" s="20" t="n"/>
      <c r="F1032" s="26">
        <f>IF(E1032="","",IFERROR(INDEX('İş emirleri'!$B$6:$B$305,MATCH(E1032,'İş emirleri'!$A$6:$A$305,0)),"İş emri yok"))</f>
        <v/>
      </c>
      <c r="G1032" s="38" t="n"/>
      <c r="H1032" s="38" t="n"/>
      <c r="I1032" s="20" t="n"/>
      <c r="J1032" s="40">
        <f>IF(G1032="","",MAX(0,G1032-N(H1032)))</f>
        <v/>
      </c>
      <c r="K1032" s="24">
        <f>IF(OR(G1032="",N(G1032)=0),"",J1032/G1032)</f>
        <v/>
      </c>
      <c r="L1032" s="38" t="n"/>
      <c r="M1032" s="38" t="n"/>
      <c r="N1032" s="20" t="n"/>
      <c r="O1032" s="40">
        <f>IF(AND(L1032="",M1032=""),"",N(L1032)+N(M1032))</f>
        <v/>
      </c>
      <c r="P1032" s="24">
        <f>IF(OR(O1032="",N(O1032)=0),"",N(M1032)/O1032)</f>
        <v/>
      </c>
      <c r="Q1032" s="40">
        <f>IF(OR(J1032="",N(J1032)=0,O1032=""),"",N(L1032)/(J1032/60))</f>
        <v/>
      </c>
      <c r="R1032" s="20" t="n"/>
    </row>
    <row r="1033">
      <c r="A1033" s="39" t="n"/>
      <c r="B1033" s="20" t="n"/>
      <c r="C1033" s="20" t="n"/>
      <c r="D1033" s="20" t="n"/>
      <c r="E1033" s="20" t="n"/>
      <c r="F1033" s="26">
        <f>IF(E1033="","",IFERROR(INDEX('İş emirleri'!$B$6:$B$305,MATCH(E1033,'İş emirleri'!$A$6:$A$305,0)),"İş emri yok"))</f>
        <v/>
      </c>
      <c r="G1033" s="38" t="n"/>
      <c r="H1033" s="38" t="n"/>
      <c r="I1033" s="20" t="n"/>
      <c r="J1033" s="40">
        <f>IF(G1033="","",MAX(0,G1033-N(H1033)))</f>
        <v/>
      </c>
      <c r="K1033" s="24">
        <f>IF(OR(G1033="",N(G1033)=0),"",J1033/G1033)</f>
        <v/>
      </c>
      <c r="L1033" s="38" t="n"/>
      <c r="M1033" s="38" t="n"/>
      <c r="N1033" s="20" t="n"/>
      <c r="O1033" s="40">
        <f>IF(AND(L1033="",M1033=""),"",N(L1033)+N(M1033))</f>
        <v/>
      </c>
      <c r="P1033" s="24">
        <f>IF(OR(O1033="",N(O1033)=0),"",N(M1033)/O1033)</f>
        <v/>
      </c>
      <c r="Q1033" s="40">
        <f>IF(OR(J1033="",N(J1033)=0,O1033=""),"",N(L1033)/(J1033/60))</f>
        <v/>
      </c>
      <c r="R1033" s="20" t="n"/>
    </row>
    <row r="1034">
      <c r="A1034" s="39" t="n"/>
      <c r="B1034" s="20" t="n"/>
      <c r="C1034" s="20" t="n"/>
      <c r="D1034" s="20" t="n"/>
      <c r="E1034" s="20" t="n"/>
      <c r="F1034" s="26">
        <f>IF(E1034="","",IFERROR(INDEX('İş emirleri'!$B$6:$B$305,MATCH(E1034,'İş emirleri'!$A$6:$A$305,0)),"İş emri yok"))</f>
        <v/>
      </c>
      <c r="G1034" s="38" t="n"/>
      <c r="H1034" s="38" t="n"/>
      <c r="I1034" s="20" t="n"/>
      <c r="J1034" s="40">
        <f>IF(G1034="","",MAX(0,G1034-N(H1034)))</f>
        <v/>
      </c>
      <c r="K1034" s="24">
        <f>IF(OR(G1034="",N(G1034)=0),"",J1034/G1034)</f>
        <v/>
      </c>
      <c r="L1034" s="38" t="n"/>
      <c r="M1034" s="38" t="n"/>
      <c r="N1034" s="20" t="n"/>
      <c r="O1034" s="40">
        <f>IF(AND(L1034="",M1034=""),"",N(L1034)+N(M1034))</f>
        <v/>
      </c>
      <c r="P1034" s="24">
        <f>IF(OR(O1034="",N(O1034)=0),"",N(M1034)/O1034)</f>
        <v/>
      </c>
      <c r="Q1034" s="40">
        <f>IF(OR(J1034="",N(J1034)=0,O1034=""),"",N(L1034)/(J1034/60))</f>
        <v/>
      </c>
      <c r="R1034" s="20" t="n"/>
    </row>
    <row r="1035">
      <c r="A1035" s="39" t="n"/>
      <c r="B1035" s="20" t="n"/>
      <c r="C1035" s="20" t="n"/>
      <c r="D1035" s="20" t="n"/>
      <c r="E1035" s="20" t="n"/>
      <c r="F1035" s="26">
        <f>IF(E1035="","",IFERROR(INDEX('İş emirleri'!$B$6:$B$305,MATCH(E1035,'İş emirleri'!$A$6:$A$305,0)),"İş emri yok"))</f>
        <v/>
      </c>
      <c r="G1035" s="38" t="n"/>
      <c r="H1035" s="38" t="n"/>
      <c r="I1035" s="20" t="n"/>
      <c r="J1035" s="40">
        <f>IF(G1035="","",MAX(0,G1035-N(H1035)))</f>
        <v/>
      </c>
      <c r="K1035" s="24">
        <f>IF(OR(G1035="",N(G1035)=0),"",J1035/G1035)</f>
        <v/>
      </c>
      <c r="L1035" s="38" t="n"/>
      <c r="M1035" s="38" t="n"/>
      <c r="N1035" s="20" t="n"/>
      <c r="O1035" s="40">
        <f>IF(AND(L1035="",M1035=""),"",N(L1035)+N(M1035))</f>
        <v/>
      </c>
      <c r="P1035" s="24">
        <f>IF(OR(O1035="",N(O1035)=0),"",N(M1035)/O1035)</f>
        <v/>
      </c>
      <c r="Q1035" s="40">
        <f>IF(OR(J1035="",N(J1035)=0,O1035=""),"",N(L1035)/(J1035/60))</f>
        <v/>
      </c>
      <c r="R1035" s="20" t="n"/>
    </row>
    <row r="1036">
      <c r="A1036" s="39" t="n"/>
      <c r="B1036" s="20" t="n"/>
      <c r="C1036" s="20" t="n"/>
      <c r="D1036" s="20" t="n"/>
      <c r="E1036" s="20" t="n"/>
      <c r="F1036" s="26">
        <f>IF(E1036="","",IFERROR(INDEX('İş emirleri'!$B$6:$B$305,MATCH(E1036,'İş emirleri'!$A$6:$A$305,0)),"İş emri yok"))</f>
        <v/>
      </c>
      <c r="G1036" s="38" t="n"/>
      <c r="H1036" s="38" t="n"/>
      <c r="I1036" s="20" t="n"/>
      <c r="J1036" s="40">
        <f>IF(G1036="","",MAX(0,G1036-N(H1036)))</f>
        <v/>
      </c>
      <c r="K1036" s="24">
        <f>IF(OR(G1036="",N(G1036)=0),"",J1036/G1036)</f>
        <v/>
      </c>
      <c r="L1036" s="38" t="n"/>
      <c r="M1036" s="38" t="n"/>
      <c r="N1036" s="20" t="n"/>
      <c r="O1036" s="40">
        <f>IF(AND(L1036="",M1036=""),"",N(L1036)+N(M1036))</f>
        <v/>
      </c>
      <c r="P1036" s="24">
        <f>IF(OR(O1036="",N(O1036)=0),"",N(M1036)/O1036)</f>
        <v/>
      </c>
      <c r="Q1036" s="40">
        <f>IF(OR(J1036="",N(J1036)=0,O1036=""),"",N(L1036)/(J1036/60))</f>
        <v/>
      </c>
      <c r="R1036" s="20" t="n"/>
    </row>
    <row r="1037">
      <c r="A1037" s="39" t="n"/>
      <c r="B1037" s="20" t="n"/>
      <c r="C1037" s="20" t="n"/>
      <c r="D1037" s="20" t="n"/>
      <c r="E1037" s="20" t="n"/>
      <c r="F1037" s="26">
        <f>IF(E1037="","",IFERROR(INDEX('İş emirleri'!$B$6:$B$305,MATCH(E1037,'İş emirleri'!$A$6:$A$305,0)),"İş emri yok"))</f>
        <v/>
      </c>
      <c r="G1037" s="38" t="n"/>
      <c r="H1037" s="38" t="n"/>
      <c r="I1037" s="20" t="n"/>
      <c r="J1037" s="40">
        <f>IF(G1037="","",MAX(0,G1037-N(H1037)))</f>
        <v/>
      </c>
      <c r="K1037" s="24">
        <f>IF(OR(G1037="",N(G1037)=0),"",J1037/G1037)</f>
        <v/>
      </c>
      <c r="L1037" s="38" t="n"/>
      <c r="M1037" s="38" t="n"/>
      <c r="N1037" s="20" t="n"/>
      <c r="O1037" s="40">
        <f>IF(AND(L1037="",M1037=""),"",N(L1037)+N(M1037))</f>
        <v/>
      </c>
      <c r="P1037" s="24">
        <f>IF(OR(O1037="",N(O1037)=0),"",N(M1037)/O1037)</f>
        <v/>
      </c>
      <c r="Q1037" s="40">
        <f>IF(OR(J1037="",N(J1037)=0,O1037=""),"",N(L1037)/(J1037/60))</f>
        <v/>
      </c>
      <c r="R1037" s="20" t="n"/>
    </row>
    <row r="1038">
      <c r="A1038" s="39" t="n"/>
      <c r="B1038" s="20" t="n"/>
      <c r="C1038" s="20" t="n"/>
      <c r="D1038" s="20" t="n"/>
      <c r="E1038" s="20" t="n"/>
      <c r="F1038" s="26">
        <f>IF(E1038="","",IFERROR(INDEX('İş emirleri'!$B$6:$B$305,MATCH(E1038,'İş emirleri'!$A$6:$A$305,0)),"İş emri yok"))</f>
        <v/>
      </c>
      <c r="G1038" s="38" t="n"/>
      <c r="H1038" s="38" t="n"/>
      <c r="I1038" s="20" t="n"/>
      <c r="J1038" s="40">
        <f>IF(G1038="","",MAX(0,G1038-N(H1038)))</f>
        <v/>
      </c>
      <c r="K1038" s="24">
        <f>IF(OR(G1038="",N(G1038)=0),"",J1038/G1038)</f>
        <v/>
      </c>
      <c r="L1038" s="38" t="n"/>
      <c r="M1038" s="38" t="n"/>
      <c r="N1038" s="20" t="n"/>
      <c r="O1038" s="40">
        <f>IF(AND(L1038="",M1038=""),"",N(L1038)+N(M1038))</f>
        <v/>
      </c>
      <c r="P1038" s="24">
        <f>IF(OR(O1038="",N(O1038)=0),"",N(M1038)/O1038)</f>
        <v/>
      </c>
      <c r="Q1038" s="40">
        <f>IF(OR(J1038="",N(J1038)=0,O1038=""),"",N(L1038)/(J1038/60))</f>
        <v/>
      </c>
      <c r="R1038" s="20" t="n"/>
    </row>
    <row r="1039">
      <c r="A1039" s="39" t="n"/>
      <c r="B1039" s="20" t="n"/>
      <c r="C1039" s="20" t="n"/>
      <c r="D1039" s="20" t="n"/>
      <c r="E1039" s="20" t="n"/>
      <c r="F1039" s="26">
        <f>IF(E1039="","",IFERROR(INDEX('İş emirleri'!$B$6:$B$305,MATCH(E1039,'İş emirleri'!$A$6:$A$305,0)),"İş emri yok"))</f>
        <v/>
      </c>
      <c r="G1039" s="38" t="n"/>
      <c r="H1039" s="38" t="n"/>
      <c r="I1039" s="20" t="n"/>
      <c r="J1039" s="40">
        <f>IF(G1039="","",MAX(0,G1039-N(H1039)))</f>
        <v/>
      </c>
      <c r="K1039" s="24">
        <f>IF(OR(G1039="",N(G1039)=0),"",J1039/G1039)</f>
        <v/>
      </c>
      <c r="L1039" s="38" t="n"/>
      <c r="M1039" s="38" t="n"/>
      <c r="N1039" s="20" t="n"/>
      <c r="O1039" s="40">
        <f>IF(AND(L1039="",M1039=""),"",N(L1039)+N(M1039))</f>
        <v/>
      </c>
      <c r="P1039" s="24">
        <f>IF(OR(O1039="",N(O1039)=0),"",N(M1039)/O1039)</f>
        <v/>
      </c>
      <c r="Q1039" s="40">
        <f>IF(OR(J1039="",N(J1039)=0,O1039=""),"",N(L1039)/(J1039/60))</f>
        <v/>
      </c>
      <c r="R1039" s="20" t="n"/>
    </row>
    <row r="1040">
      <c r="A1040" s="39" t="n"/>
      <c r="B1040" s="20" t="n"/>
      <c r="C1040" s="20" t="n"/>
      <c r="D1040" s="20" t="n"/>
      <c r="E1040" s="20" t="n"/>
      <c r="F1040" s="26">
        <f>IF(E1040="","",IFERROR(INDEX('İş emirleri'!$B$6:$B$305,MATCH(E1040,'İş emirleri'!$A$6:$A$305,0)),"İş emri yok"))</f>
        <v/>
      </c>
      <c r="G1040" s="38" t="n"/>
      <c r="H1040" s="38" t="n"/>
      <c r="I1040" s="20" t="n"/>
      <c r="J1040" s="40">
        <f>IF(G1040="","",MAX(0,G1040-N(H1040)))</f>
        <v/>
      </c>
      <c r="K1040" s="24">
        <f>IF(OR(G1040="",N(G1040)=0),"",J1040/G1040)</f>
        <v/>
      </c>
      <c r="L1040" s="38" t="n"/>
      <c r="M1040" s="38" t="n"/>
      <c r="N1040" s="20" t="n"/>
      <c r="O1040" s="40">
        <f>IF(AND(L1040="",M1040=""),"",N(L1040)+N(M1040))</f>
        <v/>
      </c>
      <c r="P1040" s="24">
        <f>IF(OR(O1040="",N(O1040)=0),"",N(M1040)/O1040)</f>
        <v/>
      </c>
      <c r="Q1040" s="40">
        <f>IF(OR(J1040="",N(J1040)=0,O1040=""),"",N(L1040)/(J1040/60))</f>
        <v/>
      </c>
      <c r="R1040" s="20" t="n"/>
    </row>
    <row r="1041">
      <c r="A1041" s="39" t="n"/>
      <c r="B1041" s="20" t="n"/>
      <c r="C1041" s="20" t="n"/>
      <c r="D1041" s="20" t="n"/>
      <c r="E1041" s="20" t="n"/>
      <c r="F1041" s="26">
        <f>IF(E1041="","",IFERROR(INDEX('İş emirleri'!$B$6:$B$305,MATCH(E1041,'İş emirleri'!$A$6:$A$305,0)),"İş emri yok"))</f>
        <v/>
      </c>
      <c r="G1041" s="38" t="n"/>
      <c r="H1041" s="38" t="n"/>
      <c r="I1041" s="20" t="n"/>
      <c r="J1041" s="40">
        <f>IF(G1041="","",MAX(0,G1041-N(H1041)))</f>
        <v/>
      </c>
      <c r="K1041" s="24">
        <f>IF(OR(G1041="",N(G1041)=0),"",J1041/G1041)</f>
        <v/>
      </c>
      <c r="L1041" s="38" t="n"/>
      <c r="M1041" s="38" t="n"/>
      <c r="N1041" s="20" t="n"/>
      <c r="O1041" s="40">
        <f>IF(AND(L1041="",M1041=""),"",N(L1041)+N(M1041))</f>
        <v/>
      </c>
      <c r="P1041" s="24">
        <f>IF(OR(O1041="",N(O1041)=0),"",N(M1041)/O1041)</f>
        <v/>
      </c>
      <c r="Q1041" s="40">
        <f>IF(OR(J1041="",N(J1041)=0,O1041=""),"",N(L1041)/(J1041/60))</f>
        <v/>
      </c>
      <c r="R1041" s="20" t="n"/>
    </row>
    <row r="1042">
      <c r="A1042" s="39" t="n"/>
      <c r="B1042" s="20" t="n"/>
      <c r="C1042" s="20" t="n"/>
      <c r="D1042" s="20" t="n"/>
      <c r="E1042" s="20" t="n"/>
      <c r="F1042" s="26">
        <f>IF(E1042="","",IFERROR(INDEX('İş emirleri'!$B$6:$B$305,MATCH(E1042,'İş emirleri'!$A$6:$A$305,0)),"İş emri yok"))</f>
        <v/>
      </c>
      <c r="G1042" s="38" t="n"/>
      <c r="H1042" s="38" t="n"/>
      <c r="I1042" s="20" t="n"/>
      <c r="J1042" s="40">
        <f>IF(G1042="","",MAX(0,G1042-N(H1042)))</f>
        <v/>
      </c>
      <c r="K1042" s="24">
        <f>IF(OR(G1042="",N(G1042)=0),"",J1042/G1042)</f>
        <v/>
      </c>
      <c r="L1042" s="38" t="n"/>
      <c r="M1042" s="38" t="n"/>
      <c r="N1042" s="20" t="n"/>
      <c r="O1042" s="40">
        <f>IF(AND(L1042="",M1042=""),"",N(L1042)+N(M1042))</f>
        <v/>
      </c>
      <c r="P1042" s="24">
        <f>IF(OR(O1042="",N(O1042)=0),"",N(M1042)/O1042)</f>
        <v/>
      </c>
      <c r="Q1042" s="40">
        <f>IF(OR(J1042="",N(J1042)=0,O1042=""),"",N(L1042)/(J1042/60))</f>
        <v/>
      </c>
      <c r="R1042" s="20" t="n"/>
    </row>
    <row r="1043">
      <c r="A1043" s="39" t="n"/>
      <c r="B1043" s="20" t="n"/>
      <c r="C1043" s="20" t="n"/>
      <c r="D1043" s="20" t="n"/>
      <c r="E1043" s="20" t="n"/>
      <c r="F1043" s="26">
        <f>IF(E1043="","",IFERROR(INDEX('İş emirleri'!$B$6:$B$305,MATCH(E1043,'İş emirleri'!$A$6:$A$305,0)),"İş emri yok"))</f>
        <v/>
      </c>
      <c r="G1043" s="38" t="n"/>
      <c r="H1043" s="38" t="n"/>
      <c r="I1043" s="20" t="n"/>
      <c r="J1043" s="40">
        <f>IF(G1043="","",MAX(0,G1043-N(H1043)))</f>
        <v/>
      </c>
      <c r="K1043" s="24">
        <f>IF(OR(G1043="",N(G1043)=0),"",J1043/G1043)</f>
        <v/>
      </c>
      <c r="L1043" s="38" t="n"/>
      <c r="M1043" s="38" t="n"/>
      <c r="N1043" s="20" t="n"/>
      <c r="O1043" s="40">
        <f>IF(AND(L1043="",M1043=""),"",N(L1043)+N(M1043))</f>
        <v/>
      </c>
      <c r="P1043" s="24">
        <f>IF(OR(O1043="",N(O1043)=0),"",N(M1043)/O1043)</f>
        <v/>
      </c>
      <c r="Q1043" s="40">
        <f>IF(OR(J1043="",N(J1043)=0,O1043=""),"",N(L1043)/(J1043/60))</f>
        <v/>
      </c>
      <c r="R1043" s="20" t="n"/>
    </row>
    <row r="1044">
      <c r="A1044" s="39" t="n"/>
      <c r="B1044" s="20" t="n"/>
      <c r="C1044" s="20" t="n"/>
      <c r="D1044" s="20" t="n"/>
      <c r="E1044" s="20" t="n"/>
      <c r="F1044" s="26">
        <f>IF(E1044="","",IFERROR(INDEX('İş emirleri'!$B$6:$B$305,MATCH(E1044,'İş emirleri'!$A$6:$A$305,0)),"İş emri yok"))</f>
        <v/>
      </c>
      <c r="G1044" s="38" t="n"/>
      <c r="H1044" s="38" t="n"/>
      <c r="I1044" s="20" t="n"/>
      <c r="J1044" s="40">
        <f>IF(G1044="","",MAX(0,G1044-N(H1044)))</f>
        <v/>
      </c>
      <c r="K1044" s="24">
        <f>IF(OR(G1044="",N(G1044)=0),"",J1044/G1044)</f>
        <v/>
      </c>
      <c r="L1044" s="38" t="n"/>
      <c r="M1044" s="38" t="n"/>
      <c r="N1044" s="20" t="n"/>
      <c r="O1044" s="40">
        <f>IF(AND(L1044="",M1044=""),"",N(L1044)+N(M1044))</f>
        <v/>
      </c>
      <c r="P1044" s="24">
        <f>IF(OR(O1044="",N(O1044)=0),"",N(M1044)/O1044)</f>
        <v/>
      </c>
      <c r="Q1044" s="40">
        <f>IF(OR(J1044="",N(J1044)=0,O1044=""),"",N(L1044)/(J1044/60))</f>
        <v/>
      </c>
      <c r="R1044" s="20" t="n"/>
    </row>
    <row r="1045">
      <c r="A1045" s="39" t="n"/>
      <c r="B1045" s="20" t="n"/>
      <c r="C1045" s="20" t="n"/>
      <c r="D1045" s="20" t="n"/>
      <c r="E1045" s="20" t="n"/>
      <c r="F1045" s="26">
        <f>IF(E1045="","",IFERROR(INDEX('İş emirleri'!$B$6:$B$305,MATCH(E1045,'İş emirleri'!$A$6:$A$305,0)),"İş emri yok"))</f>
        <v/>
      </c>
      <c r="G1045" s="38" t="n"/>
      <c r="H1045" s="38" t="n"/>
      <c r="I1045" s="20" t="n"/>
      <c r="J1045" s="40">
        <f>IF(G1045="","",MAX(0,G1045-N(H1045)))</f>
        <v/>
      </c>
      <c r="K1045" s="24">
        <f>IF(OR(G1045="",N(G1045)=0),"",J1045/G1045)</f>
        <v/>
      </c>
      <c r="L1045" s="38" t="n"/>
      <c r="M1045" s="38" t="n"/>
      <c r="N1045" s="20" t="n"/>
      <c r="O1045" s="40">
        <f>IF(AND(L1045="",M1045=""),"",N(L1045)+N(M1045))</f>
        <v/>
      </c>
      <c r="P1045" s="24">
        <f>IF(OR(O1045="",N(O1045)=0),"",N(M1045)/O1045)</f>
        <v/>
      </c>
      <c r="Q1045" s="40">
        <f>IF(OR(J1045="",N(J1045)=0,O1045=""),"",N(L1045)/(J1045/60))</f>
        <v/>
      </c>
      <c r="R1045" s="20" t="n"/>
    </row>
    <row r="1046">
      <c r="A1046" s="39" t="n"/>
      <c r="B1046" s="20" t="n"/>
      <c r="C1046" s="20" t="n"/>
      <c r="D1046" s="20" t="n"/>
      <c r="E1046" s="20" t="n"/>
      <c r="F1046" s="26">
        <f>IF(E1046="","",IFERROR(INDEX('İş emirleri'!$B$6:$B$305,MATCH(E1046,'İş emirleri'!$A$6:$A$305,0)),"İş emri yok"))</f>
        <v/>
      </c>
      <c r="G1046" s="38" t="n"/>
      <c r="H1046" s="38" t="n"/>
      <c r="I1046" s="20" t="n"/>
      <c r="J1046" s="40">
        <f>IF(G1046="","",MAX(0,G1046-N(H1046)))</f>
        <v/>
      </c>
      <c r="K1046" s="24">
        <f>IF(OR(G1046="",N(G1046)=0),"",J1046/G1046)</f>
        <v/>
      </c>
      <c r="L1046" s="38" t="n"/>
      <c r="M1046" s="38" t="n"/>
      <c r="N1046" s="20" t="n"/>
      <c r="O1046" s="40">
        <f>IF(AND(L1046="",M1046=""),"",N(L1046)+N(M1046))</f>
        <v/>
      </c>
      <c r="P1046" s="24">
        <f>IF(OR(O1046="",N(O1046)=0),"",N(M1046)/O1046)</f>
        <v/>
      </c>
      <c r="Q1046" s="40">
        <f>IF(OR(J1046="",N(J1046)=0,O1046=""),"",N(L1046)/(J1046/60))</f>
        <v/>
      </c>
      <c r="R1046" s="20" t="n"/>
    </row>
    <row r="1047">
      <c r="A1047" s="39" t="n"/>
      <c r="B1047" s="20" t="n"/>
      <c r="C1047" s="20" t="n"/>
      <c r="D1047" s="20" t="n"/>
      <c r="E1047" s="20" t="n"/>
      <c r="F1047" s="26">
        <f>IF(E1047="","",IFERROR(INDEX('İş emirleri'!$B$6:$B$305,MATCH(E1047,'İş emirleri'!$A$6:$A$305,0)),"İş emri yok"))</f>
        <v/>
      </c>
      <c r="G1047" s="38" t="n"/>
      <c r="H1047" s="38" t="n"/>
      <c r="I1047" s="20" t="n"/>
      <c r="J1047" s="40">
        <f>IF(G1047="","",MAX(0,G1047-N(H1047)))</f>
        <v/>
      </c>
      <c r="K1047" s="24">
        <f>IF(OR(G1047="",N(G1047)=0),"",J1047/G1047)</f>
        <v/>
      </c>
      <c r="L1047" s="38" t="n"/>
      <c r="M1047" s="38" t="n"/>
      <c r="N1047" s="20" t="n"/>
      <c r="O1047" s="40">
        <f>IF(AND(L1047="",M1047=""),"",N(L1047)+N(M1047))</f>
        <v/>
      </c>
      <c r="P1047" s="24">
        <f>IF(OR(O1047="",N(O1047)=0),"",N(M1047)/O1047)</f>
        <v/>
      </c>
      <c r="Q1047" s="40">
        <f>IF(OR(J1047="",N(J1047)=0,O1047=""),"",N(L1047)/(J1047/60))</f>
        <v/>
      </c>
      <c r="R1047" s="20" t="n"/>
    </row>
    <row r="1048">
      <c r="A1048" s="39" t="n"/>
      <c r="B1048" s="20" t="n"/>
      <c r="C1048" s="20" t="n"/>
      <c r="D1048" s="20" t="n"/>
      <c r="E1048" s="20" t="n"/>
      <c r="F1048" s="26">
        <f>IF(E1048="","",IFERROR(INDEX('İş emirleri'!$B$6:$B$305,MATCH(E1048,'İş emirleri'!$A$6:$A$305,0)),"İş emri yok"))</f>
        <v/>
      </c>
      <c r="G1048" s="38" t="n"/>
      <c r="H1048" s="38" t="n"/>
      <c r="I1048" s="20" t="n"/>
      <c r="J1048" s="40">
        <f>IF(G1048="","",MAX(0,G1048-N(H1048)))</f>
        <v/>
      </c>
      <c r="K1048" s="24">
        <f>IF(OR(G1048="",N(G1048)=0),"",J1048/G1048)</f>
        <v/>
      </c>
      <c r="L1048" s="38" t="n"/>
      <c r="M1048" s="38" t="n"/>
      <c r="N1048" s="20" t="n"/>
      <c r="O1048" s="40">
        <f>IF(AND(L1048="",M1048=""),"",N(L1048)+N(M1048))</f>
        <v/>
      </c>
      <c r="P1048" s="24">
        <f>IF(OR(O1048="",N(O1048)=0),"",N(M1048)/O1048)</f>
        <v/>
      </c>
      <c r="Q1048" s="40">
        <f>IF(OR(J1048="",N(J1048)=0,O1048=""),"",N(L1048)/(J1048/60))</f>
        <v/>
      </c>
      <c r="R1048" s="20" t="n"/>
    </row>
    <row r="1049">
      <c r="A1049" s="39" t="n"/>
      <c r="B1049" s="20" t="n"/>
      <c r="C1049" s="20" t="n"/>
      <c r="D1049" s="20" t="n"/>
      <c r="E1049" s="20" t="n"/>
      <c r="F1049" s="26">
        <f>IF(E1049="","",IFERROR(INDEX('İş emirleri'!$B$6:$B$305,MATCH(E1049,'İş emirleri'!$A$6:$A$305,0)),"İş emri yok"))</f>
        <v/>
      </c>
      <c r="G1049" s="38" t="n"/>
      <c r="H1049" s="38" t="n"/>
      <c r="I1049" s="20" t="n"/>
      <c r="J1049" s="40">
        <f>IF(G1049="","",MAX(0,G1049-N(H1049)))</f>
        <v/>
      </c>
      <c r="K1049" s="24">
        <f>IF(OR(G1049="",N(G1049)=0),"",J1049/G1049)</f>
        <v/>
      </c>
      <c r="L1049" s="38" t="n"/>
      <c r="M1049" s="38" t="n"/>
      <c r="N1049" s="20" t="n"/>
      <c r="O1049" s="40">
        <f>IF(AND(L1049="",M1049=""),"",N(L1049)+N(M1049))</f>
        <v/>
      </c>
      <c r="P1049" s="24">
        <f>IF(OR(O1049="",N(O1049)=0),"",N(M1049)/O1049)</f>
        <v/>
      </c>
      <c r="Q1049" s="40">
        <f>IF(OR(J1049="",N(J1049)=0,O1049=""),"",N(L1049)/(J1049/60))</f>
        <v/>
      </c>
      <c r="R1049" s="20" t="n"/>
    </row>
    <row r="1050">
      <c r="A1050" s="39" t="n"/>
      <c r="B1050" s="20" t="n"/>
      <c r="C1050" s="20" t="n"/>
      <c r="D1050" s="20" t="n"/>
      <c r="E1050" s="20" t="n"/>
      <c r="F1050" s="26">
        <f>IF(E1050="","",IFERROR(INDEX('İş emirleri'!$B$6:$B$305,MATCH(E1050,'İş emirleri'!$A$6:$A$305,0)),"İş emri yok"))</f>
        <v/>
      </c>
      <c r="G1050" s="38" t="n"/>
      <c r="H1050" s="38" t="n"/>
      <c r="I1050" s="20" t="n"/>
      <c r="J1050" s="40">
        <f>IF(G1050="","",MAX(0,G1050-N(H1050)))</f>
        <v/>
      </c>
      <c r="K1050" s="24">
        <f>IF(OR(G1050="",N(G1050)=0),"",J1050/G1050)</f>
        <v/>
      </c>
      <c r="L1050" s="38" t="n"/>
      <c r="M1050" s="38" t="n"/>
      <c r="N1050" s="20" t="n"/>
      <c r="O1050" s="40">
        <f>IF(AND(L1050="",M1050=""),"",N(L1050)+N(M1050))</f>
        <v/>
      </c>
      <c r="P1050" s="24">
        <f>IF(OR(O1050="",N(O1050)=0),"",N(M1050)/O1050)</f>
        <v/>
      </c>
      <c r="Q1050" s="40">
        <f>IF(OR(J1050="",N(J1050)=0,O1050=""),"",N(L1050)/(J1050/60))</f>
        <v/>
      </c>
      <c r="R1050" s="20" t="n"/>
    </row>
    <row r="1051">
      <c r="A1051" s="39" t="n"/>
      <c r="B1051" s="20" t="n"/>
      <c r="C1051" s="20" t="n"/>
      <c r="D1051" s="20" t="n"/>
      <c r="E1051" s="20" t="n"/>
      <c r="F1051" s="26">
        <f>IF(E1051="","",IFERROR(INDEX('İş emirleri'!$B$6:$B$305,MATCH(E1051,'İş emirleri'!$A$6:$A$305,0)),"İş emri yok"))</f>
        <v/>
      </c>
      <c r="G1051" s="38" t="n"/>
      <c r="H1051" s="38" t="n"/>
      <c r="I1051" s="20" t="n"/>
      <c r="J1051" s="40">
        <f>IF(G1051="","",MAX(0,G1051-N(H1051)))</f>
        <v/>
      </c>
      <c r="K1051" s="24">
        <f>IF(OR(G1051="",N(G1051)=0),"",J1051/G1051)</f>
        <v/>
      </c>
      <c r="L1051" s="38" t="n"/>
      <c r="M1051" s="38" t="n"/>
      <c r="N1051" s="20" t="n"/>
      <c r="O1051" s="40">
        <f>IF(AND(L1051="",M1051=""),"",N(L1051)+N(M1051))</f>
        <v/>
      </c>
      <c r="P1051" s="24">
        <f>IF(OR(O1051="",N(O1051)=0),"",N(M1051)/O1051)</f>
        <v/>
      </c>
      <c r="Q1051" s="40">
        <f>IF(OR(J1051="",N(J1051)=0,O1051=""),"",N(L1051)/(J1051/60))</f>
        <v/>
      </c>
      <c r="R1051" s="20" t="n"/>
    </row>
    <row r="1052">
      <c r="A1052" s="39" t="n"/>
      <c r="B1052" s="20" t="n"/>
      <c r="C1052" s="20" t="n"/>
      <c r="D1052" s="20" t="n"/>
      <c r="E1052" s="20" t="n"/>
      <c r="F1052" s="26">
        <f>IF(E1052="","",IFERROR(INDEX('İş emirleri'!$B$6:$B$305,MATCH(E1052,'İş emirleri'!$A$6:$A$305,0)),"İş emri yok"))</f>
        <v/>
      </c>
      <c r="G1052" s="38" t="n"/>
      <c r="H1052" s="38" t="n"/>
      <c r="I1052" s="20" t="n"/>
      <c r="J1052" s="40">
        <f>IF(G1052="","",MAX(0,G1052-N(H1052)))</f>
        <v/>
      </c>
      <c r="K1052" s="24">
        <f>IF(OR(G1052="",N(G1052)=0),"",J1052/G1052)</f>
        <v/>
      </c>
      <c r="L1052" s="38" t="n"/>
      <c r="M1052" s="38" t="n"/>
      <c r="N1052" s="20" t="n"/>
      <c r="O1052" s="40">
        <f>IF(AND(L1052="",M1052=""),"",N(L1052)+N(M1052))</f>
        <v/>
      </c>
      <c r="P1052" s="24">
        <f>IF(OR(O1052="",N(O1052)=0),"",N(M1052)/O1052)</f>
        <v/>
      </c>
      <c r="Q1052" s="40">
        <f>IF(OR(J1052="",N(J1052)=0,O1052=""),"",N(L1052)/(J1052/60))</f>
        <v/>
      </c>
      <c r="R1052" s="20" t="n"/>
    </row>
    <row r="1053">
      <c r="A1053" s="39" t="n"/>
      <c r="B1053" s="20" t="n"/>
      <c r="C1053" s="20" t="n"/>
      <c r="D1053" s="20" t="n"/>
      <c r="E1053" s="20" t="n"/>
      <c r="F1053" s="26">
        <f>IF(E1053="","",IFERROR(INDEX('İş emirleri'!$B$6:$B$305,MATCH(E1053,'İş emirleri'!$A$6:$A$305,0)),"İş emri yok"))</f>
        <v/>
      </c>
      <c r="G1053" s="38" t="n"/>
      <c r="H1053" s="38" t="n"/>
      <c r="I1053" s="20" t="n"/>
      <c r="J1053" s="40">
        <f>IF(G1053="","",MAX(0,G1053-N(H1053)))</f>
        <v/>
      </c>
      <c r="K1053" s="24">
        <f>IF(OR(G1053="",N(G1053)=0),"",J1053/G1053)</f>
        <v/>
      </c>
      <c r="L1053" s="38" t="n"/>
      <c r="M1053" s="38" t="n"/>
      <c r="N1053" s="20" t="n"/>
      <c r="O1053" s="40">
        <f>IF(AND(L1053="",M1053=""),"",N(L1053)+N(M1053))</f>
        <v/>
      </c>
      <c r="P1053" s="24">
        <f>IF(OR(O1053="",N(O1053)=0),"",N(M1053)/O1053)</f>
        <v/>
      </c>
      <c r="Q1053" s="40">
        <f>IF(OR(J1053="",N(J1053)=0,O1053=""),"",N(L1053)/(J1053/60))</f>
        <v/>
      </c>
      <c r="R1053" s="20" t="n"/>
    </row>
    <row r="1054">
      <c r="A1054" s="39" t="n"/>
      <c r="B1054" s="20" t="n"/>
      <c r="C1054" s="20" t="n"/>
      <c r="D1054" s="20" t="n"/>
      <c r="E1054" s="20" t="n"/>
      <c r="F1054" s="26">
        <f>IF(E1054="","",IFERROR(INDEX('İş emirleri'!$B$6:$B$305,MATCH(E1054,'İş emirleri'!$A$6:$A$305,0)),"İş emri yok"))</f>
        <v/>
      </c>
      <c r="G1054" s="38" t="n"/>
      <c r="H1054" s="38" t="n"/>
      <c r="I1054" s="20" t="n"/>
      <c r="J1054" s="40">
        <f>IF(G1054="","",MAX(0,G1054-N(H1054)))</f>
        <v/>
      </c>
      <c r="K1054" s="24">
        <f>IF(OR(G1054="",N(G1054)=0),"",J1054/G1054)</f>
        <v/>
      </c>
      <c r="L1054" s="38" t="n"/>
      <c r="M1054" s="38" t="n"/>
      <c r="N1054" s="20" t="n"/>
      <c r="O1054" s="40">
        <f>IF(AND(L1054="",M1054=""),"",N(L1054)+N(M1054))</f>
        <v/>
      </c>
      <c r="P1054" s="24">
        <f>IF(OR(O1054="",N(O1054)=0),"",N(M1054)/O1054)</f>
        <v/>
      </c>
      <c r="Q1054" s="40">
        <f>IF(OR(J1054="",N(J1054)=0,O1054=""),"",N(L1054)/(J1054/60))</f>
        <v/>
      </c>
      <c r="R1054" s="20" t="n"/>
    </row>
    <row r="1055">
      <c r="A1055" s="39" t="n"/>
      <c r="B1055" s="20" t="n"/>
      <c r="C1055" s="20" t="n"/>
      <c r="D1055" s="20" t="n"/>
      <c r="E1055" s="20" t="n"/>
      <c r="F1055" s="26">
        <f>IF(E1055="","",IFERROR(INDEX('İş emirleri'!$B$6:$B$305,MATCH(E1055,'İş emirleri'!$A$6:$A$305,0)),"İş emri yok"))</f>
        <v/>
      </c>
      <c r="G1055" s="38" t="n"/>
      <c r="H1055" s="38" t="n"/>
      <c r="I1055" s="20" t="n"/>
      <c r="J1055" s="40">
        <f>IF(G1055="","",MAX(0,G1055-N(H1055)))</f>
        <v/>
      </c>
      <c r="K1055" s="24">
        <f>IF(OR(G1055="",N(G1055)=0),"",J1055/G1055)</f>
        <v/>
      </c>
      <c r="L1055" s="38" t="n"/>
      <c r="M1055" s="38" t="n"/>
      <c r="N1055" s="20" t="n"/>
      <c r="O1055" s="40">
        <f>IF(AND(L1055="",M1055=""),"",N(L1055)+N(M1055))</f>
        <v/>
      </c>
      <c r="P1055" s="24">
        <f>IF(OR(O1055="",N(O1055)=0),"",N(M1055)/O1055)</f>
        <v/>
      </c>
      <c r="Q1055" s="40">
        <f>IF(OR(J1055="",N(J1055)=0,O1055=""),"",N(L1055)/(J1055/60))</f>
        <v/>
      </c>
      <c r="R1055" s="20" t="n"/>
    </row>
    <row r="1056">
      <c r="A1056" s="39" t="n"/>
      <c r="B1056" s="20" t="n"/>
      <c r="C1056" s="20" t="n"/>
      <c r="D1056" s="20" t="n"/>
      <c r="E1056" s="20" t="n"/>
      <c r="F1056" s="26">
        <f>IF(E1056="","",IFERROR(INDEX('İş emirleri'!$B$6:$B$305,MATCH(E1056,'İş emirleri'!$A$6:$A$305,0)),"İş emri yok"))</f>
        <v/>
      </c>
      <c r="G1056" s="38" t="n"/>
      <c r="H1056" s="38" t="n"/>
      <c r="I1056" s="20" t="n"/>
      <c r="J1056" s="40">
        <f>IF(G1056="","",MAX(0,G1056-N(H1056)))</f>
        <v/>
      </c>
      <c r="K1056" s="24">
        <f>IF(OR(G1056="",N(G1056)=0),"",J1056/G1056)</f>
        <v/>
      </c>
      <c r="L1056" s="38" t="n"/>
      <c r="M1056" s="38" t="n"/>
      <c r="N1056" s="20" t="n"/>
      <c r="O1056" s="40">
        <f>IF(AND(L1056="",M1056=""),"",N(L1056)+N(M1056))</f>
        <v/>
      </c>
      <c r="P1056" s="24">
        <f>IF(OR(O1056="",N(O1056)=0),"",N(M1056)/O1056)</f>
        <v/>
      </c>
      <c r="Q1056" s="40">
        <f>IF(OR(J1056="",N(J1056)=0,O1056=""),"",N(L1056)/(J1056/60))</f>
        <v/>
      </c>
      <c r="R1056" s="20" t="n"/>
    </row>
    <row r="1057">
      <c r="A1057" s="39" t="n"/>
      <c r="B1057" s="20" t="n"/>
      <c r="C1057" s="20" t="n"/>
      <c r="D1057" s="20" t="n"/>
      <c r="E1057" s="20" t="n"/>
      <c r="F1057" s="26">
        <f>IF(E1057="","",IFERROR(INDEX('İş emirleri'!$B$6:$B$305,MATCH(E1057,'İş emirleri'!$A$6:$A$305,0)),"İş emri yok"))</f>
        <v/>
      </c>
      <c r="G1057" s="38" t="n"/>
      <c r="H1057" s="38" t="n"/>
      <c r="I1057" s="20" t="n"/>
      <c r="J1057" s="40">
        <f>IF(G1057="","",MAX(0,G1057-N(H1057)))</f>
        <v/>
      </c>
      <c r="K1057" s="24">
        <f>IF(OR(G1057="",N(G1057)=0),"",J1057/G1057)</f>
        <v/>
      </c>
      <c r="L1057" s="38" t="n"/>
      <c r="M1057" s="38" t="n"/>
      <c r="N1057" s="20" t="n"/>
      <c r="O1057" s="40">
        <f>IF(AND(L1057="",M1057=""),"",N(L1057)+N(M1057))</f>
        <v/>
      </c>
      <c r="P1057" s="24">
        <f>IF(OR(O1057="",N(O1057)=0),"",N(M1057)/O1057)</f>
        <v/>
      </c>
      <c r="Q1057" s="40">
        <f>IF(OR(J1057="",N(J1057)=0,O1057=""),"",N(L1057)/(J1057/60))</f>
        <v/>
      </c>
      <c r="R1057" s="20" t="n"/>
    </row>
    <row r="1058">
      <c r="A1058" s="39" t="n"/>
      <c r="B1058" s="20" t="n"/>
      <c r="C1058" s="20" t="n"/>
      <c r="D1058" s="20" t="n"/>
      <c r="E1058" s="20" t="n"/>
      <c r="F1058" s="26">
        <f>IF(E1058="","",IFERROR(INDEX('İş emirleri'!$B$6:$B$305,MATCH(E1058,'İş emirleri'!$A$6:$A$305,0)),"İş emri yok"))</f>
        <v/>
      </c>
      <c r="G1058" s="38" t="n"/>
      <c r="H1058" s="38" t="n"/>
      <c r="I1058" s="20" t="n"/>
      <c r="J1058" s="40">
        <f>IF(G1058="","",MAX(0,G1058-N(H1058)))</f>
        <v/>
      </c>
      <c r="K1058" s="24">
        <f>IF(OR(G1058="",N(G1058)=0),"",J1058/G1058)</f>
        <v/>
      </c>
      <c r="L1058" s="38" t="n"/>
      <c r="M1058" s="38" t="n"/>
      <c r="N1058" s="20" t="n"/>
      <c r="O1058" s="40">
        <f>IF(AND(L1058="",M1058=""),"",N(L1058)+N(M1058))</f>
        <v/>
      </c>
      <c r="P1058" s="24">
        <f>IF(OR(O1058="",N(O1058)=0),"",N(M1058)/O1058)</f>
        <v/>
      </c>
      <c r="Q1058" s="40">
        <f>IF(OR(J1058="",N(J1058)=0,O1058=""),"",N(L1058)/(J1058/60))</f>
        <v/>
      </c>
      <c r="R1058" s="20" t="n"/>
    </row>
    <row r="1059">
      <c r="A1059" s="39" t="n"/>
      <c r="B1059" s="20" t="n"/>
      <c r="C1059" s="20" t="n"/>
      <c r="D1059" s="20" t="n"/>
      <c r="E1059" s="20" t="n"/>
      <c r="F1059" s="26">
        <f>IF(E1059="","",IFERROR(INDEX('İş emirleri'!$B$6:$B$305,MATCH(E1059,'İş emirleri'!$A$6:$A$305,0)),"İş emri yok"))</f>
        <v/>
      </c>
      <c r="G1059" s="38" t="n"/>
      <c r="H1059" s="38" t="n"/>
      <c r="I1059" s="20" t="n"/>
      <c r="J1059" s="40">
        <f>IF(G1059="","",MAX(0,G1059-N(H1059)))</f>
        <v/>
      </c>
      <c r="K1059" s="24">
        <f>IF(OR(G1059="",N(G1059)=0),"",J1059/G1059)</f>
        <v/>
      </c>
      <c r="L1059" s="38" t="n"/>
      <c r="M1059" s="38" t="n"/>
      <c r="N1059" s="20" t="n"/>
      <c r="O1059" s="40">
        <f>IF(AND(L1059="",M1059=""),"",N(L1059)+N(M1059))</f>
        <v/>
      </c>
      <c r="P1059" s="24">
        <f>IF(OR(O1059="",N(O1059)=0),"",N(M1059)/O1059)</f>
        <v/>
      </c>
      <c r="Q1059" s="40">
        <f>IF(OR(J1059="",N(J1059)=0,O1059=""),"",N(L1059)/(J1059/60))</f>
        <v/>
      </c>
      <c r="R1059" s="20" t="n"/>
    </row>
    <row r="1060">
      <c r="A1060" s="39" t="n"/>
      <c r="B1060" s="20" t="n"/>
      <c r="C1060" s="20" t="n"/>
      <c r="D1060" s="20" t="n"/>
      <c r="E1060" s="20" t="n"/>
      <c r="F1060" s="26">
        <f>IF(E1060="","",IFERROR(INDEX('İş emirleri'!$B$6:$B$305,MATCH(E1060,'İş emirleri'!$A$6:$A$305,0)),"İş emri yok"))</f>
        <v/>
      </c>
      <c r="G1060" s="38" t="n"/>
      <c r="H1060" s="38" t="n"/>
      <c r="I1060" s="20" t="n"/>
      <c r="J1060" s="40">
        <f>IF(G1060="","",MAX(0,G1060-N(H1060)))</f>
        <v/>
      </c>
      <c r="K1060" s="24">
        <f>IF(OR(G1060="",N(G1060)=0),"",J1060/G1060)</f>
        <v/>
      </c>
      <c r="L1060" s="38" t="n"/>
      <c r="M1060" s="38" t="n"/>
      <c r="N1060" s="20" t="n"/>
      <c r="O1060" s="40">
        <f>IF(AND(L1060="",M1060=""),"",N(L1060)+N(M1060))</f>
        <v/>
      </c>
      <c r="P1060" s="24">
        <f>IF(OR(O1060="",N(O1060)=0),"",N(M1060)/O1060)</f>
        <v/>
      </c>
      <c r="Q1060" s="40">
        <f>IF(OR(J1060="",N(J1060)=0,O1060=""),"",N(L1060)/(J1060/60))</f>
        <v/>
      </c>
      <c r="R1060" s="20" t="n"/>
    </row>
    <row r="1061">
      <c r="A1061" s="39" t="n"/>
      <c r="B1061" s="20" t="n"/>
      <c r="C1061" s="20" t="n"/>
      <c r="D1061" s="20" t="n"/>
      <c r="E1061" s="20" t="n"/>
      <c r="F1061" s="26">
        <f>IF(E1061="","",IFERROR(INDEX('İş emirleri'!$B$6:$B$305,MATCH(E1061,'İş emirleri'!$A$6:$A$305,0)),"İş emri yok"))</f>
        <v/>
      </c>
      <c r="G1061" s="38" t="n"/>
      <c r="H1061" s="38" t="n"/>
      <c r="I1061" s="20" t="n"/>
      <c r="J1061" s="40">
        <f>IF(G1061="","",MAX(0,G1061-N(H1061)))</f>
        <v/>
      </c>
      <c r="K1061" s="24">
        <f>IF(OR(G1061="",N(G1061)=0),"",J1061/G1061)</f>
        <v/>
      </c>
      <c r="L1061" s="38" t="n"/>
      <c r="M1061" s="38" t="n"/>
      <c r="N1061" s="20" t="n"/>
      <c r="O1061" s="40">
        <f>IF(AND(L1061="",M1061=""),"",N(L1061)+N(M1061))</f>
        <v/>
      </c>
      <c r="P1061" s="24">
        <f>IF(OR(O1061="",N(O1061)=0),"",N(M1061)/O1061)</f>
        <v/>
      </c>
      <c r="Q1061" s="40">
        <f>IF(OR(J1061="",N(J1061)=0,O1061=""),"",N(L1061)/(J1061/60))</f>
        <v/>
      </c>
      <c r="R1061" s="20" t="n"/>
    </row>
    <row r="1062">
      <c r="A1062" s="39" t="n"/>
      <c r="B1062" s="20" t="n"/>
      <c r="C1062" s="20" t="n"/>
      <c r="D1062" s="20" t="n"/>
      <c r="E1062" s="20" t="n"/>
      <c r="F1062" s="26">
        <f>IF(E1062="","",IFERROR(INDEX('İş emirleri'!$B$6:$B$305,MATCH(E1062,'İş emirleri'!$A$6:$A$305,0)),"İş emri yok"))</f>
        <v/>
      </c>
      <c r="G1062" s="38" t="n"/>
      <c r="H1062" s="38" t="n"/>
      <c r="I1062" s="20" t="n"/>
      <c r="J1062" s="40">
        <f>IF(G1062="","",MAX(0,G1062-N(H1062)))</f>
        <v/>
      </c>
      <c r="K1062" s="24">
        <f>IF(OR(G1062="",N(G1062)=0),"",J1062/G1062)</f>
        <v/>
      </c>
      <c r="L1062" s="38" t="n"/>
      <c r="M1062" s="38" t="n"/>
      <c r="N1062" s="20" t="n"/>
      <c r="O1062" s="40">
        <f>IF(AND(L1062="",M1062=""),"",N(L1062)+N(M1062))</f>
        <v/>
      </c>
      <c r="P1062" s="24">
        <f>IF(OR(O1062="",N(O1062)=0),"",N(M1062)/O1062)</f>
        <v/>
      </c>
      <c r="Q1062" s="40">
        <f>IF(OR(J1062="",N(J1062)=0,O1062=""),"",N(L1062)/(J1062/60))</f>
        <v/>
      </c>
      <c r="R1062" s="20" t="n"/>
    </row>
    <row r="1063">
      <c r="A1063" s="39" t="n"/>
      <c r="B1063" s="20" t="n"/>
      <c r="C1063" s="20" t="n"/>
      <c r="D1063" s="20" t="n"/>
      <c r="E1063" s="20" t="n"/>
      <c r="F1063" s="26">
        <f>IF(E1063="","",IFERROR(INDEX('İş emirleri'!$B$6:$B$305,MATCH(E1063,'İş emirleri'!$A$6:$A$305,0)),"İş emri yok"))</f>
        <v/>
      </c>
      <c r="G1063" s="38" t="n"/>
      <c r="H1063" s="38" t="n"/>
      <c r="I1063" s="20" t="n"/>
      <c r="J1063" s="40">
        <f>IF(G1063="","",MAX(0,G1063-N(H1063)))</f>
        <v/>
      </c>
      <c r="K1063" s="24">
        <f>IF(OR(G1063="",N(G1063)=0),"",J1063/G1063)</f>
        <v/>
      </c>
      <c r="L1063" s="38" t="n"/>
      <c r="M1063" s="38" t="n"/>
      <c r="N1063" s="20" t="n"/>
      <c r="O1063" s="40">
        <f>IF(AND(L1063="",M1063=""),"",N(L1063)+N(M1063))</f>
        <v/>
      </c>
      <c r="P1063" s="24">
        <f>IF(OR(O1063="",N(O1063)=0),"",N(M1063)/O1063)</f>
        <v/>
      </c>
      <c r="Q1063" s="40">
        <f>IF(OR(J1063="",N(J1063)=0,O1063=""),"",N(L1063)/(J1063/60))</f>
        <v/>
      </c>
      <c r="R1063" s="20" t="n"/>
    </row>
    <row r="1064">
      <c r="A1064" s="39" t="n"/>
      <c r="B1064" s="20" t="n"/>
      <c r="C1064" s="20" t="n"/>
      <c r="D1064" s="20" t="n"/>
      <c r="E1064" s="20" t="n"/>
      <c r="F1064" s="26">
        <f>IF(E1064="","",IFERROR(INDEX('İş emirleri'!$B$6:$B$305,MATCH(E1064,'İş emirleri'!$A$6:$A$305,0)),"İş emri yok"))</f>
        <v/>
      </c>
      <c r="G1064" s="38" t="n"/>
      <c r="H1064" s="38" t="n"/>
      <c r="I1064" s="20" t="n"/>
      <c r="J1064" s="40">
        <f>IF(G1064="","",MAX(0,G1064-N(H1064)))</f>
        <v/>
      </c>
      <c r="K1064" s="24">
        <f>IF(OR(G1064="",N(G1064)=0),"",J1064/G1064)</f>
        <v/>
      </c>
      <c r="L1064" s="38" t="n"/>
      <c r="M1064" s="38" t="n"/>
      <c r="N1064" s="20" t="n"/>
      <c r="O1064" s="40">
        <f>IF(AND(L1064="",M1064=""),"",N(L1064)+N(M1064))</f>
        <v/>
      </c>
      <c r="P1064" s="24">
        <f>IF(OR(O1064="",N(O1064)=0),"",N(M1064)/O1064)</f>
        <v/>
      </c>
      <c r="Q1064" s="40">
        <f>IF(OR(J1064="",N(J1064)=0,O1064=""),"",N(L1064)/(J1064/60))</f>
        <v/>
      </c>
      <c r="R1064" s="20" t="n"/>
    </row>
    <row r="1065">
      <c r="A1065" s="39" t="n"/>
      <c r="B1065" s="20" t="n"/>
      <c r="C1065" s="20" t="n"/>
      <c r="D1065" s="20" t="n"/>
      <c r="E1065" s="20" t="n"/>
      <c r="F1065" s="26">
        <f>IF(E1065="","",IFERROR(INDEX('İş emirleri'!$B$6:$B$305,MATCH(E1065,'İş emirleri'!$A$6:$A$305,0)),"İş emri yok"))</f>
        <v/>
      </c>
      <c r="G1065" s="38" t="n"/>
      <c r="H1065" s="38" t="n"/>
      <c r="I1065" s="20" t="n"/>
      <c r="J1065" s="40">
        <f>IF(G1065="","",MAX(0,G1065-N(H1065)))</f>
        <v/>
      </c>
      <c r="K1065" s="24">
        <f>IF(OR(G1065="",N(G1065)=0),"",J1065/G1065)</f>
        <v/>
      </c>
      <c r="L1065" s="38" t="n"/>
      <c r="M1065" s="38" t="n"/>
      <c r="N1065" s="20" t="n"/>
      <c r="O1065" s="40">
        <f>IF(AND(L1065="",M1065=""),"",N(L1065)+N(M1065))</f>
        <v/>
      </c>
      <c r="P1065" s="24">
        <f>IF(OR(O1065="",N(O1065)=0),"",N(M1065)/O1065)</f>
        <v/>
      </c>
      <c r="Q1065" s="40">
        <f>IF(OR(J1065="",N(J1065)=0,O1065=""),"",N(L1065)/(J1065/60))</f>
        <v/>
      </c>
      <c r="R1065" s="20" t="n"/>
    </row>
    <row r="1066">
      <c r="A1066" s="39" t="n"/>
      <c r="B1066" s="20" t="n"/>
      <c r="C1066" s="20" t="n"/>
      <c r="D1066" s="20" t="n"/>
      <c r="E1066" s="20" t="n"/>
      <c r="F1066" s="26">
        <f>IF(E1066="","",IFERROR(INDEX('İş emirleri'!$B$6:$B$305,MATCH(E1066,'İş emirleri'!$A$6:$A$305,0)),"İş emri yok"))</f>
        <v/>
      </c>
      <c r="G1066" s="38" t="n"/>
      <c r="H1066" s="38" t="n"/>
      <c r="I1066" s="20" t="n"/>
      <c r="J1066" s="40">
        <f>IF(G1066="","",MAX(0,G1066-N(H1066)))</f>
        <v/>
      </c>
      <c r="K1066" s="24">
        <f>IF(OR(G1066="",N(G1066)=0),"",J1066/G1066)</f>
        <v/>
      </c>
      <c r="L1066" s="38" t="n"/>
      <c r="M1066" s="38" t="n"/>
      <c r="N1066" s="20" t="n"/>
      <c r="O1066" s="40">
        <f>IF(AND(L1066="",M1066=""),"",N(L1066)+N(M1066))</f>
        <v/>
      </c>
      <c r="P1066" s="24">
        <f>IF(OR(O1066="",N(O1066)=0),"",N(M1066)/O1066)</f>
        <v/>
      </c>
      <c r="Q1066" s="40">
        <f>IF(OR(J1066="",N(J1066)=0,O1066=""),"",N(L1066)/(J1066/60))</f>
        <v/>
      </c>
      <c r="R1066" s="20" t="n"/>
    </row>
    <row r="1067">
      <c r="A1067" s="39" t="n"/>
      <c r="B1067" s="20" t="n"/>
      <c r="C1067" s="20" t="n"/>
      <c r="D1067" s="20" t="n"/>
      <c r="E1067" s="20" t="n"/>
      <c r="F1067" s="26">
        <f>IF(E1067="","",IFERROR(INDEX('İş emirleri'!$B$6:$B$305,MATCH(E1067,'İş emirleri'!$A$6:$A$305,0)),"İş emri yok"))</f>
        <v/>
      </c>
      <c r="G1067" s="38" t="n"/>
      <c r="H1067" s="38" t="n"/>
      <c r="I1067" s="20" t="n"/>
      <c r="J1067" s="40">
        <f>IF(G1067="","",MAX(0,G1067-N(H1067)))</f>
        <v/>
      </c>
      <c r="K1067" s="24">
        <f>IF(OR(G1067="",N(G1067)=0),"",J1067/G1067)</f>
        <v/>
      </c>
      <c r="L1067" s="38" t="n"/>
      <c r="M1067" s="38" t="n"/>
      <c r="N1067" s="20" t="n"/>
      <c r="O1067" s="40">
        <f>IF(AND(L1067="",M1067=""),"",N(L1067)+N(M1067))</f>
        <v/>
      </c>
      <c r="P1067" s="24">
        <f>IF(OR(O1067="",N(O1067)=0),"",N(M1067)/O1067)</f>
        <v/>
      </c>
      <c r="Q1067" s="40">
        <f>IF(OR(J1067="",N(J1067)=0,O1067=""),"",N(L1067)/(J1067/60))</f>
        <v/>
      </c>
      <c r="R1067" s="20" t="n"/>
    </row>
    <row r="1068">
      <c r="A1068" s="39" t="n"/>
      <c r="B1068" s="20" t="n"/>
      <c r="C1068" s="20" t="n"/>
      <c r="D1068" s="20" t="n"/>
      <c r="E1068" s="20" t="n"/>
      <c r="F1068" s="26">
        <f>IF(E1068="","",IFERROR(INDEX('İş emirleri'!$B$6:$B$305,MATCH(E1068,'İş emirleri'!$A$6:$A$305,0)),"İş emri yok"))</f>
        <v/>
      </c>
      <c r="G1068" s="38" t="n"/>
      <c r="H1068" s="38" t="n"/>
      <c r="I1068" s="20" t="n"/>
      <c r="J1068" s="40">
        <f>IF(G1068="","",MAX(0,G1068-N(H1068)))</f>
        <v/>
      </c>
      <c r="K1068" s="24">
        <f>IF(OR(G1068="",N(G1068)=0),"",J1068/G1068)</f>
        <v/>
      </c>
      <c r="L1068" s="38" t="n"/>
      <c r="M1068" s="38" t="n"/>
      <c r="N1068" s="20" t="n"/>
      <c r="O1068" s="40">
        <f>IF(AND(L1068="",M1068=""),"",N(L1068)+N(M1068))</f>
        <v/>
      </c>
      <c r="P1068" s="24">
        <f>IF(OR(O1068="",N(O1068)=0),"",N(M1068)/O1068)</f>
        <v/>
      </c>
      <c r="Q1068" s="40">
        <f>IF(OR(J1068="",N(J1068)=0,O1068=""),"",N(L1068)/(J1068/60))</f>
        <v/>
      </c>
      <c r="R1068" s="20" t="n"/>
    </row>
    <row r="1069">
      <c r="A1069" s="39" t="n"/>
      <c r="B1069" s="20" t="n"/>
      <c r="C1069" s="20" t="n"/>
      <c r="D1069" s="20" t="n"/>
      <c r="E1069" s="20" t="n"/>
      <c r="F1069" s="26">
        <f>IF(E1069="","",IFERROR(INDEX('İş emirleri'!$B$6:$B$305,MATCH(E1069,'İş emirleri'!$A$6:$A$305,0)),"İş emri yok"))</f>
        <v/>
      </c>
      <c r="G1069" s="38" t="n"/>
      <c r="H1069" s="38" t="n"/>
      <c r="I1069" s="20" t="n"/>
      <c r="J1069" s="40">
        <f>IF(G1069="","",MAX(0,G1069-N(H1069)))</f>
        <v/>
      </c>
      <c r="K1069" s="24">
        <f>IF(OR(G1069="",N(G1069)=0),"",J1069/G1069)</f>
        <v/>
      </c>
      <c r="L1069" s="38" t="n"/>
      <c r="M1069" s="38" t="n"/>
      <c r="N1069" s="20" t="n"/>
      <c r="O1069" s="40">
        <f>IF(AND(L1069="",M1069=""),"",N(L1069)+N(M1069))</f>
        <v/>
      </c>
      <c r="P1069" s="24">
        <f>IF(OR(O1069="",N(O1069)=0),"",N(M1069)/O1069)</f>
        <v/>
      </c>
      <c r="Q1069" s="40">
        <f>IF(OR(J1069="",N(J1069)=0,O1069=""),"",N(L1069)/(J1069/60))</f>
        <v/>
      </c>
      <c r="R1069" s="20" t="n"/>
    </row>
    <row r="1070">
      <c r="A1070" s="39" t="n"/>
      <c r="B1070" s="20" t="n"/>
      <c r="C1070" s="20" t="n"/>
      <c r="D1070" s="20" t="n"/>
      <c r="E1070" s="20" t="n"/>
      <c r="F1070" s="26">
        <f>IF(E1070="","",IFERROR(INDEX('İş emirleri'!$B$6:$B$305,MATCH(E1070,'İş emirleri'!$A$6:$A$305,0)),"İş emri yok"))</f>
        <v/>
      </c>
      <c r="G1070" s="38" t="n"/>
      <c r="H1070" s="38" t="n"/>
      <c r="I1070" s="20" t="n"/>
      <c r="J1070" s="40">
        <f>IF(G1070="","",MAX(0,G1070-N(H1070)))</f>
        <v/>
      </c>
      <c r="K1070" s="24">
        <f>IF(OR(G1070="",N(G1070)=0),"",J1070/G1070)</f>
        <v/>
      </c>
      <c r="L1070" s="38" t="n"/>
      <c r="M1070" s="38" t="n"/>
      <c r="N1070" s="20" t="n"/>
      <c r="O1070" s="40">
        <f>IF(AND(L1070="",M1070=""),"",N(L1070)+N(M1070))</f>
        <v/>
      </c>
      <c r="P1070" s="24">
        <f>IF(OR(O1070="",N(O1070)=0),"",N(M1070)/O1070)</f>
        <v/>
      </c>
      <c r="Q1070" s="40">
        <f>IF(OR(J1070="",N(J1070)=0,O1070=""),"",N(L1070)/(J1070/60))</f>
        <v/>
      </c>
      <c r="R1070" s="20" t="n"/>
    </row>
    <row r="1071">
      <c r="A1071" s="39" t="n"/>
      <c r="B1071" s="20" t="n"/>
      <c r="C1071" s="20" t="n"/>
      <c r="D1071" s="20" t="n"/>
      <c r="E1071" s="20" t="n"/>
      <c r="F1071" s="26">
        <f>IF(E1071="","",IFERROR(INDEX('İş emirleri'!$B$6:$B$305,MATCH(E1071,'İş emirleri'!$A$6:$A$305,0)),"İş emri yok"))</f>
        <v/>
      </c>
      <c r="G1071" s="38" t="n"/>
      <c r="H1071" s="38" t="n"/>
      <c r="I1071" s="20" t="n"/>
      <c r="J1071" s="40">
        <f>IF(G1071="","",MAX(0,G1071-N(H1071)))</f>
        <v/>
      </c>
      <c r="K1071" s="24">
        <f>IF(OR(G1071="",N(G1071)=0),"",J1071/G1071)</f>
        <v/>
      </c>
      <c r="L1071" s="38" t="n"/>
      <c r="M1071" s="38" t="n"/>
      <c r="N1071" s="20" t="n"/>
      <c r="O1071" s="40">
        <f>IF(AND(L1071="",M1071=""),"",N(L1071)+N(M1071))</f>
        <v/>
      </c>
      <c r="P1071" s="24">
        <f>IF(OR(O1071="",N(O1071)=0),"",N(M1071)/O1071)</f>
        <v/>
      </c>
      <c r="Q1071" s="40">
        <f>IF(OR(J1071="",N(J1071)=0,O1071=""),"",N(L1071)/(J1071/60))</f>
        <v/>
      </c>
      <c r="R1071" s="20" t="n"/>
    </row>
    <row r="1072">
      <c r="A1072" s="39" t="n"/>
      <c r="B1072" s="20" t="n"/>
      <c r="C1072" s="20" t="n"/>
      <c r="D1072" s="20" t="n"/>
      <c r="E1072" s="20" t="n"/>
      <c r="F1072" s="26">
        <f>IF(E1072="","",IFERROR(INDEX('İş emirleri'!$B$6:$B$305,MATCH(E1072,'İş emirleri'!$A$6:$A$305,0)),"İş emri yok"))</f>
        <v/>
      </c>
      <c r="G1072" s="38" t="n"/>
      <c r="H1072" s="38" t="n"/>
      <c r="I1072" s="20" t="n"/>
      <c r="J1072" s="40">
        <f>IF(G1072="","",MAX(0,G1072-N(H1072)))</f>
        <v/>
      </c>
      <c r="K1072" s="24">
        <f>IF(OR(G1072="",N(G1072)=0),"",J1072/G1072)</f>
        <v/>
      </c>
      <c r="L1072" s="38" t="n"/>
      <c r="M1072" s="38" t="n"/>
      <c r="N1072" s="20" t="n"/>
      <c r="O1072" s="40">
        <f>IF(AND(L1072="",M1072=""),"",N(L1072)+N(M1072))</f>
        <v/>
      </c>
      <c r="P1072" s="24">
        <f>IF(OR(O1072="",N(O1072)=0),"",N(M1072)/O1072)</f>
        <v/>
      </c>
      <c r="Q1072" s="40">
        <f>IF(OR(J1072="",N(J1072)=0,O1072=""),"",N(L1072)/(J1072/60))</f>
        <v/>
      </c>
      <c r="R1072" s="20" t="n"/>
    </row>
    <row r="1073">
      <c r="A1073" s="39" t="n"/>
      <c r="B1073" s="20" t="n"/>
      <c r="C1073" s="20" t="n"/>
      <c r="D1073" s="20" t="n"/>
      <c r="E1073" s="20" t="n"/>
      <c r="F1073" s="26">
        <f>IF(E1073="","",IFERROR(INDEX('İş emirleri'!$B$6:$B$305,MATCH(E1073,'İş emirleri'!$A$6:$A$305,0)),"İş emri yok"))</f>
        <v/>
      </c>
      <c r="G1073" s="38" t="n"/>
      <c r="H1073" s="38" t="n"/>
      <c r="I1073" s="20" t="n"/>
      <c r="J1073" s="40">
        <f>IF(G1073="","",MAX(0,G1073-N(H1073)))</f>
        <v/>
      </c>
      <c r="K1073" s="24">
        <f>IF(OR(G1073="",N(G1073)=0),"",J1073/G1073)</f>
        <v/>
      </c>
      <c r="L1073" s="38" t="n"/>
      <c r="M1073" s="38" t="n"/>
      <c r="N1073" s="20" t="n"/>
      <c r="O1073" s="40">
        <f>IF(AND(L1073="",M1073=""),"",N(L1073)+N(M1073))</f>
        <v/>
      </c>
      <c r="P1073" s="24">
        <f>IF(OR(O1073="",N(O1073)=0),"",N(M1073)/O1073)</f>
        <v/>
      </c>
      <c r="Q1073" s="40">
        <f>IF(OR(J1073="",N(J1073)=0,O1073=""),"",N(L1073)/(J1073/60))</f>
        <v/>
      </c>
      <c r="R1073" s="20" t="n"/>
    </row>
    <row r="1074">
      <c r="A1074" s="39" t="n"/>
      <c r="B1074" s="20" t="n"/>
      <c r="C1074" s="20" t="n"/>
      <c r="D1074" s="20" t="n"/>
      <c r="E1074" s="20" t="n"/>
      <c r="F1074" s="26">
        <f>IF(E1074="","",IFERROR(INDEX('İş emirleri'!$B$6:$B$305,MATCH(E1074,'İş emirleri'!$A$6:$A$305,0)),"İş emri yok"))</f>
        <v/>
      </c>
      <c r="G1074" s="38" t="n"/>
      <c r="H1074" s="38" t="n"/>
      <c r="I1074" s="20" t="n"/>
      <c r="J1074" s="40">
        <f>IF(G1074="","",MAX(0,G1074-N(H1074)))</f>
        <v/>
      </c>
      <c r="K1074" s="24">
        <f>IF(OR(G1074="",N(G1074)=0),"",J1074/G1074)</f>
        <v/>
      </c>
      <c r="L1074" s="38" t="n"/>
      <c r="M1074" s="38" t="n"/>
      <c r="N1074" s="20" t="n"/>
      <c r="O1074" s="40">
        <f>IF(AND(L1074="",M1074=""),"",N(L1074)+N(M1074))</f>
        <v/>
      </c>
      <c r="P1074" s="24">
        <f>IF(OR(O1074="",N(O1074)=0),"",N(M1074)/O1074)</f>
        <v/>
      </c>
      <c r="Q1074" s="40">
        <f>IF(OR(J1074="",N(J1074)=0,O1074=""),"",N(L1074)/(J1074/60))</f>
        <v/>
      </c>
      <c r="R1074" s="20" t="n"/>
    </row>
    <row r="1075">
      <c r="A1075" s="39" t="n"/>
      <c r="B1075" s="20" t="n"/>
      <c r="C1075" s="20" t="n"/>
      <c r="D1075" s="20" t="n"/>
      <c r="E1075" s="20" t="n"/>
      <c r="F1075" s="26">
        <f>IF(E1075="","",IFERROR(INDEX('İş emirleri'!$B$6:$B$305,MATCH(E1075,'İş emirleri'!$A$6:$A$305,0)),"İş emri yok"))</f>
        <v/>
      </c>
      <c r="G1075" s="38" t="n"/>
      <c r="H1075" s="38" t="n"/>
      <c r="I1075" s="20" t="n"/>
      <c r="J1075" s="40">
        <f>IF(G1075="","",MAX(0,G1075-N(H1075)))</f>
        <v/>
      </c>
      <c r="K1075" s="24">
        <f>IF(OR(G1075="",N(G1075)=0),"",J1075/G1075)</f>
        <v/>
      </c>
      <c r="L1075" s="38" t="n"/>
      <c r="M1075" s="38" t="n"/>
      <c r="N1075" s="20" t="n"/>
      <c r="O1075" s="40">
        <f>IF(AND(L1075="",M1075=""),"",N(L1075)+N(M1075))</f>
        <v/>
      </c>
      <c r="P1075" s="24">
        <f>IF(OR(O1075="",N(O1075)=0),"",N(M1075)/O1075)</f>
        <v/>
      </c>
      <c r="Q1075" s="40">
        <f>IF(OR(J1075="",N(J1075)=0,O1075=""),"",N(L1075)/(J1075/60))</f>
        <v/>
      </c>
      <c r="R1075" s="20" t="n"/>
    </row>
    <row r="1076">
      <c r="A1076" s="39" t="n"/>
      <c r="B1076" s="20" t="n"/>
      <c r="C1076" s="20" t="n"/>
      <c r="D1076" s="20" t="n"/>
      <c r="E1076" s="20" t="n"/>
      <c r="F1076" s="26">
        <f>IF(E1076="","",IFERROR(INDEX('İş emirleri'!$B$6:$B$305,MATCH(E1076,'İş emirleri'!$A$6:$A$305,0)),"İş emri yok"))</f>
        <v/>
      </c>
      <c r="G1076" s="38" t="n"/>
      <c r="H1076" s="38" t="n"/>
      <c r="I1076" s="20" t="n"/>
      <c r="J1076" s="40">
        <f>IF(G1076="","",MAX(0,G1076-N(H1076)))</f>
        <v/>
      </c>
      <c r="K1076" s="24">
        <f>IF(OR(G1076="",N(G1076)=0),"",J1076/G1076)</f>
        <v/>
      </c>
      <c r="L1076" s="38" t="n"/>
      <c r="M1076" s="38" t="n"/>
      <c r="N1076" s="20" t="n"/>
      <c r="O1076" s="40">
        <f>IF(AND(L1076="",M1076=""),"",N(L1076)+N(M1076))</f>
        <v/>
      </c>
      <c r="P1076" s="24">
        <f>IF(OR(O1076="",N(O1076)=0),"",N(M1076)/O1076)</f>
        <v/>
      </c>
      <c r="Q1076" s="40">
        <f>IF(OR(J1076="",N(J1076)=0,O1076=""),"",N(L1076)/(J1076/60))</f>
        <v/>
      </c>
      <c r="R1076" s="20" t="n"/>
    </row>
    <row r="1077">
      <c r="A1077" s="39" t="n"/>
      <c r="B1077" s="20" t="n"/>
      <c r="C1077" s="20" t="n"/>
      <c r="D1077" s="20" t="n"/>
      <c r="E1077" s="20" t="n"/>
      <c r="F1077" s="26">
        <f>IF(E1077="","",IFERROR(INDEX('İş emirleri'!$B$6:$B$305,MATCH(E1077,'İş emirleri'!$A$6:$A$305,0)),"İş emri yok"))</f>
        <v/>
      </c>
      <c r="G1077" s="38" t="n"/>
      <c r="H1077" s="38" t="n"/>
      <c r="I1077" s="20" t="n"/>
      <c r="J1077" s="40">
        <f>IF(G1077="","",MAX(0,G1077-N(H1077)))</f>
        <v/>
      </c>
      <c r="K1077" s="24">
        <f>IF(OR(G1077="",N(G1077)=0),"",J1077/G1077)</f>
        <v/>
      </c>
      <c r="L1077" s="38" t="n"/>
      <c r="M1077" s="38" t="n"/>
      <c r="N1077" s="20" t="n"/>
      <c r="O1077" s="40">
        <f>IF(AND(L1077="",M1077=""),"",N(L1077)+N(M1077))</f>
        <v/>
      </c>
      <c r="P1077" s="24">
        <f>IF(OR(O1077="",N(O1077)=0),"",N(M1077)/O1077)</f>
        <v/>
      </c>
      <c r="Q1077" s="40">
        <f>IF(OR(J1077="",N(J1077)=0,O1077=""),"",N(L1077)/(J1077/60))</f>
        <v/>
      </c>
      <c r="R1077" s="20" t="n"/>
    </row>
    <row r="1078">
      <c r="A1078" s="39" t="n"/>
      <c r="B1078" s="20" t="n"/>
      <c r="C1078" s="20" t="n"/>
      <c r="D1078" s="20" t="n"/>
      <c r="E1078" s="20" t="n"/>
      <c r="F1078" s="26">
        <f>IF(E1078="","",IFERROR(INDEX('İş emirleri'!$B$6:$B$305,MATCH(E1078,'İş emirleri'!$A$6:$A$305,0)),"İş emri yok"))</f>
        <v/>
      </c>
      <c r="G1078" s="38" t="n"/>
      <c r="H1078" s="38" t="n"/>
      <c r="I1078" s="20" t="n"/>
      <c r="J1078" s="40">
        <f>IF(G1078="","",MAX(0,G1078-N(H1078)))</f>
        <v/>
      </c>
      <c r="K1078" s="24">
        <f>IF(OR(G1078="",N(G1078)=0),"",J1078/G1078)</f>
        <v/>
      </c>
      <c r="L1078" s="38" t="n"/>
      <c r="M1078" s="38" t="n"/>
      <c r="N1078" s="20" t="n"/>
      <c r="O1078" s="40">
        <f>IF(AND(L1078="",M1078=""),"",N(L1078)+N(M1078))</f>
        <v/>
      </c>
      <c r="P1078" s="24">
        <f>IF(OR(O1078="",N(O1078)=0),"",N(M1078)/O1078)</f>
        <v/>
      </c>
      <c r="Q1078" s="40">
        <f>IF(OR(J1078="",N(J1078)=0,O1078=""),"",N(L1078)/(J1078/60))</f>
        <v/>
      </c>
      <c r="R1078" s="20" t="n"/>
    </row>
    <row r="1079">
      <c r="A1079" s="39" t="n"/>
      <c r="B1079" s="20" t="n"/>
      <c r="C1079" s="20" t="n"/>
      <c r="D1079" s="20" t="n"/>
      <c r="E1079" s="20" t="n"/>
      <c r="F1079" s="26">
        <f>IF(E1079="","",IFERROR(INDEX('İş emirleri'!$B$6:$B$305,MATCH(E1079,'İş emirleri'!$A$6:$A$305,0)),"İş emri yok"))</f>
        <v/>
      </c>
      <c r="G1079" s="38" t="n"/>
      <c r="H1079" s="38" t="n"/>
      <c r="I1079" s="20" t="n"/>
      <c r="J1079" s="40">
        <f>IF(G1079="","",MAX(0,G1079-N(H1079)))</f>
        <v/>
      </c>
      <c r="K1079" s="24">
        <f>IF(OR(G1079="",N(G1079)=0),"",J1079/G1079)</f>
        <v/>
      </c>
      <c r="L1079" s="38" t="n"/>
      <c r="M1079" s="38" t="n"/>
      <c r="N1079" s="20" t="n"/>
      <c r="O1079" s="40">
        <f>IF(AND(L1079="",M1079=""),"",N(L1079)+N(M1079))</f>
        <v/>
      </c>
      <c r="P1079" s="24">
        <f>IF(OR(O1079="",N(O1079)=0),"",N(M1079)/O1079)</f>
        <v/>
      </c>
      <c r="Q1079" s="40">
        <f>IF(OR(J1079="",N(J1079)=0,O1079=""),"",N(L1079)/(J1079/60))</f>
        <v/>
      </c>
      <c r="R1079" s="20" t="n"/>
    </row>
    <row r="1080">
      <c r="A1080" s="39" t="n"/>
      <c r="B1080" s="20" t="n"/>
      <c r="C1080" s="20" t="n"/>
      <c r="D1080" s="20" t="n"/>
      <c r="E1080" s="20" t="n"/>
      <c r="F1080" s="26">
        <f>IF(E1080="","",IFERROR(INDEX('İş emirleri'!$B$6:$B$305,MATCH(E1080,'İş emirleri'!$A$6:$A$305,0)),"İş emri yok"))</f>
        <v/>
      </c>
      <c r="G1080" s="38" t="n"/>
      <c r="H1080" s="38" t="n"/>
      <c r="I1080" s="20" t="n"/>
      <c r="J1080" s="40">
        <f>IF(G1080="","",MAX(0,G1080-N(H1080)))</f>
        <v/>
      </c>
      <c r="K1080" s="24">
        <f>IF(OR(G1080="",N(G1080)=0),"",J1080/G1080)</f>
        <v/>
      </c>
      <c r="L1080" s="38" t="n"/>
      <c r="M1080" s="38" t="n"/>
      <c r="N1080" s="20" t="n"/>
      <c r="O1080" s="40">
        <f>IF(AND(L1080="",M1080=""),"",N(L1080)+N(M1080))</f>
        <v/>
      </c>
      <c r="P1080" s="24">
        <f>IF(OR(O1080="",N(O1080)=0),"",N(M1080)/O1080)</f>
        <v/>
      </c>
      <c r="Q1080" s="40">
        <f>IF(OR(J1080="",N(J1080)=0,O1080=""),"",N(L1080)/(J1080/60))</f>
        <v/>
      </c>
      <c r="R1080" s="20" t="n"/>
    </row>
    <row r="1081">
      <c r="A1081" s="39" t="n"/>
      <c r="B1081" s="20" t="n"/>
      <c r="C1081" s="20" t="n"/>
      <c r="D1081" s="20" t="n"/>
      <c r="E1081" s="20" t="n"/>
      <c r="F1081" s="26">
        <f>IF(E1081="","",IFERROR(INDEX('İş emirleri'!$B$6:$B$305,MATCH(E1081,'İş emirleri'!$A$6:$A$305,0)),"İş emri yok"))</f>
        <v/>
      </c>
      <c r="G1081" s="38" t="n"/>
      <c r="H1081" s="38" t="n"/>
      <c r="I1081" s="20" t="n"/>
      <c r="J1081" s="40">
        <f>IF(G1081="","",MAX(0,G1081-N(H1081)))</f>
        <v/>
      </c>
      <c r="K1081" s="24">
        <f>IF(OR(G1081="",N(G1081)=0),"",J1081/G1081)</f>
        <v/>
      </c>
      <c r="L1081" s="38" t="n"/>
      <c r="M1081" s="38" t="n"/>
      <c r="N1081" s="20" t="n"/>
      <c r="O1081" s="40">
        <f>IF(AND(L1081="",M1081=""),"",N(L1081)+N(M1081))</f>
        <v/>
      </c>
      <c r="P1081" s="24">
        <f>IF(OR(O1081="",N(O1081)=0),"",N(M1081)/O1081)</f>
        <v/>
      </c>
      <c r="Q1081" s="40">
        <f>IF(OR(J1081="",N(J1081)=0,O1081=""),"",N(L1081)/(J1081/60))</f>
        <v/>
      </c>
      <c r="R1081" s="20" t="n"/>
    </row>
    <row r="1082">
      <c r="A1082" s="39" t="n"/>
      <c r="B1082" s="20" t="n"/>
      <c r="C1082" s="20" t="n"/>
      <c r="D1082" s="20" t="n"/>
      <c r="E1082" s="20" t="n"/>
      <c r="F1082" s="26">
        <f>IF(E1082="","",IFERROR(INDEX('İş emirleri'!$B$6:$B$305,MATCH(E1082,'İş emirleri'!$A$6:$A$305,0)),"İş emri yok"))</f>
        <v/>
      </c>
      <c r="G1082" s="38" t="n"/>
      <c r="H1082" s="38" t="n"/>
      <c r="I1082" s="20" t="n"/>
      <c r="J1082" s="40">
        <f>IF(G1082="","",MAX(0,G1082-N(H1082)))</f>
        <v/>
      </c>
      <c r="K1082" s="24">
        <f>IF(OR(G1082="",N(G1082)=0),"",J1082/G1082)</f>
        <v/>
      </c>
      <c r="L1082" s="38" t="n"/>
      <c r="M1082" s="38" t="n"/>
      <c r="N1082" s="20" t="n"/>
      <c r="O1082" s="40">
        <f>IF(AND(L1082="",M1082=""),"",N(L1082)+N(M1082))</f>
        <v/>
      </c>
      <c r="P1082" s="24">
        <f>IF(OR(O1082="",N(O1082)=0),"",N(M1082)/O1082)</f>
        <v/>
      </c>
      <c r="Q1082" s="40">
        <f>IF(OR(J1082="",N(J1082)=0,O1082=""),"",N(L1082)/(J1082/60))</f>
        <v/>
      </c>
      <c r="R1082" s="20" t="n"/>
    </row>
    <row r="1083">
      <c r="A1083" s="39" t="n"/>
      <c r="B1083" s="20" t="n"/>
      <c r="C1083" s="20" t="n"/>
      <c r="D1083" s="20" t="n"/>
      <c r="E1083" s="20" t="n"/>
      <c r="F1083" s="26">
        <f>IF(E1083="","",IFERROR(INDEX('İş emirleri'!$B$6:$B$305,MATCH(E1083,'İş emirleri'!$A$6:$A$305,0)),"İş emri yok"))</f>
        <v/>
      </c>
      <c r="G1083" s="38" t="n"/>
      <c r="H1083" s="38" t="n"/>
      <c r="I1083" s="20" t="n"/>
      <c r="J1083" s="40">
        <f>IF(G1083="","",MAX(0,G1083-N(H1083)))</f>
        <v/>
      </c>
      <c r="K1083" s="24">
        <f>IF(OR(G1083="",N(G1083)=0),"",J1083/G1083)</f>
        <v/>
      </c>
      <c r="L1083" s="38" t="n"/>
      <c r="M1083" s="38" t="n"/>
      <c r="N1083" s="20" t="n"/>
      <c r="O1083" s="40">
        <f>IF(AND(L1083="",M1083=""),"",N(L1083)+N(M1083))</f>
        <v/>
      </c>
      <c r="P1083" s="24">
        <f>IF(OR(O1083="",N(O1083)=0),"",N(M1083)/O1083)</f>
        <v/>
      </c>
      <c r="Q1083" s="40">
        <f>IF(OR(J1083="",N(J1083)=0,O1083=""),"",N(L1083)/(J1083/60))</f>
        <v/>
      </c>
      <c r="R1083" s="20" t="n"/>
    </row>
    <row r="1084">
      <c r="A1084" s="39" t="n"/>
      <c r="B1084" s="20" t="n"/>
      <c r="C1084" s="20" t="n"/>
      <c r="D1084" s="20" t="n"/>
      <c r="E1084" s="20" t="n"/>
      <c r="F1084" s="26">
        <f>IF(E1084="","",IFERROR(INDEX('İş emirleri'!$B$6:$B$305,MATCH(E1084,'İş emirleri'!$A$6:$A$305,0)),"İş emri yok"))</f>
        <v/>
      </c>
      <c r="G1084" s="38" t="n"/>
      <c r="H1084" s="38" t="n"/>
      <c r="I1084" s="20" t="n"/>
      <c r="J1084" s="40">
        <f>IF(G1084="","",MAX(0,G1084-N(H1084)))</f>
        <v/>
      </c>
      <c r="K1084" s="24">
        <f>IF(OR(G1084="",N(G1084)=0),"",J1084/G1084)</f>
        <v/>
      </c>
      <c r="L1084" s="38" t="n"/>
      <c r="M1084" s="38" t="n"/>
      <c r="N1084" s="20" t="n"/>
      <c r="O1084" s="40">
        <f>IF(AND(L1084="",M1084=""),"",N(L1084)+N(M1084))</f>
        <v/>
      </c>
      <c r="P1084" s="24">
        <f>IF(OR(O1084="",N(O1084)=0),"",N(M1084)/O1084)</f>
        <v/>
      </c>
      <c r="Q1084" s="40">
        <f>IF(OR(J1084="",N(J1084)=0,O1084=""),"",N(L1084)/(J1084/60))</f>
        <v/>
      </c>
      <c r="R1084" s="20" t="n"/>
    </row>
    <row r="1085">
      <c r="A1085" s="39" t="n"/>
      <c r="B1085" s="20" t="n"/>
      <c r="C1085" s="20" t="n"/>
      <c r="D1085" s="20" t="n"/>
      <c r="E1085" s="20" t="n"/>
      <c r="F1085" s="26">
        <f>IF(E1085="","",IFERROR(INDEX('İş emirleri'!$B$6:$B$305,MATCH(E1085,'İş emirleri'!$A$6:$A$305,0)),"İş emri yok"))</f>
        <v/>
      </c>
      <c r="G1085" s="38" t="n"/>
      <c r="H1085" s="38" t="n"/>
      <c r="I1085" s="20" t="n"/>
      <c r="J1085" s="40">
        <f>IF(G1085="","",MAX(0,G1085-N(H1085)))</f>
        <v/>
      </c>
      <c r="K1085" s="24">
        <f>IF(OR(G1085="",N(G1085)=0),"",J1085/G1085)</f>
        <v/>
      </c>
      <c r="L1085" s="38" t="n"/>
      <c r="M1085" s="38" t="n"/>
      <c r="N1085" s="20" t="n"/>
      <c r="O1085" s="40">
        <f>IF(AND(L1085="",M1085=""),"",N(L1085)+N(M1085))</f>
        <v/>
      </c>
      <c r="P1085" s="24">
        <f>IF(OR(O1085="",N(O1085)=0),"",N(M1085)/O1085)</f>
        <v/>
      </c>
      <c r="Q1085" s="40">
        <f>IF(OR(J1085="",N(J1085)=0,O1085=""),"",N(L1085)/(J1085/60))</f>
        <v/>
      </c>
      <c r="R1085" s="20" t="n"/>
    </row>
    <row r="1086">
      <c r="A1086" s="39" t="n"/>
      <c r="B1086" s="20" t="n"/>
      <c r="C1086" s="20" t="n"/>
      <c r="D1086" s="20" t="n"/>
      <c r="E1086" s="20" t="n"/>
      <c r="F1086" s="26">
        <f>IF(E1086="","",IFERROR(INDEX('İş emirleri'!$B$6:$B$305,MATCH(E1086,'İş emirleri'!$A$6:$A$305,0)),"İş emri yok"))</f>
        <v/>
      </c>
      <c r="G1086" s="38" t="n"/>
      <c r="H1086" s="38" t="n"/>
      <c r="I1086" s="20" t="n"/>
      <c r="J1086" s="40">
        <f>IF(G1086="","",MAX(0,G1086-N(H1086)))</f>
        <v/>
      </c>
      <c r="K1086" s="24">
        <f>IF(OR(G1086="",N(G1086)=0),"",J1086/G1086)</f>
        <v/>
      </c>
      <c r="L1086" s="38" t="n"/>
      <c r="M1086" s="38" t="n"/>
      <c r="N1086" s="20" t="n"/>
      <c r="O1086" s="40">
        <f>IF(AND(L1086="",M1086=""),"",N(L1086)+N(M1086))</f>
        <v/>
      </c>
      <c r="P1086" s="24">
        <f>IF(OR(O1086="",N(O1086)=0),"",N(M1086)/O1086)</f>
        <v/>
      </c>
      <c r="Q1086" s="40">
        <f>IF(OR(J1086="",N(J1086)=0,O1086=""),"",N(L1086)/(J1086/60))</f>
        <v/>
      </c>
      <c r="R1086" s="20" t="n"/>
    </row>
    <row r="1087">
      <c r="A1087" s="39" t="n"/>
      <c r="B1087" s="20" t="n"/>
      <c r="C1087" s="20" t="n"/>
      <c r="D1087" s="20" t="n"/>
      <c r="E1087" s="20" t="n"/>
      <c r="F1087" s="26">
        <f>IF(E1087="","",IFERROR(INDEX('İş emirleri'!$B$6:$B$305,MATCH(E1087,'İş emirleri'!$A$6:$A$305,0)),"İş emri yok"))</f>
        <v/>
      </c>
      <c r="G1087" s="38" t="n"/>
      <c r="H1087" s="38" t="n"/>
      <c r="I1087" s="20" t="n"/>
      <c r="J1087" s="40">
        <f>IF(G1087="","",MAX(0,G1087-N(H1087)))</f>
        <v/>
      </c>
      <c r="K1087" s="24">
        <f>IF(OR(G1087="",N(G1087)=0),"",J1087/G1087)</f>
        <v/>
      </c>
      <c r="L1087" s="38" t="n"/>
      <c r="M1087" s="38" t="n"/>
      <c r="N1087" s="20" t="n"/>
      <c r="O1087" s="40">
        <f>IF(AND(L1087="",M1087=""),"",N(L1087)+N(M1087))</f>
        <v/>
      </c>
      <c r="P1087" s="24">
        <f>IF(OR(O1087="",N(O1087)=0),"",N(M1087)/O1087)</f>
        <v/>
      </c>
      <c r="Q1087" s="40">
        <f>IF(OR(J1087="",N(J1087)=0,O1087=""),"",N(L1087)/(J1087/60))</f>
        <v/>
      </c>
      <c r="R1087" s="20" t="n"/>
    </row>
    <row r="1088">
      <c r="A1088" s="39" t="n"/>
      <c r="B1088" s="20" t="n"/>
      <c r="C1088" s="20" t="n"/>
      <c r="D1088" s="20" t="n"/>
      <c r="E1088" s="20" t="n"/>
      <c r="F1088" s="26">
        <f>IF(E1088="","",IFERROR(INDEX('İş emirleri'!$B$6:$B$305,MATCH(E1088,'İş emirleri'!$A$6:$A$305,0)),"İş emri yok"))</f>
        <v/>
      </c>
      <c r="G1088" s="38" t="n"/>
      <c r="H1088" s="38" t="n"/>
      <c r="I1088" s="20" t="n"/>
      <c r="J1088" s="40">
        <f>IF(G1088="","",MAX(0,G1088-N(H1088)))</f>
        <v/>
      </c>
      <c r="K1088" s="24">
        <f>IF(OR(G1088="",N(G1088)=0),"",J1088/G1088)</f>
        <v/>
      </c>
      <c r="L1088" s="38" t="n"/>
      <c r="M1088" s="38" t="n"/>
      <c r="N1088" s="20" t="n"/>
      <c r="O1088" s="40">
        <f>IF(AND(L1088="",M1088=""),"",N(L1088)+N(M1088))</f>
        <v/>
      </c>
      <c r="P1088" s="24">
        <f>IF(OR(O1088="",N(O1088)=0),"",N(M1088)/O1088)</f>
        <v/>
      </c>
      <c r="Q1088" s="40">
        <f>IF(OR(J1088="",N(J1088)=0,O1088=""),"",N(L1088)/(J1088/60))</f>
        <v/>
      </c>
      <c r="R1088" s="20" t="n"/>
    </row>
    <row r="1089">
      <c r="A1089" s="39" t="n"/>
      <c r="B1089" s="20" t="n"/>
      <c r="C1089" s="20" t="n"/>
      <c r="D1089" s="20" t="n"/>
      <c r="E1089" s="20" t="n"/>
      <c r="F1089" s="26">
        <f>IF(E1089="","",IFERROR(INDEX('İş emirleri'!$B$6:$B$305,MATCH(E1089,'İş emirleri'!$A$6:$A$305,0)),"İş emri yok"))</f>
        <v/>
      </c>
      <c r="G1089" s="38" t="n"/>
      <c r="H1089" s="38" t="n"/>
      <c r="I1089" s="20" t="n"/>
      <c r="J1089" s="40">
        <f>IF(G1089="","",MAX(0,G1089-N(H1089)))</f>
        <v/>
      </c>
      <c r="K1089" s="24">
        <f>IF(OR(G1089="",N(G1089)=0),"",J1089/G1089)</f>
        <v/>
      </c>
      <c r="L1089" s="38" t="n"/>
      <c r="M1089" s="38" t="n"/>
      <c r="N1089" s="20" t="n"/>
      <c r="O1089" s="40">
        <f>IF(AND(L1089="",M1089=""),"",N(L1089)+N(M1089))</f>
        <v/>
      </c>
      <c r="P1089" s="24">
        <f>IF(OR(O1089="",N(O1089)=0),"",N(M1089)/O1089)</f>
        <v/>
      </c>
      <c r="Q1089" s="40">
        <f>IF(OR(J1089="",N(J1089)=0,O1089=""),"",N(L1089)/(J1089/60))</f>
        <v/>
      </c>
      <c r="R1089" s="20" t="n"/>
    </row>
    <row r="1090">
      <c r="A1090" s="39" t="n"/>
      <c r="B1090" s="20" t="n"/>
      <c r="C1090" s="20" t="n"/>
      <c r="D1090" s="20" t="n"/>
      <c r="E1090" s="20" t="n"/>
      <c r="F1090" s="26">
        <f>IF(E1090="","",IFERROR(INDEX('İş emirleri'!$B$6:$B$305,MATCH(E1090,'İş emirleri'!$A$6:$A$305,0)),"İş emri yok"))</f>
        <v/>
      </c>
      <c r="G1090" s="38" t="n"/>
      <c r="H1090" s="38" t="n"/>
      <c r="I1090" s="20" t="n"/>
      <c r="J1090" s="40">
        <f>IF(G1090="","",MAX(0,G1090-N(H1090)))</f>
        <v/>
      </c>
      <c r="K1090" s="24">
        <f>IF(OR(G1090="",N(G1090)=0),"",J1090/G1090)</f>
        <v/>
      </c>
      <c r="L1090" s="38" t="n"/>
      <c r="M1090" s="38" t="n"/>
      <c r="N1090" s="20" t="n"/>
      <c r="O1090" s="40">
        <f>IF(AND(L1090="",M1090=""),"",N(L1090)+N(M1090))</f>
        <v/>
      </c>
      <c r="P1090" s="24">
        <f>IF(OR(O1090="",N(O1090)=0),"",N(M1090)/O1090)</f>
        <v/>
      </c>
      <c r="Q1090" s="40">
        <f>IF(OR(J1090="",N(J1090)=0,O1090=""),"",N(L1090)/(J1090/60))</f>
        <v/>
      </c>
      <c r="R1090" s="20" t="n"/>
    </row>
    <row r="1091">
      <c r="A1091" s="39" t="n"/>
      <c r="B1091" s="20" t="n"/>
      <c r="C1091" s="20" t="n"/>
      <c r="D1091" s="20" t="n"/>
      <c r="E1091" s="20" t="n"/>
      <c r="F1091" s="26">
        <f>IF(E1091="","",IFERROR(INDEX('İş emirleri'!$B$6:$B$305,MATCH(E1091,'İş emirleri'!$A$6:$A$305,0)),"İş emri yok"))</f>
        <v/>
      </c>
      <c r="G1091" s="38" t="n"/>
      <c r="H1091" s="38" t="n"/>
      <c r="I1091" s="20" t="n"/>
      <c r="J1091" s="40">
        <f>IF(G1091="","",MAX(0,G1091-N(H1091)))</f>
        <v/>
      </c>
      <c r="K1091" s="24">
        <f>IF(OR(G1091="",N(G1091)=0),"",J1091/G1091)</f>
        <v/>
      </c>
      <c r="L1091" s="38" t="n"/>
      <c r="M1091" s="38" t="n"/>
      <c r="N1091" s="20" t="n"/>
      <c r="O1091" s="40">
        <f>IF(AND(L1091="",M1091=""),"",N(L1091)+N(M1091))</f>
        <v/>
      </c>
      <c r="P1091" s="24">
        <f>IF(OR(O1091="",N(O1091)=0),"",N(M1091)/O1091)</f>
        <v/>
      </c>
      <c r="Q1091" s="40">
        <f>IF(OR(J1091="",N(J1091)=0,O1091=""),"",N(L1091)/(J1091/60))</f>
        <v/>
      </c>
      <c r="R1091" s="20" t="n"/>
    </row>
    <row r="1092">
      <c r="A1092" s="39" t="n"/>
      <c r="B1092" s="20" t="n"/>
      <c r="C1092" s="20" t="n"/>
      <c r="D1092" s="20" t="n"/>
      <c r="E1092" s="20" t="n"/>
      <c r="F1092" s="26">
        <f>IF(E1092="","",IFERROR(INDEX('İş emirleri'!$B$6:$B$305,MATCH(E1092,'İş emirleri'!$A$6:$A$305,0)),"İş emri yok"))</f>
        <v/>
      </c>
      <c r="G1092" s="38" t="n"/>
      <c r="H1092" s="38" t="n"/>
      <c r="I1092" s="20" t="n"/>
      <c r="J1092" s="40">
        <f>IF(G1092="","",MAX(0,G1092-N(H1092)))</f>
        <v/>
      </c>
      <c r="K1092" s="24">
        <f>IF(OR(G1092="",N(G1092)=0),"",J1092/G1092)</f>
        <v/>
      </c>
      <c r="L1092" s="38" t="n"/>
      <c r="M1092" s="38" t="n"/>
      <c r="N1092" s="20" t="n"/>
      <c r="O1092" s="40">
        <f>IF(AND(L1092="",M1092=""),"",N(L1092)+N(M1092))</f>
        <v/>
      </c>
      <c r="P1092" s="24">
        <f>IF(OR(O1092="",N(O1092)=0),"",N(M1092)/O1092)</f>
        <v/>
      </c>
      <c r="Q1092" s="40">
        <f>IF(OR(J1092="",N(J1092)=0,O1092=""),"",N(L1092)/(J1092/60))</f>
        <v/>
      </c>
      <c r="R1092" s="20" t="n"/>
    </row>
    <row r="1093">
      <c r="A1093" s="39" t="n"/>
      <c r="B1093" s="20" t="n"/>
      <c r="C1093" s="20" t="n"/>
      <c r="D1093" s="20" t="n"/>
      <c r="E1093" s="20" t="n"/>
      <c r="F1093" s="26">
        <f>IF(E1093="","",IFERROR(INDEX('İş emirleri'!$B$6:$B$305,MATCH(E1093,'İş emirleri'!$A$6:$A$305,0)),"İş emri yok"))</f>
        <v/>
      </c>
      <c r="G1093" s="38" t="n"/>
      <c r="H1093" s="38" t="n"/>
      <c r="I1093" s="20" t="n"/>
      <c r="J1093" s="40">
        <f>IF(G1093="","",MAX(0,G1093-N(H1093)))</f>
        <v/>
      </c>
      <c r="K1093" s="24">
        <f>IF(OR(G1093="",N(G1093)=0),"",J1093/G1093)</f>
        <v/>
      </c>
      <c r="L1093" s="38" t="n"/>
      <c r="M1093" s="38" t="n"/>
      <c r="N1093" s="20" t="n"/>
      <c r="O1093" s="40">
        <f>IF(AND(L1093="",M1093=""),"",N(L1093)+N(M1093))</f>
        <v/>
      </c>
      <c r="P1093" s="24">
        <f>IF(OR(O1093="",N(O1093)=0),"",N(M1093)/O1093)</f>
        <v/>
      </c>
      <c r="Q1093" s="40">
        <f>IF(OR(J1093="",N(J1093)=0,O1093=""),"",N(L1093)/(J1093/60))</f>
        <v/>
      </c>
      <c r="R1093" s="20" t="n"/>
    </row>
    <row r="1094">
      <c r="A1094" s="39" t="n"/>
      <c r="B1094" s="20" t="n"/>
      <c r="C1094" s="20" t="n"/>
      <c r="D1094" s="20" t="n"/>
      <c r="E1094" s="20" t="n"/>
      <c r="F1094" s="26">
        <f>IF(E1094="","",IFERROR(INDEX('İş emirleri'!$B$6:$B$305,MATCH(E1094,'İş emirleri'!$A$6:$A$305,0)),"İş emri yok"))</f>
        <v/>
      </c>
      <c r="G1094" s="38" t="n"/>
      <c r="H1094" s="38" t="n"/>
      <c r="I1094" s="20" t="n"/>
      <c r="J1094" s="40">
        <f>IF(G1094="","",MAX(0,G1094-N(H1094)))</f>
        <v/>
      </c>
      <c r="K1094" s="24">
        <f>IF(OR(G1094="",N(G1094)=0),"",J1094/G1094)</f>
        <v/>
      </c>
      <c r="L1094" s="38" t="n"/>
      <c r="M1094" s="38" t="n"/>
      <c r="N1094" s="20" t="n"/>
      <c r="O1094" s="40">
        <f>IF(AND(L1094="",M1094=""),"",N(L1094)+N(M1094))</f>
        <v/>
      </c>
      <c r="P1094" s="24">
        <f>IF(OR(O1094="",N(O1094)=0),"",N(M1094)/O1094)</f>
        <v/>
      </c>
      <c r="Q1094" s="40">
        <f>IF(OR(J1094="",N(J1094)=0,O1094=""),"",N(L1094)/(J1094/60))</f>
        <v/>
      </c>
      <c r="R1094" s="20" t="n"/>
    </row>
    <row r="1095">
      <c r="A1095" s="39" t="n"/>
      <c r="B1095" s="20" t="n"/>
      <c r="C1095" s="20" t="n"/>
      <c r="D1095" s="20" t="n"/>
      <c r="E1095" s="20" t="n"/>
      <c r="F1095" s="26">
        <f>IF(E1095="","",IFERROR(INDEX('İş emirleri'!$B$6:$B$305,MATCH(E1095,'İş emirleri'!$A$6:$A$305,0)),"İş emri yok"))</f>
        <v/>
      </c>
      <c r="G1095" s="38" t="n"/>
      <c r="H1095" s="38" t="n"/>
      <c r="I1095" s="20" t="n"/>
      <c r="J1095" s="40">
        <f>IF(G1095="","",MAX(0,G1095-N(H1095)))</f>
        <v/>
      </c>
      <c r="K1095" s="24">
        <f>IF(OR(G1095="",N(G1095)=0),"",J1095/G1095)</f>
        <v/>
      </c>
      <c r="L1095" s="38" t="n"/>
      <c r="M1095" s="38" t="n"/>
      <c r="N1095" s="20" t="n"/>
      <c r="O1095" s="40">
        <f>IF(AND(L1095="",M1095=""),"",N(L1095)+N(M1095))</f>
        <v/>
      </c>
      <c r="P1095" s="24">
        <f>IF(OR(O1095="",N(O1095)=0),"",N(M1095)/O1095)</f>
        <v/>
      </c>
      <c r="Q1095" s="40">
        <f>IF(OR(J1095="",N(J1095)=0,O1095=""),"",N(L1095)/(J1095/60))</f>
        <v/>
      </c>
      <c r="R1095" s="20" t="n"/>
    </row>
    <row r="1096">
      <c r="A1096" s="39" t="n"/>
      <c r="B1096" s="20" t="n"/>
      <c r="C1096" s="20" t="n"/>
      <c r="D1096" s="20" t="n"/>
      <c r="E1096" s="20" t="n"/>
      <c r="F1096" s="26">
        <f>IF(E1096="","",IFERROR(INDEX('İş emirleri'!$B$6:$B$305,MATCH(E1096,'İş emirleri'!$A$6:$A$305,0)),"İş emri yok"))</f>
        <v/>
      </c>
      <c r="G1096" s="38" t="n"/>
      <c r="H1096" s="38" t="n"/>
      <c r="I1096" s="20" t="n"/>
      <c r="J1096" s="40">
        <f>IF(G1096="","",MAX(0,G1096-N(H1096)))</f>
        <v/>
      </c>
      <c r="K1096" s="24">
        <f>IF(OR(G1096="",N(G1096)=0),"",J1096/G1096)</f>
        <v/>
      </c>
      <c r="L1096" s="38" t="n"/>
      <c r="M1096" s="38" t="n"/>
      <c r="N1096" s="20" t="n"/>
      <c r="O1096" s="40">
        <f>IF(AND(L1096="",M1096=""),"",N(L1096)+N(M1096))</f>
        <v/>
      </c>
      <c r="P1096" s="24">
        <f>IF(OR(O1096="",N(O1096)=0),"",N(M1096)/O1096)</f>
        <v/>
      </c>
      <c r="Q1096" s="40">
        <f>IF(OR(J1096="",N(J1096)=0,O1096=""),"",N(L1096)/(J1096/60))</f>
        <v/>
      </c>
      <c r="R1096" s="20" t="n"/>
    </row>
    <row r="1097">
      <c r="A1097" s="39" t="n"/>
      <c r="B1097" s="20" t="n"/>
      <c r="C1097" s="20" t="n"/>
      <c r="D1097" s="20" t="n"/>
      <c r="E1097" s="20" t="n"/>
      <c r="F1097" s="26">
        <f>IF(E1097="","",IFERROR(INDEX('İş emirleri'!$B$6:$B$305,MATCH(E1097,'İş emirleri'!$A$6:$A$305,0)),"İş emri yok"))</f>
        <v/>
      </c>
      <c r="G1097" s="38" t="n"/>
      <c r="H1097" s="38" t="n"/>
      <c r="I1097" s="20" t="n"/>
      <c r="J1097" s="40">
        <f>IF(G1097="","",MAX(0,G1097-N(H1097)))</f>
        <v/>
      </c>
      <c r="K1097" s="24">
        <f>IF(OR(G1097="",N(G1097)=0),"",J1097/G1097)</f>
        <v/>
      </c>
      <c r="L1097" s="38" t="n"/>
      <c r="M1097" s="38" t="n"/>
      <c r="N1097" s="20" t="n"/>
      <c r="O1097" s="40">
        <f>IF(AND(L1097="",M1097=""),"",N(L1097)+N(M1097))</f>
        <v/>
      </c>
      <c r="P1097" s="24">
        <f>IF(OR(O1097="",N(O1097)=0),"",N(M1097)/O1097)</f>
        <v/>
      </c>
      <c r="Q1097" s="40">
        <f>IF(OR(J1097="",N(J1097)=0,O1097=""),"",N(L1097)/(J1097/60))</f>
        <v/>
      </c>
      <c r="R1097" s="20" t="n"/>
    </row>
    <row r="1098">
      <c r="A1098" s="39" t="n"/>
      <c r="B1098" s="20" t="n"/>
      <c r="C1098" s="20" t="n"/>
      <c r="D1098" s="20" t="n"/>
      <c r="E1098" s="20" t="n"/>
      <c r="F1098" s="26">
        <f>IF(E1098="","",IFERROR(INDEX('İş emirleri'!$B$6:$B$305,MATCH(E1098,'İş emirleri'!$A$6:$A$305,0)),"İş emri yok"))</f>
        <v/>
      </c>
      <c r="G1098" s="38" t="n"/>
      <c r="H1098" s="38" t="n"/>
      <c r="I1098" s="20" t="n"/>
      <c r="J1098" s="40">
        <f>IF(G1098="","",MAX(0,G1098-N(H1098)))</f>
        <v/>
      </c>
      <c r="K1098" s="24">
        <f>IF(OR(G1098="",N(G1098)=0),"",J1098/G1098)</f>
        <v/>
      </c>
      <c r="L1098" s="38" t="n"/>
      <c r="M1098" s="38" t="n"/>
      <c r="N1098" s="20" t="n"/>
      <c r="O1098" s="40">
        <f>IF(AND(L1098="",M1098=""),"",N(L1098)+N(M1098))</f>
        <v/>
      </c>
      <c r="P1098" s="24">
        <f>IF(OR(O1098="",N(O1098)=0),"",N(M1098)/O1098)</f>
        <v/>
      </c>
      <c r="Q1098" s="40">
        <f>IF(OR(J1098="",N(J1098)=0,O1098=""),"",N(L1098)/(J1098/60))</f>
        <v/>
      </c>
      <c r="R1098" s="20" t="n"/>
    </row>
    <row r="1099">
      <c r="A1099" s="39" t="n"/>
      <c r="B1099" s="20" t="n"/>
      <c r="C1099" s="20" t="n"/>
      <c r="D1099" s="20" t="n"/>
      <c r="E1099" s="20" t="n"/>
      <c r="F1099" s="26">
        <f>IF(E1099="","",IFERROR(INDEX('İş emirleri'!$B$6:$B$305,MATCH(E1099,'İş emirleri'!$A$6:$A$305,0)),"İş emri yok"))</f>
        <v/>
      </c>
      <c r="G1099" s="38" t="n"/>
      <c r="H1099" s="38" t="n"/>
      <c r="I1099" s="20" t="n"/>
      <c r="J1099" s="40">
        <f>IF(G1099="","",MAX(0,G1099-N(H1099)))</f>
        <v/>
      </c>
      <c r="K1099" s="24">
        <f>IF(OR(G1099="",N(G1099)=0),"",J1099/G1099)</f>
        <v/>
      </c>
      <c r="L1099" s="38" t="n"/>
      <c r="M1099" s="38" t="n"/>
      <c r="N1099" s="20" t="n"/>
      <c r="O1099" s="40">
        <f>IF(AND(L1099="",M1099=""),"",N(L1099)+N(M1099))</f>
        <v/>
      </c>
      <c r="P1099" s="24">
        <f>IF(OR(O1099="",N(O1099)=0),"",N(M1099)/O1099)</f>
        <v/>
      </c>
      <c r="Q1099" s="40">
        <f>IF(OR(J1099="",N(J1099)=0,O1099=""),"",N(L1099)/(J1099/60))</f>
        <v/>
      </c>
      <c r="R1099" s="20" t="n"/>
    </row>
    <row r="1100">
      <c r="A1100" s="39" t="n"/>
      <c r="B1100" s="20" t="n"/>
      <c r="C1100" s="20" t="n"/>
      <c r="D1100" s="20" t="n"/>
      <c r="E1100" s="20" t="n"/>
      <c r="F1100" s="26">
        <f>IF(E1100="","",IFERROR(INDEX('İş emirleri'!$B$6:$B$305,MATCH(E1100,'İş emirleri'!$A$6:$A$305,0)),"İş emri yok"))</f>
        <v/>
      </c>
      <c r="G1100" s="38" t="n"/>
      <c r="H1100" s="38" t="n"/>
      <c r="I1100" s="20" t="n"/>
      <c r="J1100" s="40">
        <f>IF(G1100="","",MAX(0,G1100-N(H1100)))</f>
        <v/>
      </c>
      <c r="K1100" s="24">
        <f>IF(OR(G1100="",N(G1100)=0),"",J1100/G1100)</f>
        <v/>
      </c>
      <c r="L1100" s="38" t="n"/>
      <c r="M1100" s="38" t="n"/>
      <c r="N1100" s="20" t="n"/>
      <c r="O1100" s="40">
        <f>IF(AND(L1100="",M1100=""),"",N(L1100)+N(M1100))</f>
        <v/>
      </c>
      <c r="P1100" s="24">
        <f>IF(OR(O1100="",N(O1100)=0),"",N(M1100)/O1100)</f>
        <v/>
      </c>
      <c r="Q1100" s="40">
        <f>IF(OR(J1100="",N(J1100)=0,O1100=""),"",N(L1100)/(J1100/60))</f>
        <v/>
      </c>
      <c r="R1100" s="20" t="n"/>
    </row>
    <row r="1101">
      <c r="A1101" s="39" t="n"/>
      <c r="B1101" s="20" t="n"/>
      <c r="C1101" s="20" t="n"/>
      <c r="D1101" s="20" t="n"/>
      <c r="E1101" s="20" t="n"/>
      <c r="F1101" s="26">
        <f>IF(E1101="","",IFERROR(INDEX('İş emirleri'!$B$6:$B$305,MATCH(E1101,'İş emirleri'!$A$6:$A$305,0)),"İş emri yok"))</f>
        <v/>
      </c>
      <c r="G1101" s="38" t="n"/>
      <c r="H1101" s="38" t="n"/>
      <c r="I1101" s="20" t="n"/>
      <c r="J1101" s="40">
        <f>IF(G1101="","",MAX(0,G1101-N(H1101)))</f>
        <v/>
      </c>
      <c r="K1101" s="24">
        <f>IF(OR(G1101="",N(G1101)=0),"",J1101/G1101)</f>
        <v/>
      </c>
      <c r="L1101" s="38" t="n"/>
      <c r="M1101" s="38" t="n"/>
      <c r="N1101" s="20" t="n"/>
      <c r="O1101" s="40">
        <f>IF(AND(L1101="",M1101=""),"",N(L1101)+N(M1101))</f>
        <v/>
      </c>
      <c r="P1101" s="24">
        <f>IF(OR(O1101="",N(O1101)=0),"",N(M1101)/O1101)</f>
        <v/>
      </c>
      <c r="Q1101" s="40">
        <f>IF(OR(J1101="",N(J1101)=0,O1101=""),"",N(L1101)/(J1101/60))</f>
        <v/>
      </c>
      <c r="R1101" s="20" t="n"/>
    </row>
    <row r="1102">
      <c r="A1102" s="39" t="n"/>
      <c r="B1102" s="20" t="n"/>
      <c r="C1102" s="20" t="n"/>
      <c r="D1102" s="20" t="n"/>
      <c r="E1102" s="20" t="n"/>
      <c r="F1102" s="26">
        <f>IF(E1102="","",IFERROR(INDEX('İş emirleri'!$B$6:$B$305,MATCH(E1102,'İş emirleri'!$A$6:$A$305,0)),"İş emri yok"))</f>
        <v/>
      </c>
      <c r="G1102" s="38" t="n"/>
      <c r="H1102" s="38" t="n"/>
      <c r="I1102" s="20" t="n"/>
      <c r="J1102" s="40">
        <f>IF(G1102="","",MAX(0,G1102-N(H1102)))</f>
        <v/>
      </c>
      <c r="K1102" s="24">
        <f>IF(OR(G1102="",N(G1102)=0),"",J1102/G1102)</f>
        <v/>
      </c>
      <c r="L1102" s="38" t="n"/>
      <c r="M1102" s="38" t="n"/>
      <c r="N1102" s="20" t="n"/>
      <c r="O1102" s="40">
        <f>IF(AND(L1102="",M1102=""),"",N(L1102)+N(M1102))</f>
        <v/>
      </c>
      <c r="P1102" s="24">
        <f>IF(OR(O1102="",N(O1102)=0),"",N(M1102)/O1102)</f>
        <v/>
      </c>
      <c r="Q1102" s="40">
        <f>IF(OR(J1102="",N(J1102)=0,O1102=""),"",N(L1102)/(J1102/60))</f>
        <v/>
      </c>
      <c r="R1102" s="20" t="n"/>
    </row>
    <row r="1103">
      <c r="A1103" s="39" t="n"/>
      <c r="B1103" s="20" t="n"/>
      <c r="C1103" s="20" t="n"/>
      <c r="D1103" s="20" t="n"/>
      <c r="E1103" s="20" t="n"/>
      <c r="F1103" s="26">
        <f>IF(E1103="","",IFERROR(INDEX('İş emirleri'!$B$6:$B$305,MATCH(E1103,'İş emirleri'!$A$6:$A$305,0)),"İş emri yok"))</f>
        <v/>
      </c>
      <c r="G1103" s="38" t="n"/>
      <c r="H1103" s="38" t="n"/>
      <c r="I1103" s="20" t="n"/>
      <c r="J1103" s="40">
        <f>IF(G1103="","",MAX(0,G1103-N(H1103)))</f>
        <v/>
      </c>
      <c r="K1103" s="24">
        <f>IF(OR(G1103="",N(G1103)=0),"",J1103/G1103)</f>
        <v/>
      </c>
      <c r="L1103" s="38" t="n"/>
      <c r="M1103" s="38" t="n"/>
      <c r="N1103" s="20" t="n"/>
      <c r="O1103" s="40">
        <f>IF(AND(L1103="",M1103=""),"",N(L1103)+N(M1103))</f>
        <v/>
      </c>
      <c r="P1103" s="24">
        <f>IF(OR(O1103="",N(O1103)=0),"",N(M1103)/O1103)</f>
        <v/>
      </c>
      <c r="Q1103" s="40">
        <f>IF(OR(J1103="",N(J1103)=0,O1103=""),"",N(L1103)/(J1103/60))</f>
        <v/>
      </c>
      <c r="R1103" s="20" t="n"/>
    </row>
    <row r="1104">
      <c r="A1104" s="39" t="n"/>
      <c r="B1104" s="20" t="n"/>
      <c r="C1104" s="20" t="n"/>
      <c r="D1104" s="20" t="n"/>
      <c r="E1104" s="20" t="n"/>
      <c r="F1104" s="26">
        <f>IF(E1104="","",IFERROR(INDEX('İş emirleri'!$B$6:$B$305,MATCH(E1104,'İş emirleri'!$A$6:$A$305,0)),"İş emri yok"))</f>
        <v/>
      </c>
      <c r="G1104" s="38" t="n"/>
      <c r="H1104" s="38" t="n"/>
      <c r="I1104" s="20" t="n"/>
      <c r="J1104" s="40">
        <f>IF(G1104="","",MAX(0,G1104-N(H1104)))</f>
        <v/>
      </c>
      <c r="K1104" s="24">
        <f>IF(OR(G1104="",N(G1104)=0),"",J1104/G1104)</f>
        <v/>
      </c>
      <c r="L1104" s="38" t="n"/>
      <c r="M1104" s="38" t="n"/>
      <c r="N1104" s="20" t="n"/>
      <c r="O1104" s="40">
        <f>IF(AND(L1104="",M1104=""),"",N(L1104)+N(M1104))</f>
        <v/>
      </c>
      <c r="P1104" s="24">
        <f>IF(OR(O1104="",N(O1104)=0),"",N(M1104)/O1104)</f>
        <v/>
      </c>
      <c r="Q1104" s="40">
        <f>IF(OR(J1104="",N(J1104)=0,O1104=""),"",N(L1104)/(J1104/60))</f>
        <v/>
      </c>
      <c r="R1104" s="20" t="n"/>
    </row>
    <row r="1105">
      <c r="A1105" s="39" t="n"/>
      <c r="B1105" s="20" t="n"/>
      <c r="C1105" s="20" t="n"/>
      <c r="D1105" s="20" t="n"/>
      <c r="E1105" s="20" t="n"/>
      <c r="F1105" s="26">
        <f>IF(E1105="","",IFERROR(INDEX('İş emirleri'!$B$6:$B$305,MATCH(E1105,'İş emirleri'!$A$6:$A$305,0)),"İş emri yok"))</f>
        <v/>
      </c>
      <c r="G1105" s="38" t="n"/>
      <c r="H1105" s="38" t="n"/>
      <c r="I1105" s="20" t="n"/>
      <c r="J1105" s="40">
        <f>IF(G1105="","",MAX(0,G1105-N(H1105)))</f>
        <v/>
      </c>
      <c r="K1105" s="24">
        <f>IF(OR(G1105="",N(G1105)=0),"",J1105/G1105)</f>
        <v/>
      </c>
      <c r="L1105" s="38" t="n"/>
      <c r="M1105" s="38" t="n"/>
      <c r="N1105" s="20" t="n"/>
      <c r="O1105" s="40">
        <f>IF(AND(L1105="",M1105=""),"",N(L1105)+N(M1105))</f>
        <v/>
      </c>
      <c r="P1105" s="24">
        <f>IF(OR(O1105="",N(O1105)=0),"",N(M1105)/O1105)</f>
        <v/>
      </c>
      <c r="Q1105" s="40">
        <f>IF(OR(J1105="",N(J1105)=0,O1105=""),"",N(L1105)/(J1105/60))</f>
        <v/>
      </c>
      <c r="R1105" s="20" t="n"/>
    </row>
    <row r="1106">
      <c r="A1106" s="39" t="n"/>
      <c r="B1106" s="20" t="n"/>
      <c r="C1106" s="20" t="n"/>
      <c r="D1106" s="20" t="n"/>
      <c r="E1106" s="20" t="n"/>
      <c r="F1106" s="26">
        <f>IF(E1106="","",IFERROR(INDEX('İş emirleri'!$B$6:$B$305,MATCH(E1106,'İş emirleri'!$A$6:$A$305,0)),"İş emri yok"))</f>
        <v/>
      </c>
      <c r="G1106" s="38" t="n"/>
      <c r="H1106" s="38" t="n"/>
      <c r="I1106" s="20" t="n"/>
      <c r="J1106" s="40">
        <f>IF(G1106="","",MAX(0,G1106-N(H1106)))</f>
        <v/>
      </c>
      <c r="K1106" s="24">
        <f>IF(OR(G1106="",N(G1106)=0),"",J1106/G1106)</f>
        <v/>
      </c>
      <c r="L1106" s="38" t="n"/>
      <c r="M1106" s="38" t="n"/>
      <c r="N1106" s="20" t="n"/>
      <c r="O1106" s="40">
        <f>IF(AND(L1106="",M1106=""),"",N(L1106)+N(M1106))</f>
        <v/>
      </c>
      <c r="P1106" s="24">
        <f>IF(OR(O1106="",N(O1106)=0),"",N(M1106)/O1106)</f>
        <v/>
      </c>
      <c r="Q1106" s="40">
        <f>IF(OR(J1106="",N(J1106)=0,O1106=""),"",N(L1106)/(J1106/60))</f>
        <v/>
      </c>
      <c r="R1106" s="20" t="n"/>
    </row>
    <row r="1107">
      <c r="A1107" s="39" t="n"/>
      <c r="B1107" s="20" t="n"/>
      <c r="C1107" s="20" t="n"/>
      <c r="D1107" s="20" t="n"/>
      <c r="E1107" s="20" t="n"/>
      <c r="F1107" s="26">
        <f>IF(E1107="","",IFERROR(INDEX('İş emirleri'!$B$6:$B$305,MATCH(E1107,'İş emirleri'!$A$6:$A$305,0)),"İş emri yok"))</f>
        <v/>
      </c>
      <c r="G1107" s="38" t="n"/>
      <c r="H1107" s="38" t="n"/>
      <c r="I1107" s="20" t="n"/>
      <c r="J1107" s="40">
        <f>IF(G1107="","",MAX(0,G1107-N(H1107)))</f>
        <v/>
      </c>
      <c r="K1107" s="24">
        <f>IF(OR(G1107="",N(G1107)=0),"",J1107/G1107)</f>
        <v/>
      </c>
      <c r="L1107" s="38" t="n"/>
      <c r="M1107" s="38" t="n"/>
      <c r="N1107" s="20" t="n"/>
      <c r="O1107" s="40">
        <f>IF(AND(L1107="",M1107=""),"",N(L1107)+N(M1107))</f>
        <v/>
      </c>
      <c r="P1107" s="24">
        <f>IF(OR(O1107="",N(O1107)=0),"",N(M1107)/O1107)</f>
        <v/>
      </c>
      <c r="Q1107" s="40">
        <f>IF(OR(J1107="",N(J1107)=0,O1107=""),"",N(L1107)/(J1107/60))</f>
        <v/>
      </c>
      <c r="R1107" s="20" t="n"/>
    </row>
    <row r="1108">
      <c r="A1108" s="39" t="n"/>
      <c r="B1108" s="20" t="n"/>
      <c r="C1108" s="20" t="n"/>
      <c r="D1108" s="20" t="n"/>
      <c r="E1108" s="20" t="n"/>
      <c r="F1108" s="26">
        <f>IF(E1108="","",IFERROR(INDEX('İş emirleri'!$B$6:$B$305,MATCH(E1108,'İş emirleri'!$A$6:$A$305,0)),"İş emri yok"))</f>
        <v/>
      </c>
      <c r="G1108" s="38" t="n"/>
      <c r="H1108" s="38" t="n"/>
      <c r="I1108" s="20" t="n"/>
      <c r="J1108" s="40">
        <f>IF(G1108="","",MAX(0,G1108-N(H1108)))</f>
        <v/>
      </c>
      <c r="K1108" s="24">
        <f>IF(OR(G1108="",N(G1108)=0),"",J1108/G1108)</f>
        <v/>
      </c>
      <c r="L1108" s="38" t="n"/>
      <c r="M1108" s="38" t="n"/>
      <c r="N1108" s="20" t="n"/>
      <c r="O1108" s="40">
        <f>IF(AND(L1108="",M1108=""),"",N(L1108)+N(M1108))</f>
        <v/>
      </c>
      <c r="P1108" s="24">
        <f>IF(OR(O1108="",N(O1108)=0),"",N(M1108)/O1108)</f>
        <v/>
      </c>
      <c r="Q1108" s="40">
        <f>IF(OR(J1108="",N(J1108)=0,O1108=""),"",N(L1108)/(J1108/60))</f>
        <v/>
      </c>
      <c r="R1108" s="20" t="n"/>
    </row>
    <row r="1109">
      <c r="A1109" s="39" t="n"/>
      <c r="B1109" s="20" t="n"/>
      <c r="C1109" s="20" t="n"/>
      <c r="D1109" s="20" t="n"/>
      <c r="E1109" s="20" t="n"/>
      <c r="F1109" s="26">
        <f>IF(E1109="","",IFERROR(INDEX('İş emirleri'!$B$6:$B$305,MATCH(E1109,'İş emirleri'!$A$6:$A$305,0)),"İş emri yok"))</f>
        <v/>
      </c>
      <c r="G1109" s="38" t="n"/>
      <c r="H1109" s="38" t="n"/>
      <c r="I1109" s="20" t="n"/>
      <c r="J1109" s="40">
        <f>IF(G1109="","",MAX(0,G1109-N(H1109)))</f>
        <v/>
      </c>
      <c r="K1109" s="24">
        <f>IF(OR(G1109="",N(G1109)=0),"",J1109/G1109)</f>
        <v/>
      </c>
      <c r="L1109" s="38" t="n"/>
      <c r="M1109" s="38" t="n"/>
      <c r="N1109" s="20" t="n"/>
      <c r="O1109" s="40">
        <f>IF(AND(L1109="",M1109=""),"",N(L1109)+N(M1109))</f>
        <v/>
      </c>
      <c r="P1109" s="24">
        <f>IF(OR(O1109="",N(O1109)=0),"",N(M1109)/O1109)</f>
        <v/>
      </c>
      <c r="Q1109" s="40">
        <f>IF(OR(J1109="",N(J1109)=0,O1109=""),"",N(L1109)/(J1109/60))</f>
        <v/>
      </c>
      <c r="R1109" s="20" t="n"/>
    </row>
    <row r="1110">
      <c r="A1110" s="39" t="n"/>
      <c r="B1110" s="20" t="n"/>
      <c r="C1110" s="20" t="n"/>
      <c r="D1110" s="20" t="n"/>
      <c r="E1110" s="20" t="n"/>
      <c r="F1110" s="26">
        <f>IF(E1110="","",IFERROR(INDEX('İş emirleri'!$B$6:$B$305,MATCH(E1110,'İş emirleri'!$A$6:$A$305,0)),"İş emri yok"))</f>
        <v/>
      </c>
      <c r="G1110" s="38" t="n"/>
      <c r="H1110" s="38" t="n"/>
      <c r="I1110" s="20" t="n"/>
      <c r="J1110" s="40">
        <f>IF(G1110="","",MAX(0,G1110-N(H1110)))</f>
        <v/>
      </c>
      <c r="K1110" s="24">
        <f>IF(OR(G1110="",N(G1110)=0),"",J1110/G1110)</f>
        <v/>
      </c>
      <c r="L1110" s="38" t="n"/>
      <c r="M1110" s="38" t="n"/>
      <c r="N1110" s="20" t="n"/>
      <c r="O1110" s="40">
        <f>IF(AND(L1110="",M1110=""),"",N(L1110)+N(M1110))</f>
        <v/>
      </c>
      <c r="P1110" s="24">
        <f>IF(OR(O1110="",N(O1110)=0),"",N(M1110)/O1110)</f>
        <v/>
      </c>
      <c r="Q1110" s="40">
        <f>IF(OR(J1110="",N(J1110)=0,O1110=""),"",N(L1110)/(J1110/60))</f>
        <v/>
      </c>
      <c r="R1110" s="20" t="n"/>
    </row>
    <row r="1111">
      <c r="A1111" s="39" t="n"/>
      <c r="B1111" s="20" t="n"/>
      <c r="C1111" s="20" t="n"/>
      <c r="D1111" s="20" t="n"/>
      <c r="E1111" s="20" t="n"/>
      <c r="F1111" s="26">
        <f>IF(E1111="","",IFERROR(INDEX('İş emirleri'!$B$6:$B$305,MATCH(E1111,'İş emirleri'!$A$6:$A$305,0)),"İş emri yok"))</f>
        <v/>
      </c>
      <c r="G1111" s="38" t="n"/>
      <c r="H1111" s="38" t="n"/>
      <c r="I1111" s="20" t="n"/>
      <c r="J1111" s="40">
        <f>IF(G1111="","",MAX(0,G1111-N(H1111)))</f>
        <v/>
      </c>
      <c r="K1111" s="24">
        <f>IF(OR(G1111="",N(G1111)=0),"",J1111/G1111)</f>
        <v/>
      </c>
      <c r="L1111" s="38" t="n"/>
      <c r="M1111" s="38" t="n"/>
      <c r="N1111" s="20" t="n"/>
      <c r="O1111" s="40">
        <f>IF(AND(L1111="",M1111=""),"",N(L1111)+N(M1111))</f>
        <v/>
      </c>
      <c r="P1111" s="24">
        <f>IF(OR(O1111="",N(O1111)=0),"",N(M1111)/O1111)</f>
        <v/>
      </c>
      <c r="Q1111" s="40">
        <f>IF(OR(J1111="",N(J1111)=0,O1111=""),"",N(L1111)/(J1111/60))</f>
        <v/>
      </c>
      <c r="R1111" s="20" t="n"/>
    </row>
    <row r="1112">
      <c r="A1112" s="39" t="n"/>
      <c r="B1112" s="20" t="n"/>
      <c r="C1112" s="20" t="n"/>
      <c r="D1112" s="20" t="n"/>
      <c r="E1112" s="20" t="n"/>
      <c r="F1112" s="26">
        <f>IF(E1112="","",IFERROR(INDEX('İş emirleri'!$B$6:$B$305,MATCH(E1112,'İş emirleri'!$A$6:$A$305,0)),"İş emri yok"))</f>
        <v/>
      </c>
      <c r="G1112" s="38" t="n"/>
      <c r="H1112" s="38" t="n"/>
      <c r="I1112" s="20" t="n"/>
      <c r="J1112" s="40">
        <f>IF(G1112="","",MAX(0,G1112-N(H1112)))</f>
        <v/>
      </c>
      <c r="K1112" s="24">
        <f>IF(OR(G1112="",N(G1112)=0),"",J1112/G1112)</f>
        <v/>
      </c>
      <c r="L1112" s="38" t="n"/>
      <c r="M1112" s="38" t="n"/>
      <c r="N1112" s="20" t="n"/>
      <c r="O1112" s="40">
        <f>IF(AND(L1112="",M1112=""),"",N(L1112)+N(M1112))</f>
        <v/>
      </c>
      <c r="P1112" s="24">
        <f>IF(OR(O1112="",N(O1112)=0),"",N(M1112)/O1112)</f>
        <v/>
      </c>
      <c r="Q1112" s="40">
        <f>IF(OR(J1112="",N(J1112)=0,O1112=""),"",N(L1112)/(J1112/60))</f>
        <v/>
      </c>
      <c r="R1112" s="20" t="n"/>
    </row>
    <row r="1113">
      <c r="A1113" s="39" t="n"/>
      <c r="B1113" s="20" t="n"/>
      <c r="C1113" s="20" t="n"/>
      <c r="D1113" s="20" t="n"/>
      <c r="E1113" s="20" t="n"/>
      <c r="F1113" s="26">
        <f>IF(E1113="","",IFERROR(INDEX('İş emirleri'!$B$6:$B$305,MATCH(E1113,'İş emirleri'!$A$6:$A$305,0)),"İş emri yok"))</f>
        <v/>
      </c>
      <c r="G1113" s="38" t="n"/>
      <c r="H1113" s="38" t="n"/>
      <c r="I1113" s="20" t="n"/>
      <c r="J1113" s="40">
        <f>IF(G1113="","",MAX(0,G1113-N(H1113)))</f>
        <v/>
      </c>
      <c r="K1113" s="24">
        <f>IF(OR(G1113="",N(G1113)=0),"",J1113/G1113)</f>
        <v/>
      </c>
      <c r="L1113" s="38" t="n"/>
      <c r="M1113" s="38" t="n"/>
      <c r="N1113" s="20" t="n"/>
      <c r="O1113" s="40">
        <f>IF(AND(L1113="",M1113=""),"",N(L1113)+N(M1113))</f>
        <v/>
      </c>
      <c r="P1113" s="24">
        <f>IF(OR(O1113="",N(O1113)=0),"",N(M1113)/O1113)</f>
        <v/>
      </c>
      <c r="Q1113" s="40">
        <f>IF(OR(J1113="",N(J1113)=0,O1113=""),"",N(L1113)/(J1113/60))</f>
        <v/>
      </c>
      <c r="R1113" s="20" t="n"/>
    </row>
    <row r="1114">
      <c r="A1114" s="39" t="n"/>
      <c r="B1114" s="20" t="n"/>
      <c r="C1114" s="20" t="n"/>
      <c r="D1114" s="20" t="n"/>
      <c r="E1114" s="20" t="n"/>
      <c r="F1114" s="26">
        <f>IF(E1114="","",IFERROR(INDEX('İş emirleri'!$B$6:$B$305,MATCH(E1114,'İş emirleri'!$A$6:$A$305,0)),"İş emri yok"))</f>
        <v/>
      </c>
      <c r="G1114" s="38" t="n"/>
      <c r="H1114" s="38" t="n"/>
      <c r="I1114" s="20" t="n"/>
      <c r="J1114" s="40">
        <f>IF(G1114="","",MAX(0,G1114-N(H1114)))</f>
        <v/>
      </c>
      <c r="K1114" s="24">
        <f>IF(OR(G1114="",N(G1114)=0),"",J1114/G1114)</f>
        <v/>
      </c>
      <c r="L1114" s="38" t="n"/>
      <c r="M1114" s="38" t="n"/>
      <c r="N1114" s="20" t="n"/>
      <c r="O1114" s="40">
        <f>IF(AND(L1114="",M1114=""),"",N(L1114)+N(M1114))</f>
        <v/>
      </c>
      <c r="P1114" s="24">
        <f>IF(OR(O1114="",N(O1114)=0),"",N(M1114)/O1114)</f>
        <v/>
      </c>
      <c r="Q1114" s="40">
        <f>IF(OR(J1114="",N(J1114)=0,O1114=""),"",N(L1114)/(J1114/60))</f>
        <v/>
      </c>
      <c r="R1114" s="20" t="n"/>
    </row>
    <row r="1115">
      <c r="A1115" s="39" t="n"/>
      <c r="B1115" s="20" t="n"/>
      <c r="C1115" s="20" t="n"/>
      <c r="D1115" s="20" t="n"/>
      <c r="E1115" s="20" t="n"/>
      <c r="F1115" s="26">
        <f>IF(E1115="","",IFERROR(INDEX('İş emirleri'!$B$6:$B$305,MATCH(E1115,'İş emirleri'!$A$6:$A$305,0)),"İş emri yok"))</f>
        <v/>
      </c>
      <c r="G1115" s="38" t="n"/>
      <c r="H1115" s="38" t="n"/>
      <c r="I1115" s="20" t="n"/>
      <c r="J1115" s="40">
        <f>IF(G1115="","",MAX(0,G1115-N(H1115)))</f>
        <v/>
      </c>
      <c r="K1115" s="24">
        <f>IF(OR(G1115="",N(G1115)=0),"",J1115/G1115)</f>
        <v/>
      </c>
      <c r="L1115" s="38" t="n"/>
      <c r="M1115" s="38" t="n"/>
      <c r="N1115" s="20" t="n"/>
      <c r="O1115" s="40">
        <f>IF(AND(L1115="",M1115=""),"",N(L1115)+N(M1115))</f>
        <v/>
      </c>
      <c r="P1115" s="24">
        <f>IF(OR(O1115="",N(O1115)=0),"",N(M1115)/O1115)</f>
        <v/>
      </c>
      <c r="Q1115" s="40">
        <f>IF(OR(J1115="",N(J1115)=0,O1115=""),"",N(L1115)/(J1115/60))</f>
        <v/>
      </c>
      <c r="R1115" s="20" t="n"/>
    </row>
    <row r="1116">
      <c r="A1116" s="39" t="n"/>
      <c r="B1116" s="20" t="n"/>
      <c r="C1116" s="20" t="n"/>
      <c r="D1116" s="20" t="n"/>
      <c r="E1116" s="20" t="n"/>
      <c r="F1116" s="26">
        <f>IF(E1116="","",IFERROR(INDEX('İş emirleri'!$B$6:$B$305,MATCH(E1116,'İş emirleri'!$A$6:$A$305,0)),"İş emri yok"))</f>
        <v/>
      </c>
      <c r="G1116" s="38" t="n"/>
      <c r="H1116" s="38" t="n"/>
      <c r="I1116" s="20" t="n"/>
      <c r="J1116" s="40">
        <f>IF(G1116="","",MAX(0,G1116-N(H1116)))</f>
        <v/>
      </c>
      <c r="K1116" s="24">
        <f>IF(OR(G1116="",N(G1116)=0),"",J1116/G1116)</f>
        <v/>
      </c>
      <c r="L1116" s="38" t="n"/>
      <c r="M1116" s="38" t="n"/>
      <c r="N1116" s="20" t="n"/>
      <c r="O1116" s="40">
        <f>IF(AND(L1116="",M1116=""),"",N(L1116)+N(M1116))</f>
        <v/>
      </c>
      <c r="P1116" s="24">
        <f>IF(OR(O1116="",N(O1116)=0),"",N(M1116)/O1116)</f>
        <v/>
      </c>
      <c r="Q1116" s="40">
        <f>IF(OR(J1116="",N(J1116)=0,O1116=""),"",N(L1116)/(J1116/60))</f>
        <v/>
      </c>
      <c r="R1116" s="20" t="n"/>
    </row>
    <row r="1117">
      <c r="A1117" s="39" t="n"/>
      <c r="B1117" s="20" t="n"/>
      <c r="C1117" s="20" t="n"/>
      <c r="D1117" s="20" t="n"/>
      <c r="E1117" s="20" t="n"/>
      <c r="F1117" s="26">
        <f>IF(E1117="","",IFERROR(INDEX('İş emirleri'!$B$6:$B$305,MATCH(E1117,'İş emirleri'!$A$6:$A$305,0)),"İş emri yok"))</f>
        <v/>
      </c>
      <c r="G1117" s="38" t="n"/>
      <c r="H1117" s="38" t="n"/>
      <c r="I1117" s="20" t="n"/>
      <c r="J1117" s="40">
        <f>IF(G1117="","",MAX(0,G1117-N(H1117)))</f>
        <v/>
      </c>
      <c r="K1117" s="24">
        <f>IF(OR(G1117="",N(G1117)=0),"",J1117/G1117)</f>
        <v/>
      </c>
      <c r="L1117" s="38" t="n"/>
      <c r="M1117" s="38" t="n"/>
      <c r="N1117" s="20" t="n"/>
      <c r="O1117" s="40">
        <f>IF(AND(L1117="",M1117=""),"",N(L1117)+N(M1117))</f>
        <v/>
      </c>
      <c r="P1117" s="24">
        <f>IF(OR(O1117="",N(O1117)=0),"",N(M1117)/O1117)</f>
        <v/>
      </c>
      <c r="Q1117" s="40">
        <f>IF(OR(J1117="",N(J1117)=0,O1117=""),"",N(L1117)/(J1117/60))</f>
        <v/>
      </c>
      <c r="R1117" s="20" t="n"/>
    </row>
    <row r="1118">
      <c r="A1118" s="39" t="n"/>
      <c r="B1118" s="20" t="n"/>
      <c r="C1118" s="20" t="n"/>
      <c r="D1118" s="20" t="n"/>
      <c r="E1118" s="20" t="n"/>
      <c r="F1118" s="26">
        <f>IF(E1118="","",IFERROR(INDEX('İş emirleri'!$B$6:$B$305,MATCH(E1118,'İş emirleri'!$A$6:$A$305,0)),"İş emri yok"))</f>
        <v/>
      </c>
      <c r="G1118" s="38" t="n"/>
      <c r="H1118" s="38" t="n"/>
      <c r="I1118" s="20" t="n"/>
      <c r="J1118" s="40">
        <f>IF(G1118="","",MAX(0,G1118-N(H1118)))</f>
        <v/>
      </c>
      <c r="K1118" s="24">
        <f>IF(OR(G1118="",N(G1118)=0),"",J1118/G1118)</f>
        <v/>
      </c>
      <c r="L1118" s="38" t="n"/>
      <c r="M1118" s="38" t="n"/>
      <c r="N1118" s="20" t="n"/>
      <c r="O1118" s="40">
        <f>IF(AND(L1118="",M1118=""),"",N(L1118)+N(M1118))</f>
        <v/>
      </c>
      <c r="P1118" s="24">
        <f>IF(OR(O1118="",N(O1118)=0),"",N(M1118)/O1118)</f>
        <v/>
      </c>
      <c r="Q1118" s="40">
        <f>IF(OR(J1118="",N(J1118)=0,O1118=""),"",N(L1118)/(J1118/60))</f>
        <v/>
      </c>
      <c r="R1118" s="20" t="n"/>
    </row>
    <row r="1119">
      <c r="A1119" s="39" t="n"/>
      <c r="B1119" s="20" t="n"/>
      <c r="C1119" s="20" t="n"/>
      <c r="D1119" s="20" t="n"/>
      <c r="E1119" s="20" t="n"/>
      <c r="F1119" s="26">
        <f>IF(E1119="","",IFERROR(INDEX('İş emirleri'!$B$6:$B$305,MATCH(E1119,'İş emirleri'!$A$6:$A$305,0)),"İş emri yok"))</f>
        <v/>
      </c>
      <c r="G1119" s="38" t="n"/>
      <c r="H1119" s="38" t="n"/>
      <c r="I1119" s="20" t="n"/>
      <c r="J1119" s="40">
        <f>IF(G1119="","",MAX(0,G1119-N(H1119)))</f>
        <v/>
      </c>
      <c r="K1119" s="24">
        <f>IF(OR(G1119="",N(G1119)=0),"",J1119/G1119)</f>
        <v/>
      </c>
      <c r="L1119" s="38" t="n"/>
      <c r="M1119" s="38" t="n"/>
      <c r="N1119" s="20" t="n"/>
      <c r="O1119" s="40">
        <f>IF(AND(L1119="",M1119=""),"",N(L1119)+N(M1119))</f>
        <v/>
      </c>
      <c r="P1119" s="24">
        <f>IF(OR(O1119="",N(O1119)=0),"",N(M1119)/O1119)</f>
        <v/>
      </c>
      <c r="Q1119" s="40">
        <f>IF(OR(J1119="",N(J1119)=0,O1119=""),"",N(L1119)/(J1119/60))</f>
        <v/>
      </c>
      <c r="R1119" s="20" t="n"/>
    </row>
    <row r="1120">
      <c r="A1120" s="39" t="n"/>
      <c r="B1120" s="20" t="n"/>
      <c r="C1120" s="20" t="n"/>
      <c r="D1120" s="20" t="n"/>
      <c r="E1120" s="20" t="n"/>
      <c r="F1120" s="26">
        <f>IF(E1120="","",IFERROR(INDEX('İş emirleri'!$B$6:$B$305,MATCH(E1120,'İş emirleri'!$A$6:$A$305,0)),"İş emri yok"))</f>
        <v/>
      </c>
      <c r="G1120" s="38" t="n"/>
      <c r="H1120" s="38" t="n"/>
      <c r="I1120" s="20" t="n"/>
      <c r="J1120" s="40">
        <f>IF(G1120="","",MAX(0,G1120-N(H1120)))</f>
        <v/>
      </c>
      <c r="K1120" s="24">
        <f>IF(OR(G1120="",N(G1120)=0),"",J1120/G1120)</f>
        <v/>
      </c>
      <c r="L1120" s="38" t="n"/>
      <c r="M1120" s="38" t="n"/>
      <c r="N1120" s="20" t="n"/>
      <c r="O1120" s="40">
        <f>IF(AND(L1120="",M1120=""),"",N(L1120)+N(M1120))</f>
        <v/>
      </c>
      <c r="P1120" s="24">
        <f>IF(OR(O1120="",N(O1120)=0),"",N(M1120)/O1120)</f>
        <v/>
      </c>
      <c r="Q1120" s="40">
        <f>IF(OR(J1120="",N(J1120)=0,O1120=""),"",N(L1120)/(J1120/60))</f>
        <v/>
      </c>
      <c r="R1120" s="20" t="n"/>
    </row>
    <row r="1121">
      <c r="A1121" s="39" t="n"/>
      <c r="B1121" s="20" t="n"/>
      <c r="C1121" s="20" t="n"/>
      <c r="D1121" s="20" t="n"/>
      <c r="E1121" s="20" t="n"/>
      <c r="F1121" s="26">
        <f>IF(E1121="","",IFERROR(INDEX('İş emirleri'!$B$6:$B$305,MATCH(E1121,'İş emirleri'!$A$6:$A$305,0)),"İş emri yok"))</f>
        <v/>
      </c>
      <c r="G1121" s="38" t="n"/>
      <c r="H1121" s="38" t="n"/>
      <c r="I1121" s="20" t="n"/>
      <c r="J1121" s="40">
        <f>IF(G1121="","",MAX(0,G1121-N(H1121)))</f>
        <v/>
      </c>
      <c r="K1121" s="24">
        <f>IF(OR(G1121="",N(G1121)=0),"",J1121/G1121)</f>
        <v/>
      </c>
      <c r="L1121" s="38" t="n"/>
      <c r="M1121" s="38" t="n"/>
      <c r="N1121" s="20" t="n"/>
      <c r="O1121" s="40">
        <f>IF(AND(L1121="",M1121=""),"",N(L1121)+N(M1121))</f>
        <v/>
      </c>
      <c r="P1121" s="24">
        <f>IF(OR(O1121="",N(O1121)=0),"",N(M1121)/O1121)</f>
        <v/>
      </c>
      <c r="Q1121" s="40">
        <f>IF(OR(J1121="",N(J1121)=0,O1121=""),"",N(L1121)/(J1121/60))</f>
        <v/>
      </c>
      <c r="R1121" s="20" t="n"/>
    </row>
    <row r="1122">
      <c r="A1122" s="39" t="n"/>
      <c r="B1122" s="20" t="n"/>
      <c r="C1122" s="20" t="n"/>
      <c r="D1122" s="20" t="n"/>
      <c r="E1122" s="20" t="n"/>
      <c r="F1122" s="26">
        <f>IF(E1122="","",IFERROR(INDEX('İş emirleri'!$B$6:$B$305,MATCH(E1122,'İş emirleri'!$A$6:$A$305,0)),"İş emri yok"))</f>
        <v/>
      </c>
      <c r="G1122" s="38" t="n"/>
      <c r="H1122" s="38" t="n"/>
      <c r="I1122" s="20" t="n"/>
      <c r="J1122" s="40">
        <f>IF(G1122="","",MAX(0,G1122-N(H1122)))</f>
        <v/>
      </c>
      <c r="K1122" s="24">
        <f>IF(OR(G1122="",N(G1122)=0),"",J1122/G1122)</f>
        <v/>
      </c>
      <c r="L1122" s="38" t="n"/>
      <c r="M1122" s="38" t="n"/>
      <c r="N1122" s="20" t="n"/>
      <c r="O1122" s="40">
        <f>IF(AND(L1122="",M1122=""),"",N(L1122)+N(M1122))</f>
        <v/>
      </c>
      <c r="P1122" s="24">
        <f>IF(OR(O1122="",N(O1122)=0),"",N(M1122)/O1122)</f>
        <v/>
      </c>
      <c r="Q1122" s="40">
        <f>IF(OR(J1122="",N(J1122)=0,O1122=""),"",N(L1122)/(J1122/60))</f>
        <v/>
      </c>
      <c r="R1122" s="20" t="n"/>
    </row>
    <row r="1123">
      <c r="A1123" s="39" t="n"/>
      <c r="B1123" s="20" t="n"/>
      <c r="C1123" s="20" t="n"/>
      <c r="D1123" s="20" t="n"/>
      <c r="E1123" s="20" t="n"/>
      <c r="F1123" s="26">
        <f>IF(E1123="","",IFERROR(INDEX('İş emirleri'!$B$6:$B$305,MATCH(E1123,'İş emirleri'!$A$6:$A$305,0)),"İş emri yok"))</f>
        <v/>
      </c>
      <c r="G1123" s="38" t="n"/>
      <c r="H1123" s="38" t="n"/>
      <c r="I1123" s="20" t="n"/>
      <c r="J1123" s="40">
        <f>IF(G1123="","",MAX(0,G1123-N(H1123)))</f>
        <v/>
      </c>
      <c r="K1123" s="24">
        <f>IF(OR(G1123="",N(G1123)=0),"",J1123/G1123)</f>
        <v/>
      </c>
      <c r="L1123" s="38" t="n"/>
      <c r="M1123" s="38" t="n"/>
      <c r="N1123" s="20" t="n"/>
      <c r="O1123" s="40">
        <f>IF(AND(L1123="",M1123=""),"",N(L1123)+N(M1123))</f>
        <v/>
      </c>
      <c r="P1123" s="24">
        <f>IF(OR(O1123="",N(O1123)=0),"",N(M1123)/O1123)</f>
        <v/>
      </c>
      <c r="Q1123" s="40">
        <f>IF(OR(J1123="",N(J1123)=0,O1123=""),"",N(L1123)/(J1123/60))</f>
        <v/>
      </c>
      <c r="R1123" s="20" t="n"/>
    </row>
    <row r="1124">
      <c r="A1124" s="39" t="n"/>
      <c r="B1124" s="20" t="n"/>
      <c r="C1124" s="20" t="n"/>
      <c r="D1124" s="20" t="n"/>
      <c r="E1124" s="20" t="n"/>
      <c r="F1124" s="26">
        <f>IF(E1124="","",IFERROR(INDEX('İş emirleri'!$B$6:$B$305,MATCH(E1124,'İş emirleri'!$A$6:$A$305,0)),"İş emri yok"))</f>
        <v/>
      </c>
      <c r="G1124" s="38" t="n"/>
      <c r="H1124" s="38" t="n"/>
      <c r="I1124" s="20" t="n"/>
      <c r="J1124" s="40">
        <f>IF(G1124="","",MAX(0,G1124-N(H1124)))</f>
        <v/>
      </c>
      <c r="K1124" s="24">
        <f>IF(OR(G1124="",N(G1124)=0),"",J1124/G1124)</f>
        <v/>
      </c>
      <c r="L1124" s="38" t="n"/>
      <c r="M1124" s="38" t="n"/>
      <c r="N1124" s="20" t="n"/>
      <c r="O1124" s="40">
        <f>IF(AND(L1124="",M1124=""),"",N(L1124)+N(M1124))</f>
        <v/>
      </c>
      <c r="P1124" s="24">
        <f>IF(OR(O1124="",N(O1124)=0),"",N(M1124)/O1124)</f>
        <v/>
      </c>
      <c r="Q1124" s="40">
        <f>IF(OR(J1124="",N(J1124)=0,O1124=""),"",N(L1124)/(J1124/60))</f>
        <v/>
      </c>
      <c r="R1124" s="20" t="n"/>
    </row>
    <row r="1125">
      <c r="A1125" s="39" t="n"/>
      <c r="B1125" s="20" t="n"/>
      <c r="C1125" s="20" t="n"/>
      <c r="D1125" s="20" t="n"/>
      <c r="E1125" s="20" t="n"/>
      <c r="F1125" s="26">
        <f>IF(E1125="","",IFERROR(INDEX('İş emirleri'!$B$6:$B$305,MATCH(E1125,'İş emirleri'!$A$6:$A$305,0)),"İş emri yok"))</f>
        <v/>
      </c>
      <c r="G1125" s="38" t="n"/>
      <c r="H1125" s="38" t="n"/>
      <c r="I1125" s="20" t="n"/>
      <c r="J1125" s="40">
        <f>IF(G1125="","",MAX(0,G1125-N(H1125)))</f>
        <v/>
      </c>
      <c r="K1125" s="24">
        <f>IF(OR(G1125="",N(G1125)=0),"",J1125/G1125)</f>
        <v/>
      </c>
      <c r="L1125" s="38" t="n"/>
      <c r="M1125" s="38" t="n"/>
      <c r="N1125" s="20" t="n"/>
      <c r="O1125" s="40">
        <f>IF(AND(L1125="",M1125=""),"",N(L1125)+N(M1125))</f>
        <v/>
      </c>
      <c r="P1125" s="24">
        <f>IF(OR(O1125="",N(O1125)=0),"",N(M1125)/O1125)</f>
        <v/>
      </c>
      <c r="Q1125" s="40">
        <f>IF(OR(J1125="",N(J1125)=0,O1125=""),"",N(L1125)/(J1125/60))</f>
        <v/>
      </c>
      <c r="R1125" s="20" t="n"/>
    </row>
    <row r="1126">
      <c r="A1126" s="39" t="n"/>
      <c r="B1126" s="20" t="n"/>
      <c r="C1126" s="20" t="n"/>
      <c r="D1126" s="20" t="n"/>
      <c r="E1126" s="20" t="n"/>
      <c r="F1126" s="26">
        <f>IF(E1126="","",IFERROR(INDEX('İş emirleri'!$B$6:$B$305,MATCH(E1126,'İş emirleri'!$A$6:$A$305,0)),"İş emri yok"))</f>
        <v/>
      </c>
      <c r="G1126" s="38" t="n"/>
      <c r="H1126" s="38" t="n"/>
      <c r="I1126" s="20" t="n"/>
      <c r="J1126" s="40">
        <f>IF(G1126="","",MAX(0,G1126-N(H1126)))</f>
        <v/>
      </c>
      <c r="K1126" s="24">
        <f>IF(OR(G1126="",N(G1126)=0),"",J1126/G1126)</f>
        <v/>
      </c>
      <c r="L1126" s="38" t="n"/>
      <c r="M1126" s="38" t="n"/>
      <c r="N1126" s="20" t="n"/>
      <c r="O1126" s="40">
        <f>IF(AND(L1126="",M1126=""),"",N(L1126)+N(M1126))</f>
        <v/>
      </c>
      <c r="P1126" s="24">
        <f>IF(OR(O1126="",N(O1126)=0),"",N(M1126)/O1126)</f>
        <v/>
      </c>
      <c r="Q1126" s="40">
        <f>IF(OR(J1126="",N(J1126)=0,O1126=""),"",N(L1126)/(J1126/60))</f>
        <v/>
      </c>
      <c r="R1126" s="20" t="n"/>
    </row>
    <row r="1127">
      <c r="A1127" s="39" t="n"/>
      <c r="B1127" s="20" t="n"/>
      <c r="C1127" s="20" t="n"/>
      <c r="D1127" s="20" t="n"/>
      <c r="E1127" s="20" t="n"/>
      <c r="F1127" s="26">
        <f>IF(E1127="","",IFERROR(INDEX('İş emirleri'!$B$6:$B$305,MATCH(E1127,'İş emirleri'!$A$6:$A$305,0)),"İş emri yok"))</f>
        <v/>
      </c>
      <c r="G1127" s="38" t="n"/>
      <c r="H1127" s="38" t="n"/>
      <c r="I1127" s="20" t="n"/>
      <c r="J1127" s="40">
        <f>IF(G1127="","",MAX(0,G1127-N(H1127)))</f>
        <v/>
      </c>
      <c r="K1127" s="24">
        <f>IF(OR(G1127="",N(G1127)=0),"",J1127/G1127)</f>
        <v/>
      </c>
      <c r="L1127" s="38" t="n"/>
      <c r="M1127" s="38" t="n"/>
      <c r="N1127" s="20" t="n"/>
      <c r="O1127" s="40">
        <f>IF(AND(L1127="",M1127=""),"",N(L1127)+N(M1127))</f>
        <v/>
      </c>
      <c r="P1127" s="24">
        <f>IF(OR(O1127="",N(O1127)=0),"",N(M1127)/O1127)</f>
        <v/>
      </c>
      <c r="Q1127" s="40">
        <f>IF(OR(J1127="",N(J1127)=0,O1127=""),"",N(L1127)/(J1127/60))</f>
        <v/>
      </c>
      <c r="R1127" s="20" t="n"/>
    </row>
    <row r="1128">
      <c r="A1128" s="39" t="n"/>
      <c r="B1128" s="20" t="n"/>
      <c r="C1128" s="20" t="n"/>
      <c r="D1128" s="20" t="n"/>
      <c r="E1128" s="20" t="n"/>
      <c r="F1128" s="26">
        <f>IF(E1128="","",IFERROR(INDEX('İş emirleri'!$B$6:$B$305,MATCH(E1128,'İş emirleri'!$A$6:$A$305,0)),"İş emri yok"))</f>
        <v/>
      </c>
      <c r="G1128" s="38" t="n"/>
      <c r="H1128" s="38" t="n"/>
      <c r="I1128" s="20" t="n"/>
      <c r="J1128" s="40">
        <f>IF(G1128="","",MAX(0,G1128-N(H1128)))</f>
        <v/>
      </c>
      <c r="K1128" s="24">
        <f>IF(OR(G1128="",N(G1128)=0),"",J1128/G1128)</f>
        <v/>
      </c>
      <c r="L1128" s="38" t="n"/>
      <c r="M1128" s="38" t="n"/>
      <c r="N1128" s="20" t="n"/>
      <c r="O1128" s="40">
        <f>IF(AND(L1128="",M1128=""),"",N(L1128)+N(M1128))</f>
        <v/>
      </c>
      <c r="P1128" s="24">
        <f>IF(OR(O1128="",N(O1128)=0),"",N(M1128)/O1128)</f>
        <v/>
      </c>
      <c r="Q1128" s="40">
        <f>IF(OR(J1128="",N(J1128)=0,O1128=""),"",N(L1128)/(J1128/60))</f>
        <v/>
      </c>
      <c r="R1128" s="20" t="n"/>
    </row>
    <row r="1129">
      <c r="A1129" s="39" t="n"/>
      <c r="B1129" s="20" t="n"/>
      <c r="C1129" s="20" t="n"/>
      <c r="D1129" s="20" t="n"/>
      <c r="E1129" s="20" t="n"/>
      <c r="F1129" s="26">
        <f>IF(E1129="","",IFERROR(INDEX('İş emirleri'!$B$6:$B$305,MATCH(E1129,'İş emirleri'!$A$6:$A$305,0)),"İş emri yok"))</f>
        <v/>
      </c>
      <c r="G1129" s="38" t="n"/>
      <c r="H1129" s="38" t="n"/>
      <c r="I1129" s="20" t="n"/>
      <c r="J1129" s="40">
        <f>IF(G1129="","",MAX(0,G1129-N(H1129)))</f>
        <v/>
      </c>
      <c r="K1129" s="24">
        <f>IF(OR(G1129="",N(G1129)=0),"",J1129/G1129)</f>
        <v/>
      </c>
      <c r="L1129" s="38" t="n"/>
      <c r="M1129" s="38" t="n"/>
      <c r="N1129" s="20" t="n"/>
      <c r="O1129" s="40">
        <f>IF(AND(L1129="",M1129=""),"",N(L1129)+N(M1129))</f>
        <v/>
      </c>
      <c r="P1129" s="24">
        <f>IF(OR(O1129="",N(O1129)=0),"",N(M1129)/O1129)</f>
        <v/>
      </c>
      <c r="Q1129" s="40">
        <f>IF(OR(J1129="",N(J1129)=0,O1129=""),"",N(L1129)/(J1129/60))</f>
        <v/>
      </c>
      <c r="R1129" s="20" t="n"/>
    </row>
    <row r="1130">
      <c r="A1130" s="39" t="n"/>
      <c r="B1130" s="20" t="n"/>
      <c r="C1130" s="20" t="n"/>
      <c r="D1130" s="20" t="n"/>
      <c r="E1130" s="20" t="n"/>
      <c r="F1130" s="26">
        <f>IF(E1130="","",IFERROR(INDEX('İş emirleri'!$B$6:$B$305,MATCH(E1130,'İş emirleri'!$A$6:$A$305,0)),"İş emri yok"))</f>
        <v/>
      </c>
      <c r="G1130" s="38" t="n"/>
      <c r="H1130" s="38" t="n"/>
      <c r="I1130" s="20" t="n"/>
      <c r="J1130" s="40">
        <f>IF(G1130="","",MAX(0,G1130-N(H1130)))</f>
        <v/>
      </c>
      <c r="K1130" s="24">
        <f>IF(OR(G1130="",N(G1130)=0),"",J1130/G1130)</f>
        <v/>
      </c>
      <c r="L1130" s="38" t="n"/>
      <c r="M1130" s="38" t="n"/>
      <c r="N1130" s="20" t="n"/>
      <c r="O1130" s="40">
        <f>IF(AND(L1130="",M1130=""),"",N(L1130)+N(M1130))</f>
        <v/>
      </c>
      <c r="P1130" s="24">
        <f>IF(OR(O1130="",N(O1130)=0),"",N(M1130)/O1130)</f>
        <v/>
      </c>
      <c r="Q1130" s="40">
        <f>IF(OR(J1130="",N(J1130)=0,O1130=""),"",N(L1130)/(J1130/60))</f>
        <v/>
      </c>
      <c r="R1130" s="20" t="n"/>
    </row>
    <row r="1131">
      <c r="A1131" s="39" t="n"/>
      <c r="B1131" s="20" t="n"/>
      <c r="C1131" s="20" t="n"/>
      <c r="D1131" s="20" t="n"/>
      <c r="E1131" s="20" t="n"/>
      <c r="F1131" s="26">
        <f>IF(E1131="","",IFERROR(INDEX('İş emirleri'!$B$6:$B$305,MATCH(E1131,'İş emirleri'!$A$6:$A$305,0)),"İş emri yok"))</f>
        <v/>
      </c>
      <c r="G1131" s="38" t="n"/>
      <c r="H1131" s="38" t="n"/>
      <c r="I1131" s="20" t="n"/>
      <c r="J1131" s="40">
        <f>IF(G1131="","",MAX(0,G1131-N(H1131)))</f>
        <v/>
      </c>
      <c r="K1131" s="24">
        <f>IF(OR(G1131="",N(G1131)=0),"",J1131/G1131)</f>
        <v/>
      </c>
      <c r="L1131" s="38" t="n"/>
      <c r="M1131" s="38" t="n"/>
      <c r="N1131" s="20" t="n"/>
      <c r="O1131" s="40">
        <f>IF(AND(L1131="",M1131=""),"",N(L1131)+N(M1131))</f>
        <v/>
      </c>
      <c r="P1131" s="24">
        <f>IF(OR(O1131="",N(O1131)=0),"",N(M1131)/O1131)</f>
        <v/>
      </c>
      <c r="Q1131" s="40">
        <f>IF(OR(J1131="",N(J1131)=0,O1131=""),"",N(L1131)/(J1131/60))</f>
        <v/>
      </c>
      <c r="R1131" s="20" t="n"/>
    </row>
    <row r="1132">
      <c r="A1132" s="39" t="n"/>
      <c r="B1132" s="20" t="n"/>
      <c r="C1132" s="20" t="n"/>
      <c r="D1132" s="20" t="n"/>
      <c r="E1132" s="20" t="n"/>
      <c r="F1132" s="26">
        <f>IF(E1132="","",IFERROR(INDEX('İş emirleri'!$B$6:$B$305,MATCH(E1132,'İş emirleri'!$A$6:$A$305,0)),"İş emri yok"))</f>
        <v/>
      </c>
      <c r="G1132" s="38" t="n"/>
      <c r="H1132" s="38" t="n"/>
      <c r="I1132" s="20" t="n"/>
      <c r="J1132" s="40">
        <f>IF(G1132="","",MAX(0,G1132-N(H1132)))</f>
        <v/>
      </c>
      <c r="K1132" s="24">
        <f>IF(OR(G1132="",N(G1132)=0),"",J1132/G1132)</f>
        <v/>
      </c>
      <c r="L1132" s="38" t="n"/>
      <c r="M1132" s="38" t="n"/>
      <c r="N1132" s="20" t="n"/>
      <c r="O1132" s="40">
        <f>IF(AND(L1132="",M1132=""),"",N(L1132)+N(M1132))</f>
        <v/>
      </c>
      <c r="P1132" s="24">
        <f>IF(OR(O1132="",N(O1132)=0),"",N(M1132)/O1132)</f>
        <v/>
      </c>
      <c r="Q1132" s="40">
        <f>IF(OR(J1132="",N(J1132)=0,O1132=""),"",N(L1132)/(J1132/60))</f>
        <v/>
      </c>
      <c r="R1132" s="20" t="n"/>
    </row>
    <row r="1133">
      <c r="A1133" s="39" t="n"/>
      <c r="B1133" s="20" t="n"/>
      <c r="C1133" s="20" t="n"/>
      <c r="D1133" s="20" t="n"/>
      <c r="E1133" s="20" t="n"/>
      <c r="F1133" s="26">
        <f>IF(E1133="","",IFERROR(INDEX('İş emirleri'!$B$6:$B$305,MATCH(E1133,'İş emirleri'!$A$6:$A$305,0)),"İş emri yok"))</f>
        <v/>
      </c>
      <c r="G1133" s="38" t="n"/>
      <c r="H1133" s="38" t="n"/>
      <c r="I1133" s="20" t="n"/>
      <c r="J1133" s="40">
        <f>IF(G1133="","",MAX(0,G1133-N(H1133)))</f>
        <v/>
      </c>
      <c r="K1133" s="24">
        <f>IF(OR(G1133="",N(G1133)=0),"",J1133/G1133)</f>
        <v/>
      </c>
      <c r="L1133" s="38" t="n"/>
      <c r="M1133" s="38" t="n"/>
      <c r="N1133" s="20" t="n"/>
      <c r="O1133" s="40">
        <f>IF(AND(L1133="",M1133=""),"",N(L1133)+N(M1133))</f>
        <v/>
      </c>
      <c r="P1133" s="24">
        <f>IF(OR(O1133="",N(O1133)=0),"",N(M1133)/O1133)</f>
        <v/>
      </c>
      <c r="Q1133" s="40">
        <f>IF(OR(J1133="",N(J1133)=0,O1133=""),"",N(L1133)/(J1133/60))</f>
        <v/>
      </c>
      <c r="R1133" s="20" t="n"/>
    </row>
    <row r="1134">
      <c r="A1134" s="39" t="n"/>
      <c r="B1134" s="20" t="n"/>
      <c r="C1134" s="20" t="n"/>
      <c r="D1134" s="20" t="n"/>
      <c r="E1134" s="20" t="n"/>
      <c r="F1134" s="26">
        <f>IF(E1134="","",IFERROR(INDEX('İş emirleri'!$B$6:$B$305,MATCH(E1134,'İş emirleri'!$A$6:$A$305,0)),"İş emri yok"))</f>
        <v/>
      </c>
      <c r="G1134" s="38" t="n"/>
      <c r="H1134" s="38" t="n"/>
      <c r="I1134" s="20" t="n"/>
      <c r="J1134" s="40">
        <f>IF(G1134="","",MAX(0,G1134-N(H1134)))</f>
        <v/>
      </c>
      <c r="K1134" s="24">
        <f>IF(OR(G1134="",N(G1134)=0),"",J1134/G1134)</f>
        <v/>
      </c>
      <c r="L1134" s="38" t="n"/>
      <c r="M1134" s="38" t="n"/>
      <c r="N1134" s="20" t="n"/>
      <c r="O1134" s="40">
        <f>IF(AND(L1134="",M1134=""),"",N(L1134)+N(M1134))</f>
        <v/>
      </c>
      <c r="P1134" s="24">
        <f>IF(OR(O1134="",N(O1134)=0),"",N(M1134)/O1134)</f>
        <v/>
      </c>
      <c r="Q1134" s="40">
        <f>IF(OR(J1134="",N(J1134)=0,O1134=""),"",N(L1134)/(J1134/60))</f>
        <v/>
      </c>
      <c r="R1134" s="20" t="n"/>
    </row>
    <row r="1135">
      <c r="A1135" s="39" t="n"/>
      <c r="B1135" s="20" t="n"/>
      <c r="C1135" s="20" t="n"/>
      <c r="D1135" s="20" t="n"/>
      <c r="E1135" s="20" t="n"/>
      <c r="F1135" s="26">
        <f>IF(E1135="","",IFERROR(INDEX('İş emirleri'!$B$6:$B$305,MATCH(E1135,'İş emirleri'!$A$6:$A$305,0)),"İş emri yok"))</f>
        <v/>
      </c>
      <c r="G1135" s="38" t="n"/>
      <c r="H1135" s="38" t="n"/>
      <c r="I1135" s="20" t="n"/>
      <c r="J1135" s="40">
        <f>IF(G1135="","",MAX(0,G1135-N(H1135)))</f>
        <v/>
      </c>
      <c r="K1135" s="24">
        <f>IF(OR(G1135="",N(G1135)=0),"",J1135/G1135)</f>
        <v/>
      </c>
      <c r="L1135" s="38" t="n"/>
      <c r="M1135" s="38" t="n"/>
      <c r="N1135" s="20" t="n"/>
      <c r="O1135" s="40">
        <f>IF(AND(L1135="",M1135=""),"",N(L1135)+N(M1135))</f>
        <v/>
      </c>
      <c r="P1135" s="24">
        <f>IF(OR(O1135="",N(O1135)=0),"",N(M1135)/O1135)</f>
        <v/>
      </c>
      <c r="Q1135" s="40">
        <f>IF(OR(J1135="",N(J1135)=0,O1135=""),"",N(L1135)/(J1135/60))</f>
        <v/>
      </c>
      <c r="R1135" s="20" t="n"/>
    </row>
    <row r="1136">
      <c r="A1136" s="39" t="n"/>
      <c r="B1136" s="20" t="n"/>
      <c r="C1136" s="20" t="n"/>
      <c r="D1136" s="20" t="n"/>
      <c r="E1136" s="20" t="n"/>
      <c r="F1136" s="26">
        <f>IF(E1136="","",IFERROR(INDEX('İş emirleri'!$B$6:$B$305,MATCH(E1136,'İş emirleri'!$A$6:$A$305,0)),"İş emri yok"))</f>
        <v/>
      </c>
      <c r="G1136" s="38" t="n"/>
      <c r="H1136" s="38" t="n"/>
      <c r="I1136" s="20" t="n"/>
      <c r="J1136" s="40">
        <f>IF(G1136="","",MAX(0,G1136-N(H1136)))</f>
        <v/>
      </c>
      <c r="K1136" s="24">
        <f>IF(OR(G1136="",N(G1136)=0),"",J1136/G1136)</f>
        <v/>
      </c>
      <c r="L1136" s="38" t="n"/>
      <c r="M1136" s="38" t="n"/>
      <c r="N1136" s="20" t="n"/>
      <c r="O1136" s="40">
        <f>IF(AND(L1136="",M1136=""),"",N(L1136)+N(M1136))</f>
        <v/>
      </c>
      <c r="P1136" s="24">
        <f>IF(OR(O1136="",N(O1136)=0),"",N(M1136)/O1136)</f>
        <v/>
      </c>
      <c r="Q1136" s="40">
        <f>IF(OR(J1136="",N(J1136)=0,O1136=""),"",N(L1136)/(J1136/60))</f>
        <v/>
      </c>
      <c r="R1136" s="20" t="n"/>
    </row>
    <row r="1137">
      <c r="A1137" s="39" t="n"/>
      <c r="B1137" s="20" t="n"/>
      <c r="C1137" s="20" t="n"/>
      <c r="D1137" s="20" t="n"/>
      <c r="E1137" s="20" t="n"/>
      <c r="F1137" s="26">
        <f>IF(E1137="","",IFERROR(INDEX('İş emirleri'!$B$6:$B$305,MATCH(E1137,'İş emirleri'!$A$6:$A$305,0)),"İş emri yok"))</f>
        <v/>
      </c>
      <c r="G1137" s="38" t="n"/>
      <c r="H1137" s="38" t="n"/>
      <c r="I1137" s="20" t="n"/>
      <c r="J1137" s="40">
        <f>IF(G1137="","",MAX(0,G1137-N(H1137)))</f>
        <v/>
      </c>
      <c r="K1137" s="24">
        <f>IF(OR(G1137="",N(G1137)=0),"",J1137/G1137)</f>
        <v/>
      </c>
      <c r="L1137" s="38" t="n"/>
      <c r="M1137" s="38" t="n"/>
      <c r="N1137" s="20" t="n"/>
      <c r="O1137" s="40">
        <f>IF(AND(L1137="",M1137=""),"",N(L1137)+N(M1137))</f>
        <v/>
      </c>
      <c r="P1137" s="24">
        <f>IF(OR(O1137="",N(O1137)=0),"",N(M1137)/O1137)</f>
        <v/>
      </c>
      <c r="Q1137" s="40">
        <f>IF(OR(J1137="",N(J1137)=0,O1137=""),"",N(L1137)/(J1137/60))</f>
        <v/>
      </c>
      <c r="R1137" s="20" t="n"/>
    </row>
    <row r="1138">
      <c r="A1138" s="39" t="n"/>
      <c r="B1138" s="20" t="n"/>
      <c r="C1138" s="20" t="n"/>
      <c r="D1138" s="20" t="n"/>
      <c r="E1138" s="20" t="n"/>
      <c r="F1138" s="26">
        <f>IF(E1138="","",IFERROR(INDEX('İş emirleri'!$B$6:$B$305,MATCH(E1138,'İş emirleri'!$A$6:$A$305,0)),"İş emri yok"))</f>
        <v/>
      </c>
      <c r="G1138" s="38" t="n"/>
      <c r="H1138" s="38" t="n"/>
      <c r="I1138" s="20" t="n"/>
      <c r="J1138" s="40">
        <f>IF(G1138="","",MAX(0,G1138-N(H1138)))</f>
        <v/>
      </c>
      <c r="K1138" s="24">
        <f>IF(OR(G1138="",N(G1138)=0),"",J1138/G1138)</f>
        <v/>
      </c>
      <c r="L1138" s="38" t="n"/>
      <c r="M1138" s="38" t="n"/>
      <c r="N1138" s="20" t="n"/>
      <c r="O1138" s="40">
        <f>IF(AND(L1138="",M1138=""),"",N(L1138)+N(M1138))</f>
        <v/>
      </c>
      <c r="P1138" s="24">
        <f>IF(OR(O1138="",N(O1138)=0),"",N(M1138)/O1138)</f>
        <v/>
      </c>
      <c r="Q1138" s="40">
        <f>IF(OR(J1138="",N(J1138)=0,O1138=""),"",N(L1138)/(J1138/60))</f>
        <v/>
      </c>
      <c r="R1138" s="20" t="n"/>
    </row>
    <row r="1139">
      <c r="A1139" s="39" t="n"/>
      <c r="B1139" s="20" t="n"/>
      <c r="C1139" s="20" t="n"/>
      <c r="D1139" s="20" t="n"/>
      <c r="E1139" s="20" t="n"/>
      <c r="F1139" s="26">
        <f>IF(E1139="","",IFERROR(INDEX('İş emirleri'!$B$6:$B$305,MATCH(E1139,'İş emirleri'!$A$6:$A$305,0)),"İş emri yok"))</f>
        <v/>
      </c>
      <c r="G1139" s="38" t="n"/>
      <c r="H1139" s="38" t="n"/>
      <c r="I1139" s="20" t="n"/>
      <c r="J1139" s="40">
        <f>IF(G1139="","",MAX(0,G1139-N(H1139)))</f>
        <v/>
      </c>
      <c r="K1139" s="24">
        <f>IF(OR(G1139="",N(G1139)=0),"",J1139/G1139)</f>
        <v/>
      </c>
      <c r="L1139" s="38" t="n"/>
      <c r="M1139" s="38" t="n"/>
      <c r="N1139" s="20" t="n"/>
      <c r="O1139" s="40">
        <f>IF(AND(L1139="",M1139=""),"",N(L1139)+N(M1139))</f>
        <v/>
      </c>
      <c r="P1139" s="24">
        <f>IF(OR(O1139="",N(O1139)=0),"",N(M1139)/O1139)</f>
        <v/>
      </c>
      <c r="Q1139" s="40">
        <f>IF(OR(J1139="",N(J1139)=0,O1139=""),"",N(L1139)/(J1139/60))</f>
        <v/>
      </c>
      <c r="R1139" s="20" t="n"/>
    </row>
    <row r="1140">
      <c r="A1140" s="39" t="n"/>
      <c r="B1140" s="20" t="n"/>
      <c r="C1140" s="20" t="n"/>
      <c r="D1140" s="20" t="n"/>
      <c r="E1140" s="20" t="n"/>
      <c r="F1140" s="26">
        <f>IF(E1140="","",IFERROR(INDEX('İş emirleri'!$B$6:$B$305,MATCH(E1140,'İş emirleri'!$A$6:$A$305,0)),"İş emri yok"))</f>
        <v/>
      </c>
      <c r="G1140" s="38" t="n"/>
      <c r="H1140" s="38" t="n"/>
      <c r="I1140" s="20" t="n"/>
      <c r="J1140" s="40">
        <f>IF(G1140="","",MAX(0,G1140-N(H1140)))</f>
        <v/>
      </c>
      <c r="K1140" s="24">
        <f>IF(OR(G1140="",N(G1140)=0),"",J1140/G1140)</f>
        <v/>
      </c>
      <c r="L1140" s="38" t="n"/>
      <c r="M1140" s="38" t="n"/>
      <c r="N1140" s="20" t="n"/>
      <c r="O1140" s="40">
        <f>IF(AND(L1140="",M1140=""),"",N(L1140)+N(M1140))</f>
        <v/>
      </c>
      <c r="P1140" s="24">
        <f>IF(OR(O1140="",N(O1140)=0),"",N(M1140)/O1140)</f>
        <v/>
      </c>
      <c r="Q1140" s="40">
        <f>IF(OR(J1140="",N(J1140)=0,O1140=""),"",N(L1140)/(J1140/60))</f>
        <v/>
      </c>
      <c r="R1140" s="20" t="n"/>
    </row>
    <row r="1141">
      <c r="A1141" s="39" t="n"/>
      <c r="B1141" s="20" t="n"/>
      <c r="C1141" s="20" t="n"/>
      <c r="D1141" s="20" t="n"/>
      <c r="E1141" s="20" t="n"/>
      <c r="F1141" s="26">
        <f>IF(E1141="","",IFERROR(INDEX('İş emirleri'!$B$6:$B$305,MATCH(E1141,'İş emirleri'!$A$6:$A$305,0)),"İş emri yok"))</f>
        <v/>
      </c>
      <c r="G1141" s="38" t="n"/>
      <c r="H1141" s="38" t="n"/>
      <c r="I1141" s="20" t="n"/>
      <c r="J1141" s="40">
        <f>IF(G1141="","",MAX(0,G1141-N(H1141)))</f>
        <v/>
      </c>
      <c r="K1141" s="24">
        <f>IF(OR(G1141="",N(G1141)=0),"",J1141/G1141)</f>
        <v/>
      </c>
      <c r="L1141" s="38" t="n"/>
      <c r="M1141" s="38" t="n"/>
      <c r="N1141" s="20" t="n"/>
      <c r="O1141" s="40">
        <f>IF(AND(L1141="",M1141=""),"",N(L1141)+N(M1141))</f>
        <v/>
      </c>
      <c r="P1141" s="24">
        <f>IF(OR(O1141="",N(O1141)=0),"",N(M1141)/O1141)</f>
        <v/>
      </c>
      <c r="Q1141" s="40">
        <f>IF(OR(J1141="",N(J1141)=0,O1141=""),"",N(L1141)/(J1141/60))</f>
        <v/>
      </c>
      <c r="R1141" s="20" t="n"/>
    </row>
    <row r="1142">
      <c r="A1142" s="39" t="n"/>
      <c r="B1142" s="20" t="n"/>
      <c r="C1142" s="20" t="n"/>
      <c r="D1142" s="20" t="n"/>
      <c r="E1142" s="20" t="n"/>
      <c r="F1142" s="26">
        <f>IF(E1142="","",IFERROR(INDEX('İş emirleri'!$B$6:$B$305,MATCH(E1142,'İş emirleri'!$A$6:$A$305,0)),"İş emri yok"))</f>
        <v/>
      </c>
      <c r="G1142" s="38" t="n"/>
      <c r="H1142" s="38" t="n"/>
      <c r="I1142" s="20" t="n"/>
      <c r="J1142" s="40">
        <f>IF(G1142="","",MAX(0,G1142-N(H1142)))</f>
        <v/>
      </c>
      <c r="K1142" s="24">
        <f>IF(OR(G1142="",N(G1142)=0),"",J1142/G1142)</f>
        <v/>
      </c>
      <c r="L1142" s="38" t="n"/>
      <c r="M1142" s="38" t="n"/>
      <c r="N1142" s="20" t="n"/>
      <c r="O1142" s="40">
        <f>IF(AND(L1142="",M1142=""),"",N(L1142)+N(M1142))</f>
        <v/>
      </c>
      <c r="P1142" s="24">
        <f>IF(OR(O1142="",N(O1142)=0),"",N(M1142)/O1142)</f>
        <v/>
      </c>
      <c r="Q1142" s="40">
        <f>IF(OR(J1142="",N(J1142)=0,O1142=""),"",N(L1142)/(J1142/60))</f>
        <v/>
      </c>
      <c r="R1142" s="20" t="n"/>
    </row>
    <row r="1143">
      <c r="A1143" s="39" t="n"/>
      <c r="B1143" s="20" t="n"/>
      <c r="C1143" s="20" t="n"/>
      <c r="D1143" s="20" t="n"/>
      <c r="E1143" s="20" t="n"/>
      <c r="F1143" s="26">
        <f>IF(E1143="","",IFERROR(INDEX('İş emirleri'!$B$6:$B$305,MATCH(E1143,'İş emirleri'!$A$6:$A$305,0)),"İş emri yok"))</f>
        <v/>
      </c>
      <c r="G1143" s="38" t="n"/>
      <c r="H1143" s="38" t="n"/>
      <c r="I1143" s="20" t="n"/>
      <c r="J1143" s="40">
        <f>IF(G1143="","",MAX(0,G1143-N(H1143)))</f>
        <v/>
      </c>
      <c r="K1143" s="24">
        <f>IF(OR(G1143="",N(G1143)=0),"",J1143/G1143)</f>
        <v/>
      </c>
      <c r="L1143" s="38" t="n"/>
      <c r="M1143" s="38" t="n"/>
      <c r="N1143" s="20" t="n"/>
      <c r="O1143" s="40">
        <f>IF(AND(L1143="",M1143=""),"",N(L1143)+N(M1143))</f>
        <v/>
      </c>
      <c r="P1143" s="24">
        <f>IF(OR(O1143="",N(O1143)=0),"",N(M1143)/O1143)</f>
        <v/>
      </c>
      <c r="Q1143" s="40">
        <f>IF(OR(J1143="",N(J1143)=0,O1143=""),"",N(L1143)/(J1143/60))</f>
        <v/>
      </c>
      <c r="R1143" s="20" t="n"/>
    </row>
    <row r="1144">
      <c r="A1144" s="39" t="n"/>
      <c r="B1144" s="20" t="n"/>
      <c r="C1144" s="20" t="n"/>
      <c r="D1144" s="20" t="n"/>
      <c r="E1144" s="20" t="n"/>
      <c r="F1144" s="26">
        <f>IF(E1144="","",IFERROR(INDEX('İş emirleri'!$B$6:$B$305,MATCH(E1144,'İş emirleri'!$A$6:$A$305,0)),"İş emri yok"))</f>
        <v/>
      </c>
      <c r="G1144" s="38" t="n"/>
      <c r="H1144" s="38" t="n"/>
      <c r="I1144" s="20" t="n"/>
      <c r="J1144" s="40">
        <f>IF(G1144="","",MAX(0,G1144-N(H1144)))</f>
        <v/>
      </c>
      <c r="K1144" s="24">
        <f>IF(OR(G1144="",N(G1144)=0),"",J1144/G1144)</f>
        <v/>
      </c>
      <c r="L1144" s="38" t="n"/>
      <c r="M1144" s="38" t="n"/>
      <c r="N1144" s="20" t="n"/>
      <c r="O1144" s="40">
        <f>IF(AND(L1144="",M1144=""),"",N(L1144)+N(M1144))</f>
        <v/>
      </c>
      <c r="P1144" s="24">
        <f>IF(OR(O1144="",N(O1144)=0),"",N(M1144)/O1144)</f>
        <v/>
      </c>
      <c r="Q1144" s="40">
        <f>IF(OR(J1144="",N(J1144)=0,O1144=""),"",N(L1144)/(J1144/60))</f>
        <v/>
      </c>
      <c r="R1144" s="20" t="n"/>
    </row>
    <row r="1145">
      <c r="A1145" s="39" t="n"/>
      <c r="B1145" s="20" t="n"/>
      <c r="C1145" s="20" t="n"/>
      <c r="D1145" s="20" t="n"/>
      <c r="E1145" s="20" t="n"/>
      <c r="F1145" s="26">
        <f>IF(E1145="","",IFERROR(INDEX('İş emirleri'!$B$6:$B$305,MATCH(E1145,'İş emirleri'!$A$6:$A$305,0)),"İş emri yok"))</f>
        <v/>
      </c>
      <c r="G1145" s="38" t="n"/>
      <c r="H1145" s="38" t="n"/>
      <c r="I1145" s="20" t="n"/>
      <c r="J1145" s="40">
        <f>IF(G1145="","",MAX(0,G1145-N(H1145)))</f>
        <v/>
      </c>
      <c r="K1145" s="24">
        <f>IF(OR(G1145="",N(G1145)=0),"",J1145/G1145)</f>
        <v/>
      </c>
      <c r="L1145" s="38" t="n"/>
      <c r="M1145" s="38" t="n"/>
      <c r="N1145" s="20" t="n"/>
      <c r="O1145" s="40">
        <f>IF(AND(L1145="",M1145=""),"",N(L1145)+N(M1145))</f>
        <v/>
      </c>
      <c r="P1145" s="24">
        <f>IF(OR(O1145="",N(O1145)=0),"",N(M1145)/O1145)</f>
        <v/>
      </c>
      <c r="Q1145" s="40">
        <f>IF(OR(J1145="",N(J1145)=0,O1145=""),"",N(L1145)/(J1145/60))</f>
        <v/>
      </c>
      <c r="R1145" s="20" t="n"/>
    </row>
    <row r="1146">
      <c r="A1146" s="39" t="n"/>
      <c r="B1146" s="20" t="n"/>
      <c r="C1146" s="20" t="n"/>
      <c r="D1146" s="20" t="n"/>
      <c r="E1146" s="20" t="n"/>
      <c r="F1146" s="26">
        <f>IF(E1146="","",IFERROR(INDEX('İş emirleri'!$B$6:$B$305,MATCH(E1146,'İş emirleri'!$A$6:$A$305,0)),"İş emri yok"))</f>
        <v/>
      </c>
      <c r="G1146" s="38" t="n"/>
      <c r="H1146" s="38" t="n"/>
      <c r="I1146" s="20" t="n"/>
      <c r="J1146" s="40">
        <f>IF(G1146="","",MAX(0,G1146-N(H1146)))</f>
        <v/>
      </c>
      <c r="K1146" s="24">
        <f>IF(OR(G1146="",N(G1146)=0),"",J1146/G1146)</f>
        <v/>
      </c>
      <c r="L1146" s="38" t="n"/>
      <c r="M1146" s="38" t="n"/>
      <c r="N1146" s="20" t="n"/>
      <c r="O1146" s="40">
        <f>IF(AND(L1146="",M1146=""),"",N(L1146)+N(M1146))</f>
        <v/>
      </c>
      <c r="P1146" s="24">
        <f>IF(OR(O1146="",N(O1146)=0),"",N(M1146)/O1146)</f>
        <v/>
      </c>
      <c r="Q1146" s="40">
        <f>IF(OR(J1146="",N(J1146)=0,O1146=""),"",N(L1146)/(J1146/60))</f>
        <v/>
      </c>
      <c r="R1146" s="20" t="n"/>
    </row>
    <row r="1147">
      <c r="A1147" s="39" t="n"/>
      <c r="B1147" s="20" t="n"/>
      <c r="C1147" s="20" t="n"/>
      <c r="D1147" s="20" t="n"/>
      <c r="E1147" s="20" t="n"/>
      <c r="F1147" s="26">
        <f>IF(E1147="","",IFERROR(INDEX('İş emirleri'!$B$6:$B$305,MATCH(E1147,'İş emirleri'!$A$6:$A$305,0)),"İş emri yok"))</f>
        <v/>
      </c>
      <c r="G1147" s="38" t="n"/>
      <c r="H1147" s="38" t="n"/>
      <c r="I1147" s="20" t="n"/>
      <c r="J1147" s="40">
        <f>IF(G1147="","",MAX(0,G1147-N(H1147)))</f>
        <v/>
      </c>
      <c r="K1147" s="24">
        <f>IF(OR(G1147="",N(G1147)=0),"",J1147/G1147)</f>
        <v/>
      </c>
      <c r="L1147" s="38" t="n"/>
      <c r="M1147" s="38" t="n"/>
      <c r="N1147" s="20" t="n"/>
      <c r="O1147" s="40">
        <f>IF(AND(L1147="",M1147=""),"",N(L1147)+N(M1147))</f>
        <v/>
      </c>
      <c r="P1147" s="24">
        <f>IF(OR(O1147="",N(O1147)=0),"",N(M1147)/O1147)</f>
        <v/>
      </c>
      <c r="Q1147" s="40">
        <f>IF(OR(J1147="",N(J1147)=0,O1147=""),"",N(L1147)/(J1147/60))</f>
        <v/>
      </c>
      <c r="R1147" s="20" t="n"/>
    </row>
    <row r="1148">
      <c r="A1148" s="39" t="n"/>
      <c r="B1148" s="20" t="n"/>
      <c r="C1148" s="20" t="n"/>
      <c r="D1148" s="20" t="n"/>
      <c r="E1148" s="20" t="n"/>
      <c r="F1148" s="26">
        <f>IF(E1148="","",IFERROR(INDEX('İş emirleri'!$B$6:$B$305,MATCH(E1148,'İş emirleri'!$A$6:$A$305,0)),"İş emri yok"))</f>
        <v/>
      </c>
      <c r="G1148" s="38" t="n"/>
      <c r="H1148" s="38" t="n"/>
      <c r="I1148" s="20" t="n"/>
      <c r="J1148" s="40">
        <f>IF(G1148="","",MAX(0,G1148-N(H1148)))</f>
        <v/>
      </c>
      <c r="K1148" s="24">
        <f>IF(OR(G1148="",N(G1148)=0),"",J1148/G1148)</f>
        <v/>
      </c>
      <c r="L1148" s="38" t="n"/>
      <c r="M1148" s="38" t="n"/>
      <c r="N1148" s="20" t="n"/>
      <c r="O1148" s="40">
        <f>IF(AND(L1148="",M1148=""),"",N(L1148)+N(M1148))</f>
        <v/>
      </c>
      <c r="P1148" s="24">
        <f>IF(OR(O1148="",N(O1148)=0),"",N(M1148)/O1148)</f>
        <v/>
      </c>
      <c r="Q1148" s="40">
        <f>IF(OR(J1148="",N(J1148)=0,O1148=""),"",N(L1148)/(J1148/60))</f>
        <v/>
      </c>
      <c r="R1148" s="20" t="n"/>
    </row>
    <row r="1149">
      <c r="A1149" s="39" t="n"/>
      <c r="B1149" s="20" t="n"/>
      <c r="C1149" s="20" t="n"/>
      <c r="D1149" s="20" t="n"/>
      <c r="E1149" s="20" t="n"/>
      <c r="F1149" s="26">
        <f>IF(E1149="","",IFERROR(INDEX('İş emirleri'!$B$6:$B$305,MATCH(E1149,'İş emirleri'!$A$6:$A$305,0)),"İş emri yok"))</f>
        <v/>
      </c>
      <c r="G1149" s="38" t="n"/>
      <c r="H1149" s="38" t="n"/>
      <c r="I1149" s="20" t="n"/>
      <c r="J1149" s="40">
        <f>IF(G1149="","",MAX(0,G1149-N(H1149)))</f>
        <v/>
      </c>
      <c r="K1149" s="24">
        <f>IF(OR(G1149="",N(G1149)=0),"",J1149/G1149)</f>
        <v/>
      </c>
      <c r="L1149" s="38" t="n"/>
      <c r="M1149" s="38" t="n"/>
      <c r="N1149" s="20" t="n"/>
      <c r="O1149" s="40">
        <f>IF(AND(L1149="",M1149=""),"",N(L1149)+N(M1149))</f>
        <v/>
      </c>
      <c r="P1149" s="24">
        <f>IF(OR(O1149="",N(O1149)=0),"",N(M1149)/O1149)</f>
        <v/>
      </c>
      <c r="Q1149" s="40">
        <f>IF(OR(J1149="",N(J1149)=0,O1149=""),"",N(L1149)/(J1149/60))</f>
        <v/>
      </c>
      <c r="R1149" s="20" t="n"/>
    </row>
    <row r="1150">
      <c r="A1150" s="39" t="n"/>
      <c r="B1150" s="20" t="n"/>
      <c r="C1150" s="20" t="n"/>
      <c r="D1150" s="20" t="n"/>
      <c r="E1150" s="20" t="n"/>
      <c r="F1150" s="26">
        <f>IF(E1150="","",IFERROR(INDEX('İş emirleri'!$B$6:$B$305,MATCH(E1150,'İş emirleri'!$A$6:$A$305,0)),"İş emri yok"))</f>
        <v/>
      </c>
      <c r="G1150" s="38" t="n"/>
      <c r="H1150" s="38" t="n"/>
      <c r="I1150" s="20" t="n"/>
      <c r="J1150" s="40">
        <f>IF(G1150="","",MAX(0,G1150-N(H1150)))</f>
        <v/>
      </c>
      <c r="K1150" s="24">
        <f>IF(OR(G1150="",N(G1150)=0),"",J1150/G1150)</f>
        <v/>
      </c>
      <c r="L1150" s="38" t="n"/>
      <c r="M1150" s="38" t="n"/>
      <c r="N1150" s="20" t="n"/>
      <c r="O1150" s="40">
        <f>IF(AND(L1150="",M1150=""),"",N(L1150)+N(M1150))</f>
        <v/>
      </c>
      <c r="P1150" s="24">
        <f>IF(OR(O1150="",N(O1150)=0),"",N(M1150)/O1150)</f>
        <v/>
      </c>
      <c r="Q1150" s="40">
        <f>IF(OR(J1150="",N(J1150)=0,O1150=""),"",N(L1150)/(J1150/60))</f>
        <v/>
      </c>
      <c r="R1150" s="20" t="n"/>
    </row>
    <row r="1151">
      <c r="A1151" s="39" t="n"/>
      <c r="B1151" s="20" t="n"/>
      <c r="C1151" s="20" t="n"/>
      <c r="D1151" s="20" t="n"/>
      <c r="E1151" s="20" t="n"/>
      <c r="F1151" s="26">
        <f>IF(E1151="","",IFERROR(INDEX('İş emirleri'!$B$6:$B$305,MATCH(E1151,'İş emirleri'!$A$6:$A$305,0)),"İş emri yok"))</f>
        <v/>
      </c>
      <c r="G1151" s="38" t="n"/>
      <c r="H1151" s="38" t="n"/>
      <c r="I1151" s="20" t="n"/>
      <c r="J1151" s="40">
        <f>IF(G1151="","",MAX(0,G1151-N(H1151)))</f>
        <v/>
      </c>
      <c r="K1151" s="24">
        <f>IF(OR(G1151="",N(G1151)=0),"",J1151/G1151)</f>
        <v/>
      </c>
      <c r="L1151" s="38" t="n"/>
      <c r="M1151" s="38" t="n"/>
      <c r="N1151" s="20" t="n"/>
      <c r="O1151" s="40">
        <f>IF(AND(L1151="",M1151=""),"",N(L1151)+N(M1151))</f>
        <v/>
      </c>
      <c r="P1151" s="24">
        <f>IF(OR(O1151="",N(O1151)=0),"",N(M1151)/O1151)</f>
        <v/>
      </c>
      <c r="Q1151" s="40">
        <f>IF(OR(J1151="",N(J1151)=0,O1151=""),"",N(L1151)/(J1151/60))</f>
        <v/>
      </c>
      <c r="R1151" s="20" t="n"/>
    </row>
    <row r="1152">
      <c r="A1152" s="39" t="n"/>
      <c r="B1152" s="20" t="n"/>
      <c r="C1152" s="20" t="n"/>
      <c r="D1152" s="20" t="n"/>
      <c r="E1152" s="20" t="n"/>
      <c r="F1152" s="26">
        <f>IF(E1152="","",IFERROR(INDEX('İş emirleri'!$B$6:$B$305,MATCH(E1152,'İş emirleri'!$A$6:$A$305,0)),"İş emri yok"))</f>
        <v/>
      </c>
      <c r="G1152" s="38" t="n"/>
      <c r="H1152" s="38" t="n"/>
      <c r="I1152" s="20" t="n"/>
      <c r="J1152" s="40">
        <f>IF(G1152="","",MAX(0,G1152-N(H1152)))</f>
        <v/>
      </c>
      <c r="K1152" s="24">
        <f>IF(OR(G1152="",N(G1152)=0),"",J1152/G1152)</f>
        <v/>
      </c>
      <c r="L1152" s="38" t="n"/>
      <c r="M1152" s="38" t="n"/>
      <c r="N1152" s="20" t="n"/>
      <c r="O1152" s="40">
        <f>IF(AND(L1152="",M1152=""),"",N(L1152)+N(M1152))</f>
        <v/>
      </c>
      <c r="P1152" s="24">
        <f>IF(OR(O1152="",N(O1152)=0),"",N(M1152)/O1152)</f>
        <v/>
      </c>
      <c r="Q1152" s="40">
        <f>IF(OR(J1152="",N(J1152)=0,O1152=""),"",N(L1152)/(J1152/60))</f>
        <v/>
      </c>
      <c r="R1152" s="20" t="n"/>
    </row>
    <row r="1153">
      <c r="A1153" s="39" t="n"/>
      <c r="B1153" s="20" t="n"/>
      <c r="C1153" s="20" t="n"/>
      <c r="D1153" s="20" t="n"/>
      <c r="E1153" s="20" t="n"/>
      <c r="F1153" s="26">
        <f>IF(E1153="","",IFERROR(INDEX('İş emirleri'!$B$6:$B$305,MATCH(E1153,'İş emirleri'!$A$6:$A$305,0)),"İş emri yok"))</f>
        <v/>
      </c>
      <c r="G1153" s="38" t="n"/>
      <c r="H1153" s="38" t="n"/>
      <c r="I1153" s="20" t="n"/>
      <c r="J1153" s="40">
        <f>IF(G1153="","",MAX(0,G1153-N(H1153)))</f>
        <v/>
      </c>
      <c r="K1153" s="24">
        <f>IF(OR(G1153="",N(G1153)=0),"",J1153/G1153)</f>
        <v/>
      </c>
      <c r="L1153" s="38" t="n"/>
      <c r="M1153" s="38" t="n"/>
      <c r="N1153" s="20" t="n"/>
      <c r="O1153" s="40">
        <f>IF(AND(L1153="",M1153=""),"",N(L1153)+N(M1153))</f>
        <v/>
      </c>
      <c r="P1153" s="24">
        <f>IF(OR(O1153="",N(O1153)=0),"",N(M1153)/O1153)</f>
        <v/>
      </c>
      <c r="Q1153" s="40">
        <f>IF(OR(J1153="",N(J1153)=0,O1153=""),"",N(L1153)/(J1153/60))</f>
        <v/>
      </c>
      <c r="R1153" s="20" t="n"/>
    </row>
    <row r="1154">
      <c r="A1154" s="39" t="n"/>
      <c r="B1154" s="20" t="n"/>
      <c r="C1154" s="20" t="n"/>
      <c r="D1154" s="20" t="n"/>
      <c r="E1154" s="20" t="n"/>
      <c r="F1154" s="26">
        <f>IF(E1154="","",IFERROR(INDEX('İş emirleri'!$B$6:$B$305,MATCH(E1154,'İş emirleri'!$A$6:$A$305,0)),"İş emri yok"))</f>
        <v/>
      </c>
      <c r="G1154" s="38" t="n"/>
      <c r="H1154" s="38" t="n"/>
      <c r="I1154" s="20" t="n"/>
      <c r="J1154" s="40">
        <f>IF(G1154="","",MAX(0,G1154-N(H1154)))</f>
        <v/>
      </c>
      <c r="K1154" s="24">
        <f>IF(OR(G1154="",N(G1154)=0),"",J1154/G1154)</f>
        <v/>
      </c>
      <c r="L1154" s="38" t="n"/>
      <c r="M1154" s="38" t="n"/>
      <c r="N1154" s="20" t="n"/>
      <c r="O1154" s="40">
        <f>IF(AND(L1154="",M1154=""),"",N(L1154)+N(M1154))</f>
        <v/>
      </c>
      <c r="P1154" s="24">
        <f>IF(OR(O1154="",N(O1154)=0),"",N(M1154)/O1154)</f>
        <v/>
      </c>
      <c r="Q1154" s="40">
        <f>IF(OR(J1154="",N(J1154)=0,O1154=""),"",N(L1154)/(J1154/60))</f>
        <v/>
      </c>
      <c r="R1154" s="20" t="n"/>
    </row>
    <row r="1155">
      <c r="A1155" s="39" t="n"/>
      <c r="B1155" s="20" t="n"/>
      <c r="C1155" s="20" t="n"/>
      <c r="D1155" s="20" t="n"/>
      <c r="E1155" s="20" t="n"/>
      <c r="F1155" s="26">
        <f>IF(E1155="","",IFERROR(INDEX('İş emirleri'!$B$6:$B$305,MATCH(E1155,'İş emirleri'!$A$6:$A$305,0)),"İş emri yok"))</f>
        <v/>
      </c>
      <c r="G1155" s="38" t="n"/>
      <c r="H1155" s="38" t="n"/>
      <c r="I1155" s="20" t="n"/>
      <c r="J1155" s="40">
        <f>IF(G1155="","",MAX(0,G1155-N(H1155)))</f>
        <v/>
      </c>
      <c r="K1155" s="24">
        <f>IF(OR(G1155="",N(G1155)=0),"",J1155/G1155)</f>
        <v/>
      </c>
      <c r="L1155" s="38" t="n"/>
      <c r="M1155" s="38" t="n"/>
      <c r="N1155" s="20" t="n"/>
      <c r="O1155" s="40">
        <f>IF(AND(L1155="",M1155=""),"",N(L1155)+N(M1155))</f>
        <v/>
      </c>
      <c r="P1155" s="24">
        <f>IF(OR(O1155="",N(O1155)=0),"",N(M1155)/O1155)</f>
        <v/>
      </c>
      <c r="Q1155" s="40">
        <f>IF(OR(J1155="",N(J1155)=0,O1155=""),"",N(L1155)/(J1155/60))</f>
        <v/>
      </c>
      <c r="R1155" s="20" t="n"/>
    </row>
    <row r="1156">
      <c r="A1156" s="39" t="n"/>
      <c r="B1156" s="20" t="n"/>
      <c r="C1156" s="20" t="n"/>
      <c r="D1156" s="20" t="n"/>
      <c r="E1156" s="20" t="n"/>
      <c r="F1156" s="26">
        <f>IF(E1156="","",IFERROR(INDEX('İş emirleri'!$B$6:$B$305,MATCH(E1156,'İş emirleri'!$A$6:$A$305,0)),"İş emri yok"))</f>
        <v/>
      </c>
      <c r="G1156" s="38" t="n"/>
      <c r="H1156" s="38" t="n"/>
      <c r="I1156" s="20" t="n"/>
      <c r="J1156" s="40">
        <f>IF(G1156="","",MAX(0,G1156-N(H1156)))</f>
        <v/>
      </c>
      <c r="K1156" s="24">
        <f>IF(OR(G1156="",N(G1156)=0),"",J1156/G1156)</f>
        <v/>
      </c>
      <c r="L1156" s="38" t="n"/>
      <c r="M1156" s="38" t="n"/>
      <c r="N1156" s="20" t="n"/>
      <c r="O1156" s="40">
        <f>IF(AND(L1156="",M1156=""),"",N(L1156)+N(M1156))</f>
        <v/>
      </c>
      <c r="P1156" s="24">
        <f>IF(OR(O1156="",N(O1156)=0),"",N(M1156)/O1156)</f>
        <v/>
      </c>
      <c r="Q1156" s="40">
        <f>IF(OR(J1156="",N(J1156)=0,O1156=""),"",N(L1156)/(J1156/60))</f>
        <v/>
      </c>
      <c r="R1156" s="20" t="n"/>
    </row>
    <row r="1157">
      <c r="A1157" s="39" t="n"/>
      <c r="B1157" s="20" t="n"/>
      <c r="C1157" s="20" t="n"/>
      <c r="D1157" s="20" t="n"/>
      <c r="E1157" s="20" t="n"/>
      <c r="F1157" s="26">
        <f>IF(E1157="","",IFERROR(INDEX('İş emirleri'!$B$6:$B$305,MATCH(E1157,'İş emirleri'!$A$6:$A$305,0)),"İş emri yok"))</f>
        <v/>
      </c>
      <c r="G1157" s="38" t="n"/>
      <c r="H1157" s="38" t="n"/>
      <c r="I1157" s="20" t="n"/>
      <c r="J1157" s="40">
        <f>IF(G1157="","",MAX(0,G1157-N(H1157)))</f>
        <v/>
      </c>
      <c r="K1157" s="24">
        <f>IF(OR(G1157="",N(G1157)=0),"",J1157/G1157)</f>
        <v/>
      </c>
      <c r="L1157" s="38" t="n"/>
      <c r="M1157" s="38" t="n"/>
      <c r="N1157" s="20" t="n"/>
      <c r="O1157" s="40">
        <f>IF(AND(L1157="",M1157=""),"",N(L1157)+N(M1157))</f>
        <v/>
      </c>
      <c r="P1157" s="24">
        <f>IF(OR(O1157="",N(O1157)=0),"",N(M1157)/O1157)</f>
        <v/>
      </c>
      <c r="Q1157" s="40">
        <f>IF(OR(J1157="",N(J1157)=0,O1157=""),"",N(L1157)/(J1157/60))</f>
        <v/>
      </c>
      <c r="R1157" s="20" t="n"/>
    </row>
    <row r="1158">
      <c r="A1158" s="39" t="n"/>
      <c r="B1158" s="20" t="n"/>
      <c r="C1158" s="20" t="n"/>
      <c r="D1158" s="20" t="n"/>
      <c r="E1158" s="20" t="n"/>
      <c r="F1158" s="26">
        <f>IF(E1158="","",IFERROR(INDEX('İş emirleri'!$B$6:$B$305,MATCH(E1158,'İş emirleri'!$A$6:$A$305,0)),"İş emri yok"))</f>
        <v/>
      </c>
      <c r="G1158" s="38" t="n"/>
      <c r="H1158" s="38" t="n"/>
      <c r="I1158" s="20" t="n"/>
      <c r="J1158" s="40">
        <f>IF(G1158="","",MAX(0,G1158-N(H1158)))</f>
        <v/>
      </c>
      <c r="K1158" s="24">
        <f>IF(OR(G1158="",N(G1158)=0),"",J1158/G1158)</f>
        <v/>
      </c>
      <c r="L1158" s="38" t="n"/>
      <c r="M1158" s="38" t="n"/>
      <c r="N1158" s="20" t="n"/>
      <c r="O1158" s="40">
        <f>IF(AND(L1158="",M1158=""),"",N(L1158)+N(M1158))</f>
        <v/>
      </c>
      <c r="P1158" s="24">
        <f>IF(OR(O1158="",N(O1158)=0),"",N(M1158)/O1158)</f>
        <v/>
      </c>
      <c r="Q1158" s="40">
        <f>IF(OR(J1158="",N(J1158)=0,O1158=""),"",N(L1158)/(J1158/60))</f>
        <v/>
      </c>
      <c r="R1158" s="20" t="n"/>
    </row>
    <row r="1159">
      <c r="A1159" s="39" t="n"/>
      <c r="B1159" s="20" t="n"/>
      <c r="C1159" s="20" t="n"/>
      <c r="D1159" s="20" t="n"/>
      <c r="E1159" s="20" t="n"/>
      <c r="F1159" s="26">
        <f>IF(E1159="","",IFERROR(INDEX('İş emirleri'!$B$6:$B$305,MATCH(E1159,'İş emirleri'!$A$6:$A$305,0)),"İş emri yok"))</f>
        <v/>
      </c>
      <c r="G1159" s="38" t="n"/>
      <c r="H1159" s="38" t="n"/>
      <c r="I1159" s="20" t="n"/>
      <c r="J1159" s="40">
        <f>IF(G1159="","",MAX(0,G1159-N(H1159)))</f>
        <v/>
      </c>
      <c r="K1159" s="24">
        <f>IF(OR(G1159="",N(G1159)=0),"",J1159/G1159)</f>
        <v/>
      </c>
      <c r="L1159" s="38" t="n"/>
      <c r="M1159" s="38" t="n"/>
      <c r="N1159" s="20" t="n"/>
      <c r="O1159" s="40">
        <f>IF(AND(L1159="",M1159=""),"",N(L1159)+N(M1159))</f>
        <v/>
      </c>
      <c r="P1159" s="24">
        <f>IF(OR(O1159="",N(O1159)=0),"",N(M1159)/O1159)</f>
        <v/>
      </c>
      <c r="Q1159" s="40">
        <f>IF(OR(J1159="",N(J1159)=0,O1159=""),"",N(L1159)/(J1159/60))</f>
        <v/>
      </c>
      <c r="R1159" s="20" t="n"/>
    </row>
    <row r="1160">
      <c r="A1160" s="39" t="n"/>
      <c r="B1160" s="20" t="n"/>
      <c r="C1160" s="20" t="n"/>
      <c r="D1160" s="20" t="n"/>
      <c r="E1160" s="20" t="n"/>
      <c r="F1160" s="26">
        <f>IF(E1160="","",IFERROR(INDEX('İş emirleri'!$B$6:$B$305,MATCH(E1160,'İş emirleri'!$A$6:$A$305,0)),"İş emri yok"))</f>
        <v/>
      </c>
      <c r="G1160" s="38" t="n"/>
      <c r="H1160" s="38" t="n"/>
      <c r="I1160" s="20" t="n"/>
      <c r="J1160" s="40">
        <f>IF(G1160="","",MAX(0,G1160-N(H1160)))</f>
        <v/>
      </c>
      <c r="K1160" s="24">
        <f>IF(OR(G1160="",N(G1160)=0),"",J1160/G1160)</f>
        <v/>
      </c>
      <c r="L1160" s="38" t="n"/>
      <c r="M1160" s="38" t="n"/>
      <c r="N1160" s="20" t="n"/>
      <c r="O1160" s="40">
        <f>IF(AND(L1160="",M1160=""),"",N(L1160)+N(M1160))</f>
        <v/>
      </c>
      <c r="P1160" s="24">
        <f>IF(OR(O1160="",N(O1160)=0),"",N(M1160)/O1160)</f>
        <v/>
      </c>
      <c r="Q1160" s="40">
        <f>IF(OR(J1160="",N(J1160)=0,O1160=""),"",N(L1160)/(J1160/60))</f>
        <v/>
      </c>
      <c r="R1160" s="20" t="n"/>
    </row>
    <row r="1161">
      <c r="A1161" s="39" t="n"/>
      <c r="B1161" s="20" t="n"/>
      <c r="C1161" s="20" t="n"/>
      <c r="D1161" s="20" t="n"/>
      <c r="E1161" s="20" t="n"/>
      <c r="F1161" s="26">
        <f>IF(E1161="","",IFERROR(INDEX('İş emirleri'!$B$6:$B$305,MATCH(E1161,'İş emirleri'!$A$6:$A$305,0)),"İş emri yok"))</f>
        <v/>
      </c>
      <c r="G1161" s="38" t="n"/>
      <c r="H1161" s="38" t="n"/>
      <c r="I1161" s="20" t="n"/>
      <c r="J1161" s="40">
        <f>IF(G1161="","",MAX(0,G1161-N(H1161)))</f>
        <v/>
      </c>
      <c r="K1161" s="24">
        <f>IF(OR(G1161="",N(G1161)=0),"",J1161/G1161)</f>
        <v/>
      </c>
      <c r="L1161" s="38" t="n"/>
      <c r="M1161" s="38" t="n"/>
      <c r="N1161" s="20" t="n"/>
      <c r="O1161" s="40">
        <f>IF(AND(L1161="",M1161=""),"",N(L1161)+N(M1161))</f>
        <v/>
      </c>
      <c r="P1161" s="24">
        <f>IF(OR(O1161="",N(O1161)=0),"",N(M1161)/O1161)</f>
        <v/>
      </c>
      <c r="Q1161" s="40">
        <f>IF(OR(J1161="",N(J1161)=0,O1161=""),"",N(L1161)/(J1161/60))</f>
        <v/>
      </c>
      <c r="R1161" s="20" t="n"/>
    </row>
    <row r="1162">
      <c r="A1162" s="39" t="n"/>
      <c r="B1162" s="20" t="n"/>
      <c r="C1162" s="20" t="n"/>
      <c r="D1162" s="20" t="n"/>
      <c r="E1162" s="20" t="n"/>
      <c r="F1162" s="26">
        <f>IF(E1162="","",IFERROR(INDEX('İş emirleri'!$B$6:$B$305,MATCH(E1162,'İş emirleri'!$A$6:$A$305,0)),"İş emri yok"))</f>
        <v/>
      </c>
      <c r="G1162" s="38" t="n"/>
      <c r="H1162" s="38" t="n"/>
      <c r="I1162" s="20" t="n"/>
      <c r="J1162" s="40">
        <f>IF(G1162="","",MAX(0,G1162-N(H1162)))</f>
        <v/>
      </c>
      <c r="K1162" s="24">
        <f>IF(OR(G1162="",N(G1162)=0),"",J1162/G1162)</f>
        <v/>
      </c>
      <c r="L1162" s="38" t="n"/>
      <c r="M1162" s="38" t="n"/>
      <c r="N1162" s="20" t="n"/>
      <c r="O1162" s="40">
        <f>IF(AND(L1162="",M1162=""),"",N(L1162)+N(M1162))</f>
        <v/>
      </c>
      <c r="P1162" s="24">
        <f>IF(OR(O1162="",N(O1162)=0),"",N(M1162)/O1162)</f>
        <v/>
      </c>
      <c r="Q1162" s="40">
        <f>IF(OR(J1162="",N(J1162)=0,O1162=""),"",N(L1162)/(J1162/60))</f>
        <v/>
      </c>
      <c r="R1162" s="20" t="n"/>
    </row>
    <row r="1163">
      <c r="A1163" s="39" t="n"/>
      <c r="B1163" s="20" t="n"/>
      <c r="C1163" s="20" t="n"/>
      <c r="D1163" s="20" t="n"/>
      <c r="E1163" s="20" t="n"/>
      <c r="F1163" s="26">
        <f>IF(E1163="","",IFERROR(INDEX('İş emirleri'!$B$6:$B$305,MATCH(E1163,'İş emirleri'!$A$6:$A$305,0)),"İş emri yok"))</f>
        <v/>
      </c>
      <c r="G1163" s="38" t="n"/>
      <c r="H1163" s="38" t="n"/>
      <c r="I1163" s="20" t="n"/>
      <c r="J1163" s="40">
        <f>IF(G1163="","",MAX(0,G1163-N(H1163)))</f>
        <v/>
      </c>
      <c r="K1163" s="24">
        <f>IF(OR(G1163="",N(G1163)=0),"",J1163/G1163)</f>
        <v/>
      </c>
      <c r="L1163" s="38" t="n"/>
      <c r="M1163" s="38" t="n"/>
      <c r="N1163" s="20" t="n"/>
      <c r="O1163" s="40">
        <f>IF(AND(L1163="",M1163=""),"",N(L1163)+N(M1163))</f>
        <v/>
      </c>
      <c r="P1163" s="24">
        <f>IF(OR(O1163="",N(O1163)=0),"",N(M1163)/O1163)</f>
        <v/>
      </c>
      <c r="Q1163" s="40">
        <f>IF(OR(J1163="",N(J1163)=0,O1163=""),"",N(L1163)/(J1163/60))</f>
        <v/>
      </c>
      <c r="R1163" s="20" t="n"/>
    </row>
    <row r="1164">
      <c r="A1164" s="39" t="n"/>
      <c r="B1164" s="20" t="n"/>
      <c r="C1164" s="20" t="n"/>
      <c r="D1164" s="20" t="n"/>
      <c r="E1164" s="20" t="n"/>
      <c r="F1164" s="26">
        <f>IF(E1164="","",IFERROR(INDEX('İş emirleri'!$B$6:$B$305,MATCH(E1164,'İş emirleri'!$A$6:$A$305,0)),"İş emri yok"))</f>
        <v/>
      </c>
      <c r="G1164" s="38" t="n"/>
      <c r="H1164" s="38" t="n"/>
      <c r="I1164" s="20" t="n"/>
      <c r="J1164" s="40">
        <f>IF(G1164="","",MAX(0,G1164-N(H1164)))</f>
        <v/>
      </c>
      <c r="K1164" s="24">
        <f>IF(OR(G1164="",N(G1164)=0),"",J1164/G1164)</f>
        <v/>
      </c>
      <c r="L1164" s="38" t="n"/>
      <c r="M1164" s="38" t="n"/>
      <c r="N1164" s="20" t="n"/>
      <c r="O1164" s="40">
        <f>IF(AND(L1164="",M1164=""),"",N(L1164)+N(M1164))</f>
        <v/>
      </c>
      <c r="P1164" s="24">
        <f>IF(OR(O1164="",N(O1164)=0),"",N(M1164)/O1164)</f>
        <v/>
      </c>
      <c r="Q1164" s="40">
        <f>IF(OR(J1164="",N(J1164)=0,O1164=""),"",N(L1164)/(J1164/60))</f>
        <v/>
      </c>
      <c r="R1164" s="20" t="n"/>
    </row>
    <row r="1165">
      <c r="A1165" s="39" t="n"/>
      <c r="B1165" s="20" t="n"/>
      <c r="C1165" s="20" t="n"/>
      <c r="D1165" s="20" t="n"/>
      <c r="E1165" s="20" t="n"/>
      <c r="F1165" s="26">
        <f>IF(E1165="","",IFERROR(INDEX('İş emirleri'!$B$6:$B$305,MATCH(E1165,'İş emirleri'!$A$6:$A$305,0)),"İş emri yok"))</f>
        <v/>
      </c>
      <c r="G1165" s="38" t="n"/>
      <c r="H1165" s="38" t="n"/>
      <c r="I1165" s="20" t="n"/>
      <c r="J1165" s="40">
        <f>IF(G1165="","",MAX(0,G1165-N(H1165)))</f>
        <v/>
      </c>
      <c r="K1165" s="24">
        <f>IF(OR(G1165="",N(G1165)=0),"",J1165/G1165)</f>
        <v/>
      </c>
      <c r="L1165" s="38" t="n"/>
      <c r="M1165" s="38" t="n"/>
      <c r="N1165" s="20" t="n"/>
      <c r="O1165" s="40">
        <f>IF(AND(L1165="",M1165=""),"",N(L1165)+N(M1165))</f>
        <v/>
      </c>
      <c r="P1165" s="24">
        <f>IF(OR(O1165="",N(O1165)=0),"",N(M1165)/O1165)</f>
        <v/>
      </c>
      <c r="Q1165" s="40">
        <f>IF(OR(J1165="",N(J1165)=0,O1165=""),"",N(L1165)/(J1165/60))</f>
        <v/>
      </c>
      <c r="R1165" s="20" t="n"/>
    </row>
    <row r="1166">
      <c r="A1166" s="39" t="n"/>
      <c r="B1166" s="20" t="n"/>
      <c r="C1166" s="20" t="n"/>
      <c r="D1166" s="20" t="n"/>
      <c r="E1166" s="20" t="n"/>
      <c r="F1166" s="26">
        <f>IF(E1166="","",IFERROR(INDEX('İş emirleri'!$B$6:$B$305,MATCH(E1166,'İş emirleri'!$A$6:$A$305,0)),"İş emri yok"))</f>
        <v/>
      </c>
      <c r="G1166" s="38" t="n"/>
      <c r="H1166" s="38" t="n"/>
      <c r="I1166" s="20" t="n"/>
      <c r="J1166" s="40">
        <f>IF(G1166="","",MAX(0,G1166-N(H1166)))</f>
        <v/>
      </c>
      <c r="K1166" s="24">
        <f>IF(OR(G1166="",N(G1166)=0),"",J1166/G1166)</f>
        <v/>
      </c>
      <c r="L1166" s="38" t="n"/>
      <c r="M1166" s="38" t="n"/>
      <c r="N1166" s="20" t="n"/>
      <c r="O1166" s="40">
        <f>IF(AND(L1166="",M1166=""),"",N(L1166)+N(M1166))</f>
        <v/>
      </c>
      <c r="P1166" s="24">
        <f>IF(OR(O1166="",N(O1166)=0),"",N(M1166)/O1166)</f>
        <v/>
      </c>
      <c r="Q1166" s="40">
        <f>IF(OR(J1166="",N(J1166)=0,O1166=""),"",N(L1166)/(J1166/60))</f>
        <v/>
      </c>
      <c r="R1166" s="20" t="n"/>
    </row>
    <row r="1167">
      <c r="A1167" s="39" t="n"/>
      <c r="B1167" s="20" t="n"/>
      <c r="C1167" s="20" t="n"/>
      <c r="D1167" s="20" t="n"/>
      <c r="E1167" s="20" t="n"/>
      <c r="F1167" s="26">
        <f>IF(E1167="","",IFERROR(INDEX('İş emirleri'!$B$6:$B$305,MATCH(E1167,'İş emirleri'!$A$6:$A$305,0)),"İş emri yok"))</f>
        <v/>
      </c>
      <c r="G1167" s="38" t="n"/>
      <c r="H1167" s="38" t="n"/>
      <c r="I1167" s="20" t="n"/>
      <c r="J1167" s="40">
        <f>IF(G1167="","",MAX(0,G1167-N(H1167)))</f>
        <v/>
      </c>
      <c r="K1167" s="24">
        <f>IF(OR(G1167="",N(G1167)=0),"",J1167/G1167)</f>
        <v/>
      </c>
      <c r="L1167" s="38" t="n"/>
      <c r="M1167" s="38" t="n"/>
      <c r="N1167" s="20" t="n"/>
      <c r="O1167" s="40">
        <f>IF(AND(L1167="",M1167=""),"",N(L1167)+N(M1167))</f>
        <v/>
      </c>
      <c r="P1167" s="24">
        <f>IF(OR(O1167="",N(O1167)=0),"",N(M1167)/O1167)</f>
        <v/>
      </c>
      <c r="Q1167" s="40">
        <f>IF(OR(J1167="",N(J1167)=0,O1167=""),"",N(L1167)/(J1167/60))</f>
        <v/>
      </c>
      <c r="R1167" s="20" t="n"/>
    </row>
    <row r="1168">
      <c r="A1168" s="39" t="n"/>
      <c r="B1168" s="20" t="n"/>
      <c r="C1168" s="20" t="n"/>
      <c r="D1168" s="20" t="n"/>
      <c r="E1168" s="20" t="n"/>
      <c r="F1168" s="26">
        <f>IF(E1168="","",IFERROR(INDEX('İş emirleri'!$B$6:$B$305,MATCH(E1168,'İş emirleri'!$A$6:$A$305,0)),"İş emri yok"))</f>
        <v/>
      </c>
      <c r="G1168" s="38" t="n"/>
      <c r="H1168" s="38" t="n"/>
      <c r="I1168" s="20" t="n"/>
      <c r="J1168" s="40">
        <f>IF(G1168="","",MAX(0,G1168-N(H1168)))</f>
        <v/>
      </c>
      <c r="K1168" s="24">
        <f>IF(OR(G1168="",N(G1168)=0),"",J1168/G1168)</f>
        <v/>
      </c>
      <c r="L1168" s="38" t="n"/>
      <c r="M1168" s="38" t="n"/>
      <c r="N1168" s="20" t="n"/>
      <c r="O1168" s="40">
        <f>IF(AND(L1168="",M1168=""),"",N(L1168)+N(M1168))</f>
        <v/>
      </c>
      <c r="P1168" s="24">
        <f>IF(OR(O1168="",N(O1168)=0),"",N(M1168)/O1168)</f>
        <v/>
      </c>
      <c r="Q1168" s="40">
        <f>IF(OR(J1168="",N(J1168)=0,O1168=""),"",N(L1168)/(J1168/60))</f>
        <v/>
      </c>
      <c r="R1168" s="20" t="n"/>
    </row>
    <row r="1169">
      <c r="A1169" s="39" t="n"/>
      <c r="B1169" s="20" t="n"/>
      <c r="C1169" s="20" t="n"/>
      <c r="D1169" s="20" t="n"/>
      <c r="E1169" s="20" t="n"/>
      <c r="F1169" s="26">
        <f>IF(E1169="","",IFERROR(INDEX('İş emirleri'!$B$6:$B$305,MATCH(E1169,'İş emirleri'!$A$6:$A$305,0)),"İş emri yok"))</f>
        <v/>
      </c>
      <c r="G1169" s="38" t="n"/>
      <c r="H1169" s="38" t="n"/>
      <c r="I1169" s="20" t="n"/>
      <c r="J1169" s="40">
        <f>IF(G1169="","",MAX(0,G1169-N(H1169)))</f>
        <v/>
      </c>
      <c r="K1169" s="24">
        <f>IF(OR(G1169="",N(G1169)=0),"",J1169/G1169)</f>
        <v/>
      </c>
      <c r="L1169" s="38" t="n"/>
      <c r="M1169" s="38" t="n"/>
      <c r="N1169" s="20" t="n"/>
      <c r="O1169" s="40">
        <f>IF(AND(L1169="",M1169=""),"",N(L1169)+N(M1169))</f>
        <v/>
      </c>
      <c r="P1169" s="24">
        <f>IF(OR(O1169="",N(O1169)=0),"",N(M1169)/O1169)</f>
        <v/>
      </c>
      <c r="Q1169" s="40">
        <f>IF(OR(J1169="",N(J1169)=0,O1169=""),"",N(L1169)/(J1169/60))</f>
        <v/>
      </c>
      <c r="R1169" s="20" t="n"/>
    </row>
    <row r="1170">
      <c r="A1170" s="39" t="n"/>
      <c r="B1170" s="20" t="n"/>
      <c r="C1170" s="20" t="n"/>
      <c r="D1170" s="20" t="n"/>
      <c r="E1170" s="20" t="n"/>
      <c r="F1170" s="26">
        <f>IF(E1170="","",IFERROR(INDEX('İş emirleri'!$B$6:$B$305,MATCH(E1170,'İş emirleri'!$A$6:$A$305,0)),"İş emri yok"))</f>
        <v/>
      </c>
      <c r="G1170" s="38" t="n"/>
      <c r="H1170" s="38" t="n"/>
      <c r="I1170" s="20" t="n"/>
      <c r="J1170" s="40">
        <f>IF(G1170="","",MAX(0,G1170-N(H1170)))</f>
        <v/>
      </c>
      <c r="K1170" s="24">
        <f>IF(OR(G1170="",N(G1170)=0),"",J1170/G1170)</f>
        <v/>
      </c>
      <c r="L1170" s="38" t="n"/>
      <c r="M1170" s="38" t="n"/>
      <c r="N1170" s="20" t="n"/>
      <c r="O1170" s="40">
        <f>IF(AND(L1170="",M1170=""),"",N(L1170)+N(M1170))</f>
        <v/>
      </c>
      <c r="P1170" s="24">
        <f>IF(OR(O1170="",N(O1170)=0),"",N(M1170)/O1170)</f>
        <v/>
      </c>
      <c r="Q1170" s="40">
        <f>IF(OR(J1170="",N(J1170)=0,O1170=""),"",N(L1170)/(J1170/60))</f>
        <v/>
      </c>
      <c r="R1170" s="20" t="n"/>
    </row>
    <row r="1171">
      <c r="A1171" s="39" t="n"/>
      <c r="B1171" s="20" t="n"/>
      <c r="C1171" s="20" t="n"/>
      <c r="D1171" s="20" t="n"/>
      <c r="E1171" s="20" t="n"/>
      <c r="F1171" s="26">
        <f>IF(E1171="","",IFERROR(INDEX('İş emirleri'!$B$6:$B$305,MATCH(E1171,'İş emirleri'!$A$6:$A$305,0)),"İş emri yok"))</f>
        <v/>
      </c>
      <c r="G1171" s="38" t="n"/>
      <c r="H1171" s="38" t="n"/>
      <c r="I1171" s="20" t="n"/>
      <c r="J1171" s="40">
        <f>IF(G1171="","",MAX(0,G1171-N(H1171)))</f>
        <v/>
      </c>
      <c r="K1171" s="24">
        <f>IF(OR(G1171="",N(G1171)=0),"",J1171/G1171)</f>
        <v/>
      </c>
      <c r="L1171" s="38" t="n"/>
      <c r="M1171" s="38" t="n"/>
      <c r="N1171" s="20" t="n"/>
      <c r="O1171" s="40">
        <f>IF(AND(L1171="",M1171=""),"",N(L1171)+N(M1171))</f>
        <v/>
      </c>
      <c r="P1171" s="24">
        <f>IF(OR(O1171="",N(O1171)=0),"",N(M1171)/O1171)</f>
        <v/>
      </c>
      <c r="Q1171" s="40">
        <f>IF(OR(J1171="",N(J1171)=0,O1171=""),"",N(L1171)/(J1171/60))</f>
        <v/>
      </c>
      <c r="R1171" s="20" t="n"/>
    </row>
    <row r="1172">
      <c r="A1172" s="39" t="n"/>
      <c r="B1172" s="20" t="n"/>
      <c r="C1172" s="20" t="n"/>
      <c r="D1172" s="20" t="n"/>
      <c r="E1172" s="20" t="n"/>
      <c r="F1172" s="26">
        <f>IF(E1172="","",IFERROR(INDEX('İş emirleri'!$B$6:$B$305,MATCH(E1172,'İş emirleri'!$A$6:$A$305,0)),"İş emri yok"))</f>
        <v/>
      </c>
      <c r="G1172" s="38" t="n"/>
      <c r="H1172" s="38" t="n"/>
      <c r="I1172" s="20" t="n"/>
      <c r="J1172" s="40">
        <f>IF(G1172="","",MAX(0,G1172-N(H1172)))</f>
        <v/>
      </c>
      <c r="K1172" s="24">
        <f>IF(OR(G1172="",N(G1172)=0),"",J1172/G1172)</f>
        <v/>
      </c>
      <c r="L1172" s="38" t="n"/>
      <c r="M1172" s="38" t="n"/>
      <c r="N1172" s="20" t="n"/>
      <c r="O1172" s="40">
        <f>IF(AND(L1172="",M1172=""),"",N(L1172)+N(M1172))</f>
        <v/>
      </c>
      <c r="P1172" s="24">
        <f>IF(OR(O1172="",N(O1172)=0),"",N(M1172)/O1172)</f>
        <v/>
      </c>
      <c r="Q1172" s="40">
        <f>IF(OR(J1172="",N(J1172)=0,O1172=""),"",N(L1172)/(J1172/60))</f>
        <v/>
      </c>
      <c r="R1172" s="20" t="n"/>
    </row>
    <row r="1173">
      <c r="A1173" s="39" t="n"/>
      <c r="B1173" s="20" t="n"/>
      <c r="C1173" s="20" t="n"/>
      <c r="D1173" s="20" t="n"/>
      <c r="E1173" s="20" t="n"/>
      <c r="F1173" s="26">
        <f>IF(E1173="","",IFERROR(INDEX('İş emirleri'!$B$6:$B$305,MATCH(E1173,'İş emirleri'!$A$6:$A$305,0)),"İş emri yok"))</f>
        <v/>
      </c>
      <c r="G1173" s="38" t="n"/>
      <c r="H1173" s="38" t="n"/>
      <c r="I1173" s="20" t="n"/>
      <c r="J1173" s="40">
        <f>IF(G1173="","",MAX(0,G1173-N(H1173)))</f>
        <v/>
      </c>
      <c r="K1173" s="24">
        <f>IF(OR(G1173="",N(G1173)=0),"",J1173/G1173)</f>
        <v/>
      </c>
      <c r="L1173" s="38" t="n"/>
      <c r="M1173" s="38" t="n"/>
      <c r="N1173" s="20" t="n"/>
      <c r="O1173" s="40">
        <f>IF(AND(L1173="",M1173=""),"",N(L1173)+N(M1173))</f>
        <v/>
      </c>
      <c r="P1173" s="24">
        <f>IF(OR(O1173="",N(O1173)=0),"",N(M1173)/O1173)</f>
        <v/>
      </c>
      <c r="Q1173" s="40">
        <f>IF(OR(J1173="",N(J1173)=0,O1173=""),"",N(L1173)/(J1173/60))</f>
        <v/>
      </c>
      <c r="R1173" s="20" t="n"/>
    </row>
    <row r="1174">
      <c r="A1174" s="39" t="n"/>
      <c r="B1174" s="20" t="n"/>
      <c r="C1174" s="20" t="n"/>
      <c r="D1174" s="20" t="n"/>
      <c r="E1174" s="20" t="n"/>
      <c r="F1174" s="26">
        <f>IF(E1174="","",IFERROR(INDEX('İş emirleri'!$B$6:$B$305,MATCH(E1174,'İş emirleri'!$A$6:$A$305,0)),"İş emri yok"))</f>
        <v/>
      </c>
      <c r="G1174" s="38" t="n"/>
      <c r="H1174" s="38" t="n"/>
      <c r="I1174" s="20" t="n"/>
      <c r="J1174" s="40">
        <f>IF(G1174="","",MAX(0,G1174-N(H1174)))</f>
        <v/>
      </c>
      <c r="K1174" s="24">
        <f>IF(OR(G1174="",N(G1174)=0),"",J1174/G1174)</f>
        <v/>
      </c>
      <c r="L1174" s="38" t="n"/>
      <c r="M1174" s="38" t="n"/>
      <c r="N1174" s="20" t="n"/>
      <c r="O1174" s="40">
        <f>IF(AND(L1174="",M1174=""),"",N(L1174)+N(M1174))</f>
        <v/>
      </c>
      <c r="P1174" s="24">
        <f>IF(OR(O1174="",N(O1174)=0),"",N(M1174)/O1174)</f>
        <v/>
      </c>
      <c r="Q1174" s="40">
        <f>IF(OR(J1174="",N(J1174)=0,O1174=""),"",N(L1174)/(J1174/60))</f>
        <v/>
      </c>
      <c r="R1174" s="20" t="n"/>
    </row>
    <row r="1175">
      <c r="A1175" s="39" t="n"/>
      <c r="B1175" s="20" t="n"/>
      <c r="C1175" s="20" t="n"/>
      <c r="D1175" s="20" t="n"/>
      <c r="E1175" s="20" t="n"/>
      <c r="F1175" s="26">
        <f>IF(E1175="","",IFERROR(INDEX('İş emirleri'!$B$6:$B$305,MATCH(E1175,'İş emirleri'!$A$6:$A$305,0)),"İş emri yok"))</f>
        <v/>
      </c>
      <c r="G1175" s="38" t="n"/>
      <c r="H1175" s="38" t="n"/>
      <c r="I1175" s="20" t="n"/>
      <c r="J1175" s="40">
        <f>IF(G1175="","",MAX(0,G1175-N(H1175)))</f>
        <v/>
      </c>
      <c r="K1175" s="24">
        <f>IF(OR(G1175="",N(G1175)=0),"",J1175/G1175)</f>
        <v/>
      </c>
      <c r="L1175" s="38" t="n"/>
      <c r="M1175" s="38" t="n"/>
      <c r="N1175" s="20" t="n"/>
      <c r="O1175" s="40">
        <f>IF(AND(L1175="",M1175=""),"",N(L1175)+N(M1175))</f>
        <v/>
      </c>
      <c r="P1175" s="24">
        <f>IF(OR(O1175="",N(O1175)=0),"",N(M1175)/O1175)</f>
        <v/>
      </c>
      <c r="Q1175" s="40">
        <f>IF(OR(J1175="",N(J1175)=0,O1175=""),"",N(L1175)/(J1175/60))</f>
        <v/>
      </c>
      <c r="R1175" s="20" t="n"/>
    </row>
    <row r="1176">
      <c r="A1176" s="39" t="n"/>
      <c r="B1176" s="20" t="n"/>
      <c r="C1176" s="20" t="n"/>
      <c r="D1176" s="20" t="n"/>
      <c r="E1176" s="20" t="n"/>
      <c r="F1176" s="26">
        <f>IF(E1176="","",IFERROR(INDEX('İş emirleri'!$B$6:$B$305,MATCH(E1176,'İş emirleri'!$A$6:$A$305,0)),"İş emri yok"))</f>
        <v/>
      </c>
      <c r="G1176" s="38" t="n"/>
      <c r="H1176" s="38" t="n"/>
      <c r="I1176" s="20" t="n"/>
      <c r="J1176" s="40">
        <f>IF(G1176="","",MAX(0,G1176-N(H1176)))</f>
        <v/>
      </c>
      <c r="K1176" s="24">
        <f>IF(OR(G1176="",N(G1176)=0),"",J1176/G1176)</f>
        <v/>
      </c>
      <c r="L1176" s="38" t="n"/>
      <c r="M1176" s="38" t="n"/>
      <c r="N1176" s="20" t="n"/>
      <c r="O1176" s="40">
        <f>IF(AND(L1176="",M1176=""),"",N(L1176)+N(M1176))</f>
        <v/>
      </c>
      <c r="P1176" s="24">
        <f>IF(OR(O1176="",N(O1176)=0),"",N(M1176)/O1176)</f>
        <v/>
      </c>
      <c r="Q1176" s="40">
        <f>IF(OR(J1176="",N(J1176)=0,O1176=""),"",N(L1176)/(J1176/60))</f>
        <v/>
      </c>
      <c r="R1176" s="20" t="n"/>
    </row>
    <row r="1177">
      <c r="A1177" s="39" t="n"/>
      <c r="B1177" s="20" t="n"/>
      <c r="C1177" s="20" t="n"/>
      <c r="D1177" s="20" t="n"/>
      <c r="E1177" s="20" t="n"/>
      <c r="F1177" s="26">
        <f>IF(E1177="","",IFERROR(INDEX('İş emirleri'!$B$6:$B$305,MATCH(E1177,'İş emirleri'!$A$6:$A$305,0)),"İş emri yok"))</f>
        <v/>
      </c>
      <c r="G1177" s="38" t="n"/>
      <c r="H1177" s="38" t="n"/>
      <c r="I1177" s="20" t="n"/>
      <c r="J1177" s="40">
        <f>IF(G1177="","",MAX(0,G1177-N(H1177)))</f>
        <v/>
      </c>
      <c r="K1177" s="24">
        <f>IF(OR(G1177="",N(G1177)=0),"",J1177/G1177)</f>
        <v/>
      </c>
      <c r="L1177" s="38" t="n"/>
      <c r="M1177" s="38" t="n"/>
      <c r="N1177" s="20" t="n"/>
      <c r="O1177" s="40">
        <f>IF(AND(L1177="",M1177=""),"",N(L1177)+N(M1177))</f>
        <v/>
      </c>
      <c r="P1177" s="24">
        <f>IF(OR(O1177="",N(O1177)=0),"",N(M1177)/O1177)</f>
        <v/>
      </c>
      <c r="Q1177" s="40">
        <f>IF(OR(J1177="",N(J1177)=0,O1177=""),"",N(L1177)/(J1177/60))</f>
        <v/>
      </c>
      <c r="R1177" s="20" t="n"/>
    </row>
    <row r="1178">
      <c r="A1178" s="39" t="n"/>
      <c r="B1178" s="20" t="n"/>
      <c r="C1178" s="20" t="n"/>
      <c r="D1178" s="20" t="n"/>
      <c r="E1178" s="20" t="n"/>
      <c r="F1178" s="26">
        <f>IF(E1178="","",IFERROR(INDEX('İş emirleri'!$B$6:$B$305,MATCH(E1178,'İş emirleri'!$A$6:$A$305,0)),"İş emri yok"))</f>
        <v/>
      </c>
      <c r="G1178" s="38" t="n"/>
      <c r="H1178" s="38" t="n"/>
      <c r="I1178" s="20" t="n"/>
      <c r="J1178" s="40">
        <f>IF(G1178="","",MAX(0,G1178-N(H1178)))</f>
        <v/>
      </c>
      <c r="K1178" s="24">
        <f>IF(OR(G1178="",N(G1178)=0),"",J1178/G1178)</f>
        <v/>
      </c>
      <c r="L1178" s="38" t="n"/>
      <c r="M1178" s="38" t="n"/>
      <c r="N1178" s="20" t="n"/>
      <c r="O1178" s="40">
        <f>IF(AND(L1178="",M1178=""),"",N(L1178)+N(M1178))</f>
        <v/>
      </c>
      <c r="P1178" s="24">
        <f>IF(OR(O1178="",N(O1178)=0),"",N(M1178)/O1178)</f>
        <v/>
      </c>
      <c r="Q1178" s="40">
        <f>IF(OR(J1178="",N(J1178)=0,O1178=""),"",N(L1178)/(J1178/60))</f>
        <v/>
      </c>
      <c r="R1178" s="20" t="n"/>
    </row>
    <row r="1179">
      <c r="A1179" s="39" t="n"/>
      <c r="B1179" s="20" t="n"/>
      <c r="C1179" s="20" t="n"/>
      <c r="D1179" s="20" t="n"/>
      <c r="E1179" s="20" t="n"/>
      <c r="F1179" s="26">
        <f>IF(E1179="","",IFERROR(INDEX('İş emirleri'!$B$6:$B$305,MATCH(E1179,'İş emirleri'!$A$6:$A$305,0)),"İş emri yok"))</f>
        <v/>
      </c>
      <c r="G1179" s="38" t="n"/>
      <c r="H1179" s="38" t="n"/>
      <c r="I1179" s="20" t="n"/>
      <c r="J1179" s="40">
        <f>IF(G1179="","",MAX(0,G1179-N(H1179)))</f>
        <v/>
      </c>
      <c r="K1179" s="24">
        <f>IF(OR(G1179="",N(G1179)=0),"",J1179/G1179)</f>
        <v/>
      </c>
      <c r="L1179" s="38" t="n"/>
      <c r="M1179" s="38" t="n"/>
      <c r="N1179" s="20" t="n"/>
      <c r="O1179" s="40">
        <f>IF(AND(L1179="",M1179=""),"",N(L1179)+N(M1179))</f>
        <v/>
      </c>
      <c r="P1179" s="24">
        <f>IF(OR(O1179="",N(O1179)=0),"",N(M1179)/O1179)</f>
        <v/>
      </c>
      <c r="Q1179" s="40">
        <f>IF(OR(J1179="",N(J1179)=0,O1179=""),"",N(L1179)/(J1179/60))</f>
        <v/>
      </c>
      <c r="R1179" s="20" t="n"/>
    </row>
    <row r="1180">
      <c r="A1180" s="39" t="n"/>
      <c r="B1180" s="20" t="n"/>
      <c r="C1180" s="20" t="n"/>
      <c r="D1180" s="20" t="n"/>
      <c r="E1180" s="20" t="n"/>
      <c r="F1180" s="26">
        <f>IF(E1180="","",IFERROR(INDEX('İş emirleri'!$B$6:$B$305,MATCH(E1180,'İş emirleri'!$A$6:$A$305,0)),"İş emri yok"))</f>
        <v/>
      </c>
      <c r="G1180" s="38" t="n"/>
      <c r="H1180" s="38" t="n"/>
      <c r="I1180" s="20" t="n"/>
      <c r="J1180" s="40">
        <f>IF(G1180="","",MAX(0,G1180-N(H1180)))</f>
        <v/>
      </c>
      <c r="K1180" s="24">
        <f>IF(OR(G1180="",N(G1180)=0),"",J1180/G1180)</f>
        <v/>
      </c>
      <c r="L1180" s="38" t="n"/>
      <c r="M1180" s="38" t="n"/>
      <c r="N1180" s="20" t="n"/>
      <c r="O1180" s="40">
        <f>IF(AND(L1180="",M1180=""),"",N(L1180)+N(M1180))</f>
        <v/>
      </c>
      <c r="P1180" s="24">
        <f>IF(OR(O1180="",N(O1180)=0),"",N(M1180)/O1180)</f>
        <v/>
      </c>
      <c r="Q1180" s="40">
        <f>IF(OR(J1180="",N(J1180)=0,O1180=""),"",N(L1180)/(J1180/60))</f>
        <v/>
      </c>
      <c r="R1180" s="20" t="n"/>
    </row>
    <row r="1181">
      <c r="A1181" s="39" t="n"/>
      <c r="B1181" s="20" t="n"/>
      <c r="C1181" s="20" t="n"/>
      <c r="D1181" s="20" t="n"/>
      <c r="E1181" s="20" t="n"/>
      <c r="F1181" s="26">
        <f>IF(E1181="","",IFERROR(INDEX('İş emirleri'!$B$6:$B$305,MATCH(E1181,'İş emirleri'!$A$6:$A$305,0)),"İş emri yok"))</f>
        <v/>
      </c>
      <c r="G1181" s="38" t="n"/>
      <c r="H1181" s="38" t="n"/>
      <c r="I1181" s="20" t="n"/>
      <c r="J1181" s="40">
        <f>IF(G1181="","",MAX(0,G1181-N(H1181)))</f>
        <v/>
      </c>
      <c r="K1181" s="24">
        <f>IF(OR(G1181="",N(G1181)=0),"",J1181/G1181)</f>
        <v/>
      </c>
      <c r="L1181" s="38" t="n"/>
      <c r="M1181" s="38" t="n"/>
      <c r="N1181" s="20" t="n"/>
      <c r="O1181" s="40">
        <f>IF(AND(L1181="",M1181=""),"",N(L1181)+N(M1181))</f>
        <v/>
      </c>
      <c r="P1181" s="24">
        <f>IF(OR(O1181="",N(O1181)=0),"",N(M1181)/O1181)</f>
        <v/>
      </c>
      <c r="Q1181" s="40">
        <f>IF(OR(J1181="",N(J1181)=0,O1181=""),"",N(L1181)/(J1181/60))</f>
        <v/>
      </c>
      <c r="R1181" s="20" t="n"/>
    </row>
    <row r="1182">
      <c r="A1182" s="39" t="n"/>
      <c r="B1182" s="20" t="n"/>
      <c r="C1182" s="20" t="n"/>
      <c r="D1182" s="20" t="n"/>
      <c r="E1182" s="20" t="n"/>
      <c r="F1182" s="26">
        <f>IF(E1182="","",IFERROR(INDEX('İş emirleri'!$B$6:$B$305,MATCH(E1182,'İş emirleri'!$A$6:$A$305,0)),"İş emri yok"))</f>
        <v/>
      </c>
      <c r="G1182" s="38" t="n"/>
      <c r="H1182" s="38" t="n"/>
      <c r="I1182" s="20" t="n"/>
      <c r="J1182" s="40">
        <f>IF(G1182="","",MAX(0,G1182-N(H1182)))</f>
        <v/>
      </c>
      <c r="K1182" s="24">
        <f>IF(OR(G1182="",N(G1182)=0),"",J1182/G1182)</f>
        <v/>
      </c>
      <c r="L1182" s="38" t="n"/>
      <c r="M1182" s="38" t="n"/>
      <c r="N1182" s="20" t="n"/>
      <c r="O1182" s="40">
        <f>IF(AND(L1182="",M1182=""),"",N(L1182)+N(M1182))</f>
        <v/>
      </c>
      <c r="P1182" s="24">
        <f>IF(OR(O1182="",N(O1182)=0),"",N(M1182)/O1182)</f>
        <v/>
      </c>
      <c r="Q1182" s="40">
        <f>IF(OR(J1182="",N(J1182)=0,O1182=""),"",N(L1182)/(J1182/60))</f>
        <v/>
      </c>
      <c r="R1182" s="20" t="n"/>
    </row>
    <row r="1183">
      <c r="A1183" s="39" t="n"/>
      <c r="B1183" s="20" t="n"/>
      <c r="C1183" s="20" t="n"/>
      <c r="D1183" s="20" t="n"/>
      <c r="E1183" s="20" t="n"/>
      <c r="F1183" s="26">
        <f>IF(E1183="","",IFERROR(INDEX('İş emirleri'!$B$6:$B$305,MATCH(E1183,'İş emirleri'!$A$6:$A$305,0)),"İş emri yok"))</f>
        <v/>
      </c>
      <c r="G1183" s="38" t="n"/>
      <c r="H1183" s="38" t="n"/>
      <c r="I1183" s="20" t="n"/>
      <c r="J1183" s="40">
        <f>IF(G1183="","",MAX(0,G1183-N(H1183)))</f>
        <v/>
      </c>
      <c r="K1183" s="24">
        <f>IF(OR(G1183="",N(G1183)=0),"",J1183/G1183)</f>
        <v/>
      </c>
      <c r="L1183" s="38" t="n"/>
      <c r="M1183" s="38" t="n"/>
      <c r="N1183" s="20" t="n"/>
      <c r="O1183" s="40">
        <f>IF(AND(L1183="",M1183=""),"",N(L1183)+N(M1183))</f>
        <v/>
      </c>
      <c r="P1183" s="24">
        <f>IF(OR(O1183="",N(O1183)=0),"",N(M1183)/O1183)</f>
        <v/>
      </c>
      <c r="Q1183" s="40">
        <f>IF(OR(J1183="",N(J1183)=0,O1183=""),"",N(L1183)/(J1183/60))</f>
        <v/>
      </c>
      <c r="R1183" s="20" t="n"/>
    </row>
    <row r="1184">
      <c r="A1184" s="39" t="n"/>
      <c r="B1184" s="20" t="n"/>
      <c r="C1184" s="20" t="n"/>
      <c r="D1184" s="20" t="n"/>
      <c r="E1184" s="20" t="n"/>
      <c r="F1184" s="26">
        <f>IF(E1184="","",IFERROR(INDEX('İş emirleri'!$B$6:$B$305,MATCH(E1184,'İş emirleri'!$A$6:$A$305,0)),"İş emri yok"))</f>
        <v/>
      </c>
      <c r="G1184" s="38" t="n"/>
      <c r="H1184" s="38" t="n"/>
      <c r="I1184" s="20" t="n"/>
      <c r="J1184" s="40">
        <f>IF(G1184="","",MAX(0,G1184-N(H1184)))</f>
        <v/>
      </c>
      <c r="K1184" s="24">
        <f>IF(OR(G1184="",N(G1184)=0),"",J1184/G1184)</f>
        <v/>
      </c>
      <c r="L1184" s="38" t="n"/>
      <c r="M1184" s="38" t="n"/>
      <c r="N1184" s="20" t="n"/>
      <c r="O1184" s="40">
        <f>IF(AND(L1184="",M1184=""),"",N(L1184)+N(M1184))</f>
        <v/>
      </c>
      <c r="P1184" s="24">
        <f>IF(OR(O1184="",N(O1184)=0),"",N(M1184)/O1184)</f>
        <v/>
      </c>
      <c r="Q1184" s="40">
        <f>IF(OR(J1184="",N(J1184)=0,O1184=""),"",N(L1184)/(J1184/60))</f>
        <v/>
      </c>
      <c r="R1184" s="20" t="n"/>
    </row>
    <row r="1185">
      <c r="A1185" s="39" t="n"/>
      <c r="B1185" s="20" t="n"/>
      <c r="C1185" s="20" t="n"/>
      <c r="D1185" s="20" t="n"/>
      <c r="E1185" s="20" t="n"/>
      <c r="F1185" s="26">
        <f>IF(E1185="","",IFERROR(INDEX('İş emirleri'!$B$6:$B$305,MATCH(E1185,'İş emirleri'!$A$6:$A$305,0)),"İş emri yok"))</f>
        <v/>
      </c>
      <c r="G1185" s="38" t="n"/>
      <c r="H1185" s="38" t="n"/>
      <c r="I1185" s="20" t="n"/>
      <c r="J1185" s="40">
        <f>IF(G1185="","",MAX(0,G1185-N(H1185)))</f>
        <v/>
      </c>
      <c r="K1185" s="24">
        <f>IF(OR(G1185="",N(G1185)=0),"",J1185/G1185)</f>
        <v/>
      </c>
      <c r="L1185" s="38" t="n"/>
      <c r="M1185" s="38" t="n"/>
      <c r="N1185" s="20" t="n"/>
      <c r="O1185" s="40">
        <f>IF(AND(L1185="",M1185=""),"",N(L1185)+N(M1185))</f>
        <v/>
      </c>
      <c r="P1185" s="24">
        <f>IF(OR(O1185="",N(O1185)=0),"",N(M1185)/O1185)</f>
        <v/>
      </c>
      <c r="Q1185" s="40">
        <f>IF(OR(J1185="",N(J1185)=0,O1185=""),"",N(L1185)/(J1185/60))</f>
        <v/>
      </c>
      <c r="R1185" s="20" t="n"/>
    </row>
    <row r="1186">
      <c r="A1186" s="39" t="n"/>
      <c r="B1186" s="20" t="n"/>
      <c r="C1186" s="20" t="n"/>
      <c r="D1186" s="20" t="n"/>
      <c r="E1186" s="20" t="n"/>
      <c r="F1186" s="26">
        <f>IF(E1186="","",IFERROR(INDEX('İş emirleri'!$B$6:$B$305,MATCH(E1186,'İş emirleri'!$A$6:$A$305,0)),"İş emri yok"))</f>
        <v/>
      </c>
      <c r="G1186" s="38" t="n"/>
      <c r="H1186" s="38" t="n"/>
      <c r="I1186" s="20" t="n"/>
      <c r="J1186" s="40">
        <f>IF(G1186="","",MAX(0,G1186-N(H1186)))</f>
        <v/>
      </c>
      <c r="K1186" s="24">
        <f>IF(OR(G1186="",N(G1186)=0),"",J1186/G1186)</f>
        <v/>
      </c>
      <c r="L1186" s="38" t="n"/>
      <c r="M1186" s="38" t="n"/>
      <c r="N1186" s="20" t="n"/>
      <c r="O1186" s="40">
        <f>IF(AND(L1186="",M1186=""),"",N(L1186)+N(M1186))</f>
        <v/>
      </c>
      <c r="P1186" s="24">
        <f>IF(OR(O1186="",N(O1186)=0),"",N(M1186)/O1186)</f>
        <v/>
      </c>
      <c r="Q1186" s="40">
        <f>IF(OR(J1186="",N(J1186)=0,O1186=""),"",N(L1186)/(J1186/60))</f>
        <v/>
      </c>
      <c r="R1186" s="20" t="n"/>
    </row>
    <row r="1187">
      <c r="A1187" s="39" t="n"/>
      <c r="B1187" s="20" t="n"/>
      <c r="C1187" s="20" t="n"/>
      <c r="D1187" s="20" t="n"/>
      <c r="E1187" s="20" t="n"/>
      <c r="F1187" s="26">
        <f>IF(E1187="","",IFERROR(INDEX('İş emirleri'!$B$6:$B$305,MATCH(E1187,'İş emirleri'!$A$6:$A$305,0)),"İş emri yok"))</f>
        <v/>
      </c>
      <c r="G1187" s="38" t="n"/>
      <c r="H1187" s="38" t="n"/>
      <c r="I1187" s="20" t="n"/>
      <c r="J1187" s="40">
        <f>IF(G1187="","",MAX(0,G1187-N(H1187)))</f>
        <v/>
      </c>
      <c r="K1187" s="24">
        <f>IF(OR(G1187="",N(G1187)=0),"",J1187/G1187)</f>
        <v/>
      </c>
      <c r="L1187" s="38" t="n"/>
      <c r="M1187" s="38" t="n"/>
      <c r="N1187" s="20" t="n"/>
      <c r="O1187" s="40">
        <f>IF(AND(L1187="",M1187=""),"",N(L1187)+N(M1187))</f>
        <v/>
      </c>
      <c r="P1187" s="24">
        <f>IF(OR(O1187="",N(O1187)=0),"",N(M1187)/O1187)</f>
        <v/>
      </c>
      <c r="Q1187" s="40">
        <f>IF(OR(J1187="",N(J1187)=0,O1187=""),"",N(L1187)/(J1187/60))</f>
        <v/>
      </c>
      <c r="R1187" s="20" t="n"/>
    </row>
    <row r="1188">
      <c r="A1188" s="39" t="n"/>
      <c r="B1188" s="20" t="n"/>
      <c r="C1188" s="20" t="n"/>
      <c r="D1188" s="20" t="n"/>
      <c r="E1188" s="20" t="n"/>
      <c r="F1188" s="26">
        <f>IF(E1188="","",IFERROR(INDEX('İş emirleri'!$B$6:$B$305,MATCH(E1188,'İş emirleri'!$A$6:$A$305,0)),"İş emri yok"))</f>
        <v/>
      </c>
      <c r="G1188" s="38" t="n"/>
      <c r="H1188" s="38" t="n"/>
      <c r="I1188" s="20" t="n"/>
      <c r="J1188" s="40">
        <f>IF(G1188="","",MAX(0,G1188-N(H1188)))</f>
        <v/>
      </c>
      <c r="K1188" s="24">
        <f>IF(OR(G1188="",N(G1188)=0),"",J1188/G1188)</f>
        <v/>
      </c>
      <c r="L1188" s="38" t="n"/>
      <c r="M1188" s="38" t="n"/>
      <c r="N1188" s="20" t="n"/>
      <c r="O1188" s="40">
        <f>IF(AND(L1188="",M1188=""),"",N(L1188)+N(M1188))</f>
        <v/>
      </c>
      <c r="P1188" s="24">
        <f>IF(OR(O1188="",N(O1188)=0),"",N(M1188)/O1188)</f>
        <v/>
      </c>
      <c r="Q1188" s="40">
        <f>IF(OR(J1188="",N(J1188)=0,O1188=""),"",N(L1188)/(J1188/60))</f>
        <v/>
      </c>
      <c r="R1188" s="20" t="n"/>
    </row>
    <row r="1189">
      <c r="A1189" s="39" t="n"/>
      <c r="B1189" s="20" t="n"/>
      <c r="C1189" s="20" t="n"/>
      <c r="D1189" s="20" t="n"/>
      <c r="E1189" s="20" t="n"/>
      <c r="F1189" s="26">
        <f>IF(E1189="","",IFERROR(INDEX('İş emirleri'!$B$6:$B$305,MATCH(E1189,'İş emirleri'!$A$6:$A$305,0)),"İş emri yok"))</f>
        <v/>
      </c>
      <c r="G1189" s="38" t="n"/>
      <c r="H1189" s="38" t="n"/>
      <c r="I1189" s="20" t="n"/>
      <c r="J1189" s="40">
        <f>IF(G1189="","",MAX(0,G1189-N(H1189)))</f>
        <v/>
      </c>
      <c r="K1189" s="24">
        <f>IF(OR(G1189="",N(G1189)=0),"",J1189/G1189)</f>
        <v/>
      </c>
      <c r="L1189" s="38" t="n"/>
      <c r="M1189" s="38" t="n"/>
      <c r="N1189" s="20" t="n"/>
      <c r="O1189" s="40">
        <f>IF(AND(L1189="",M1189=""),"",N(L1189)+N(M1189))</f>
        <v/>
      </c>
      <c r="P1189" s="24">
        <f>IF(OR(O1189="",N(O1189)=0),"",N(M1189)/O1189)</f>
        <v/>
      </c>
      <c r="Q1189" s="40">
        <f>IF(OR(J1189="",N(J1189)=0,O1189=""),"",N(L1189)/(J1189/60))</f>
        <v/>
      </c>
      <c r="R1189" s="20" t="n"/>
    </row>
    <row r="1190">
      <c r="A1190" s="39" t="n"/>
      <c r="B1190" s="20" t="n"/>
      <c r="C1190" s="20" t="n"/>
      <c r="D1190" s="20" t="n"/>
      <c r="E1190" s="20" t="n"/>
      <c r="F1190" s="26">
        <f>IF(E1190="","",IFERROR(INDEX('İş emirleri'!$B$6:$B$305,MATCH(E1190,'İş emirleri'!$A$6:$A$305,0)),"İş emri yok"))</f>
        <v/>
      </c>
      <c r="G1190" s="38" t="n"/>
      <c r="H1190" s="38" t="n"/>
      <c r="I1190" s="20" t="n"/>
      <c r="J1190" s="40">
        <f>IF(G1190="","",MAX(0,G1190-N(H1190)))</f>
        <v/>
      </c>
      <c r="K1190" s="24">
        <f>IF(OR(G1190="",N(G1190)=0),"",J1190/G1190)</f>
        <v/>
      </c>
      <c r="L1190" s="38" t="n"/>
      <c r="M1190" s="38" t="n"/>
      <c r="N1190" s="20" t="n"/>
      <c r="O1190" s="40">
        <f>IF(AND(L1190="",M1190=""),"",N(L1190)+N(M1190))</f>
        <v/>
      </c>
      <c r="P1190" s="24">
        <f>IF(OR(O1190="",N(O1190)=0),"",N(M1190)/O1190)</f>
        <v/>
      </c>
      <c r="Q1190" s="40">
        <f>IF(OR(J1190="",N(J1190)=0,O1190=""),"",N(L1190)/(J1190/60))</f>
        <v/>
      </c>
      <c r="R1190" s="20" t="n"/>
    </row>
    <row r="1191">
      <c r="A1191" s="39" t="n"/>
      <c r="B1191" s="20" t="n"/>
      <c r="C1191" s="20" t="n"/>
      <c r="D1191" s="20" t="n"/>
      <c r="E1191" s="20" t="n"/>
      <c r="F1191" s="26">
        <f>IF(E1191="","",IFERROR(INDEX('İş emirleri'!$B$6:$B$305,MATCH(E1191,'İş emirleri'!$A$6:$A$305,0)),"İş emri yok"))</f>
        <v/>
      </c>
      <c r="G1191" s="38" t="n"/>
      <c r="H1191" s="38" t="n"/>
      <c r="I1191" s="20" t="n"/>
      <c r="J1191" s="40">
        <f>IF(G1191="","",MAX(0,G1191-N(H1191)))</f>
        <v/>
      </c>
      <c r="K1191" s="24">
        <f>IF(OR(G1191="",N(G1191)=0),"",J1191/G1191)</f>
        <v/>
      </c>
      <c r="L1191" s="38" t="n"/>
      <c r="M1191" s="38" t="n"/>
      <c r="N1191" s="20" t="n"/>
      <c r="O1191" s="40">
        <f>IF(AND(L1191="",M1191=""),"",N(L1191)+N(M1191))</f>
        <v/>
      </c>
      <c r="P1191" s="24">
        <f>IF(OR(O1191="",N(O1191)=0),"",N(M1191)/O1191)</f>
        <v/>
      </c>
      <c r="Q1191" s="40">
        <f>IF(OR(J1191="",N(J1191)=0,O1191=""),"",N(L1191)/(J1191/60))</f>
        <v/>
      </c>
      <c r="R1191" s="20" t="n"/>
    </row>
    <row r="1192">
      <c r="A1192" s="39" t="n"/>
      <c r="B1192" s="20" t="n"/>
      <c r="C1192" s="20" t="n"/>
      <c r="D1192" s="20" t="n"/>
      <c r="E1192" s="20" t="n"/>
      <c r="F1192" s="26">
        <f>IF(E1192="","",IFERROR(INDEX('İş emirleri'!$B$6:$B$305,MATCH(E1192,'İş emirleri'!$A$6:$A$305,0)),"İş emri yok"))</f>
        <v/>
      </c>
      <c r="G1192" s="38" t="n"/>
      <c r="H1192" s="38" t="n"/>
      <c r="I1192" s="20" t="n"/>
      <c r="J1192" s="40">
        <f>IF(G1192="","",MAX(0,G1192-N(H1192)))</f>
        <v/>
      </c>
      <c r="K1192" s="24">
        <f>IF(OR(G1192="",N(G1192)=0),"",J1192/G1192)</f>
        <v/>
      </c>
      <c r="L1192" s="38" t="n"/>
      <c r="M1192" s="38" t="n"/>
      <c r="N1192" s="20" t="n"/>
      <c r="O1192" s="40">
        <f>IF(AND(L1192="",M1192=""),"",N(L1192)+N(M1192))</f>
        <v/>
      </c>
      <c r="P1192" s="24">
        <f>IF(OR(O1192="",N(O1192)=0),"",N(M1192)/O1192)</f>
        <v/>
      </c>
      <c r="Q1192" s="40">
        <f>IF(OR(J1192="",N(J1192)=0,O1192=""),"",N(L1192)/(J1192/60))</f>
        <v/>
      </c>
      <c r="R1192" s="20" t="n"/>
    </row>
    <row r="1193">
      <c r="A1193" s="39" t="n"/>
      <c r="B1193" s="20" t="n"/>
      <c r="C1193" s="20" t="n"/>
      <c r="D1193" s="20" t="n"/>
      <c r="E1193" s="20" t="n"/>
      <c r="F1193" s="26">
        <f>IF(E1193="","",IFERROR(INDEX('İş emirleri'!$B$6:$B$305,MATCH(E1193,'İş emirleri'!$A$6:$A$305,0)),"İş emri yok"))</f>
        <v/>
      </c>
      <c r="G1193" s="38" t="n"/>
      <c r="H1193" s="38" t="n"/>
      <c r="I1193" s="20" t="n"/>
      <c r="J1193" s="40">
        <f>IF(G1193="","",MAX(0,G1193-N(H1193)))</f>
        <v/>
      </c>
      <c r="K1193" s="24">
        <f>IF(OR(G1193="",N(G1193)=0),"",J1193/G1193)</f>
        <v/>
      </c>
      <c r="L1193" s="38" t="n"/>
      <c r="M1193" s="38" t="n"/>
      <c r="N1193" s="20" t="n"/>
      <c r="O1193" s="40">
        <f>IF(AND(L1193="",M1193=""),"",N(L1193)+N(M1193))</f>
        <v/>
      </c>
      <c r="P1193" s="24">
        <f>IF(OR(O1193="",N(O1193)=0),"",N(M1193)/O1193)</f>
        <v/>
      </c>
      <c r="Q1193" s="40">
        <f>IF(OR(J1193="",N(J1193)=0,O1193=""),"",N(L1193)/(J1193/60))</f>
        <v/>
      </c>
      <c r="R1193" s="20" t="n"/>
    </row>
    <row r="1194">
      <c r="A1194" s="39" t="n"/>
      <c r="B1194" s="20" t="n"/>
      <c r="C1194" s="20" t="n"/>
      <c r="D1194" s="20" t="n"/>
      <c r="E1194" s="20" t="n"/>
      <c r="F1194" s="26">
        <f>IF(E1194="","",IFERROR(INDEX('İş emirleri'!$B$6:$B$305,MATCH(E1194,'İş emirleri'!$A$6:$A$305,0)),"İş emri yok"))</f>
        <v/>
      </c>
      <c r="G1194" s="38" t="n"/>
      <c r="H1194" s="38" t="n"/>
      <c r="I1194" s="20" t="n"/>
      <c r="J1194" s="40">
        <f>IF(G1194="","",MAX(0,G1194-N(H1194)))</f>
        <v/>
      </c>
      <c r="K1194" s="24">
        <f>IF(OR(G1194="",N(G1194)=0),"",J1194/G1194)</f>
        <v/>
      </c>
      <c r="L1194" s="38" t="n"/>
      <c r="M1194" s="38" t="n"/>
      <c r="N1194" s="20" t="n"/>
      <c r="O1194" s="40">
        <f>IF(AND(L1194="",M1194=""),"",N(L1194)+N(M1194))</f>
        <v/>
      </c>
      <c r="P1194" s="24">
        <f>IF(OR(O1194="",N(O1194)=0),"",N(M1194)/O1194)</f>
        <v/>
      </c>
      <c r="Q1194" s="40">
        <f>IF(OR(J1194="",N(J1194)=0,O1194=""),"",N(L1194)/(J1194/60))</f>
        <v/>
      </c>
      <c r="R1194" s="20" t="n"/>
    </row>
    <row r="1195">
      <c r="A1195" s="39" t="n"/>
      <c r="B1195" s="20" t="n"/>
      <c r="C1195" s="20" t="n"/>
      <c r="D1195" s="20" t="n"/>
      <c r="E1195" s="20" t="n"/>
      <c r="F1195" s="26">
        <f>IF(E1195="","",IFERROR(INDEX('İş emirleri'!$B$6:$B$305,MATCH(E1195,'İş emirleri'!$A$6:$A$305,0)),"İş emri yok"))</f>
        <v/>
      </c>
      <c r="G1195" s="38" t="n"/>
      <c r="H1195" s="38" t="n"/>
      <c r="I1195" s="20" t="n"/>
      <c r="J1195" s="40">
        <f>IF(G1195="","",MAX(0,G1195-N(H1195)))</f>
        <v/>
      </c>
      <c r="K1195" s="24">
        <f>IF(OR(G1195="",N(G1195)=0),"",J1195/G1195)</f>
        <v/>
      </c>
      <c r="L1195" s="38" t="n"/>
      <c r="M1195" s="38" t="n"/>
      <c r="N1195" s="20" t="n"/>
      <c r="O1195" s="40">
        <f>IF(AND(L1195="",M1195=""),"",N(L1195)+N(M1195))</f>
        <v/>
      </c>
      <c r="P1195" s="24">
        <f>IF(OR(O1195="",N(O1195)=0),"",N(M1195)/O1195)</f>
        <v/>
      </c>
      <c r="Q1195" s="40">
        <f>IF(OR(J1195="",N(J1195)=0,O1195=""),"",N(L1195)/(J1195/60))</f>
        <v/>
      </c>
      <c r="R1195" s="20" t="n"/>
    </row>
    <row r="1196">
      <c r="A1196" s="39" t="n"/>
      <c r="B1196" s="20" t="n"/>
      <c r="C1196" s="20" t="n"/>
      <c r="D1196" s="20" t="n"/>
      <c r="E1196" s="20" t="n"/>
      <c r="F1196" s="26">
        <f>IF(E1196="","",IFERROR(INDEX('İş emirleri'!$B$6:$B$305,MATCH(E1196,'İş emirleri'!$A$6:$A$305,0)),"İş emri yok"))</f>
        <v/>
      </c>
      <c r="G1196" s="38" t="n"/>
      <c r="H1196" s="38" t="n"/>
      <c r="I1196" s="20" t="n"/>
      <c r="J1196" s="40">
        <f>IF(G1196="","",MAX(0,G1196-N(H1196)))</f>
        <v/>
      </c>
      <c r="K1196" s="24">
        <f>IF(OR(G1196="",N(G1196)=0),"",J1196/G1196)</f>
        <v/>
      </c>
      <c r="L1196" s="38" t="n"/>
      <c r="M1196" s="38" t="n"/>
      <c r="N1196" s="20" t="n"/>
      <c r="O1196" s="40">
        <f>IF(AND(L1196="",M1196=""),"",N(L1196)+N(M1196))</f>
        <v/>
      </c>
      <c r="P1196" s="24">
        <f>IF(OR(O1196="",N(O1196)=0),"",N(M1196)/O1196)</f>
        <v/>
      </c>
      <c r="Q1196" s="40">
        <f>IF(OR(J1196="",N(J1196)=0,O1196=""),"",N(L1196)/(J1196/60))</f>
        <v/>
      </c>
      <c r="R1196" s="20" t="n"/>
    </row>
    <row r="1197">
      <c r="A1197" s="39" t="n"/>
      <c r="B1197" s="20" t="n"/>
      <c r="C1197" s="20" t="n"/>
      <c r="D1197" s="20" t="n"/>
      <c r="E1197" s="20" t="n"/>
      <c r="F1197" s="26">
        <f>IF(E1197="","",IFERROR(INDEX('İş emirleri'!$B$6:$B$305,MATCH(E1197,'İş emirleri'!$A$6:$A$305,0)),"İş emri yok"))</f>
        <v/>
      </c>
      <c r="G1197" s="38" t="n"/>
      <c r="H1197" s="38" t="n"/>
      <c r="I1197" s="20" t="n"/>
      <c r="J1197" s="40">
        <f>IF(G1197="","",MAX(0,G1197-N(H1197)))</f>
        <v/>
      </c>
      <c r="K1197" s="24">
        <f>IF(OR(G1197="",N(G1197)=0),"",J1197/G1197)</f>
        <v/>
      </c>
      <c r="L1197" s="38" t="n"/>
      <c r="M1197" s="38" t="n"/>
      <c r="N1197" s="20" t="n"/>
      <c r="O1197" s="40">
        <f>IF(AND(L1197="",M1197=""),"",N(L1197)+N(M1197))</f>
        <v/>
      </c>
      <c r="P1197" s="24">
        <f>IF(OR(O1197="",N(O1197)=0),"",N(M1197)/O1197)</f>
        <v/>
      </c>
      <c r="Q1197" s="40">
        <f>IF(OR(J1197="",N(J1197)=0,O1197=""),"",N(L1197)/(J1197/60))</f>
        <v/>
      </c>
      <c r="R1197" s="20" t="n"/>
    </row>
    <row r="1198">
      <c r="A1198" s="39" t="n"/>
      <c r="B1198" s="20" t="n"/>
      <c r="C1198" s="20" t="n"/>
      <c r="D1198" s="20" t="n"/>
      <c r="E1198" s="20" t="n"/>
      <c r="F1198" s="26">
        <f>IF(E1198="","",IFERROR(INDEX('İş emirleri'!$B$6:$B$305,MATCH(E1198,'İş emirleri'!$A$6:$A$305,0)),"İş emri yok"))</f>
        <v/>
      </c>
      <c r="G1198" s="38" t="n"/>
      <c r="H1198" s="38" t="n"/>
      <c r="I1198" s="20" t="n"/>
      <c r="J1198" s="40">
        <f>IF(G1198="","",MAX(0,G1198-N(H1198)))</f>
        <v/>
      </c>
      <c r="K1198" s="24">
        <f>IF(OR(G1198="",N(G1198)=0),"",J1198/G1198)</f>
        <v/>
      </c>
      <c r="L1198" s="38" t="n"/>
      <c r="M1198" s="38" t="n"/>
      <c r="N1198" s="20" t="n"/>
      <c r="O1198" s="40">
        <f>IF(AND(L1198="",M1198=""),"",N(L1198)+N(M1198))</f>
        <v/>
      </c>
      <c r="P1198" s="24">
        <f>IF(OR(O1198="",N(O1198)=0),"",N(M1198)/O1198)</f>
        <v/>
      </c>
      <c r="Q1198" s="40">
        <f>IF(OR(J1198="",N(J1198)=0,O1198=""),"",N(L1198)/(J1198/60))</f>
        <v/>
      </c>
      <c r="R1198" s="20" t="n"/>
    </row>
    <row r="1199">
      <c r="A1199" s="39" t="n"/>
      <c r="B1199" s="20" t="n"/>
      <c r="C1199" s="20" t="n"/>
      <c r="D1199" s="20" t="n"/>
      <c r="E1199" s="20" t="n"/>
      <c r="F1199" s="26">
        <f>IF(E1199="","",IFERROR(INDEX('İş emirleri'!$B$6:$B$305,MATCH(E1199,'İş emirleri'!$A$6:$A$305,0)),"İş emri yok"))</f>
        <v/>
      </c>
      <c r="G1199" s="38" t="n"/>
      <c r="H1199" s="38" t="n"/>
      <c r="I1199" s="20" t="n"/>
      <c r="J1199" s="40">
        <f>IF(G1199="","",MAX(0,G1199-N(H1199)))</f>
        <v/>
      </c>
      <c r="K1199" s="24">
        <f>IF(OR(G1199="",N(G1199)=0),"",J1199/G1199)</f>
        <v/>
      </c>
      <c r="L1199" s="38" t="n"/>
      <c r="M1199" s="38" t="n"/>
      <c r="N1199" s="20" t="n"/>
      <c r="O1199" s="40">
        <f>IF(AND(L1199="",M1199=""),"",N(L1199)+N(M1199))</f>
        <v/>
      </c>
      <c r="P1199" s="24">
        <f>IF(OR(O1199="",N(O1199)=0),"",N(M1199)/O1199)</f>
        <v/>
      </c>
      <c r="Q1199" s="40">
        <f>IF(OR(J1199="",N(J1199)=0,O1199=""),"",N(L1199)/(J1199/60))</f>
        <v/>
      </c>
      <c r="R1199" s="20" t="n"/>
    </row>
    <row r="1200">
      <c r="A1200" s="39" t="n"/>
      <c r="B1200" s="20" t="n"/>
      <c r="C1200" s="20" t="n"/>
      <c r="D1200" s="20" t="n"/>
      <c r="E1200" s="20" t="n"/>
      <c r="F1200" s="26">
        <f>IF(E1200="","",IFERROR(INDEX('İş emirleri'!$B$6:$B$305,MATCH(E1200,'İş emirleri'!$A$6:$A$305,0)),"İş emri yok"))</f>
        <v/>
      </c>
      <c r="G1200" s="38" t="n"/>
      <c r="H1200" s="38" t="n"/>
      <c r="I1200" s="20" t="n"/>
      <c r="J1200" s="40">
        <f>IF(G1200="","",MAX(0,G1200-N(H1200)))</f>
        <v/>
      </c>
      <c r="K1200" s="24">
        <f>IF(OR(G1200="",N(G1200)=0),"",J1200/G1200)</f>
        <v/>
      </c>
      <c r="L1200" s="38" t="n"/>
      <c r="M1200" s="38" t="n"/>
      <c r="N1200" s="20" t="n"/>
      <c r="O1200" s="40">
        <f>IF(AND(L1200="",M1200=""),"",N(L1200)+N(M1200))</f>
        <v/>
      </c>
      <c r="P1200" s="24">
        <f>IF(OR(O1200="",N(O1200)=0),"",N(M1200)/O1200)</f>
        <v/>
      </c>
      <c r="Q1200" s="40">
        <f>IF(OR(J1200="",N(J1200)=0,O1200=""),"",N(L1200)/(J1200/60))</f>
        <v/>
      </c>
      <c r="R1200" s="20" t="n"/>
    </row>
    <row r="1201">
      <c r="A1201" s="39" t="n"/>
      <c r="B1201" s="20" t="n"/>
      <c r="C1201" s="20" t="n"/>
      <c r="D1201" s="20" t="n"/>
      <c r="E1201" s="20" t="n"/>
      <c r="F1201" s="26">
        <f>IF(E1201="","",IFERROR(INDEX('İş emirleri'!$B$6:$B$305,MATCH(E1201,'İş emirleri'!$A$6:$A$305,0)),"İş emri yok"))</f>
        <v/>
      </c>
      <c r="G1201" s="38" t="n"/>
      <c r="H1201" s="38" t="n"/>
      <c r="I1201" s="20" t="n"/>
      <c r="J1201" s="40">
        <f>IF(G1201="","",MAX(0,G1201-N(H1201)))</f>
        <v/>
      </c>
      <c r="K1201" s="24">
        <f>IF(OR(G1201="",N(G1201)=0),"",J1201/G1201)</f>
        <v/>
      </c>
      <c r="L1201" s="38" t="n"/>
      <c r="M1201" s="38" t="n"/>
      <c r="N1201" s="20" t="n"/>
      <c r="O1201" s="40">
        <f>IF(AND(L1201="",M1201=""),"",N(L1201)+N(M1201))</f>
        <v/>
      </c>
      <c r="P1201" s="24">
        <f>IF(OR(O1201="",N(O1201)=0),"",N(M1201)/O1201)</f>
        <v/>
      </c>
      <c r="Q1201" s="40">
        <f>IF(OR(J1201="",N(J1201)=0,O1201=""),"",N(L1201)/(J1201/60))</f>
        <v/>
      </c>
      <c r="R1201" s="20" t="n"/>
    </row>
    <row r="1202">
      <c r="A1202" s="39" t="n"/>
      <c r="B1202" s="20" t="n"/>
      <c r="C1202" s="20" t="n"/>
      <c r="D1202" s="20" t="n"/>
      <c r="E1202" s="20" t="n"/>
      <c r="F1202" s="26">
        <f>IF(E1202="","",IFERROR(INDEX('İş emirleri'!$B$6:$B$305,MATCH(E1202,'İş emirleri'!$A$6:$A$305,0)),"İş emri yok"))</f>
        <v/>
      </c>
      <c r="G1202" s="38" t="n"/>
      <c r="H1202" s="38" t="n"/>
      <c r="I1202" s="20" t="n"/>
      <c r="J1202" s="40">
        <f>IF(G1202="","",MAX(0,G1202-N(H1202)))</f>
        <v/>
      </c>
      <c r="K1202" s="24">
        <f>IF(OR(G1202="",N(G1202)=0),"",J1202/G1202)</f>
        <v/>
      </c>
      <c r="L1202" s="38" t="n"/>
      <c r="M1202" s="38" t="n"/>
      <c r="N1202" s="20" t="n"/>
      <c r="O1202" s="40">
        <f>IF(AND(L1202="",M1202=""),"",N(L1202)+N(M1202))</f>
        <v/>
      </c>
      <c r="P1202" s="24">
        <f>IF(OR(O1202="",N(O1202)=0),"",N(M1202)/O1202)</f>
        <v/>
      </c>
      <c r="Q1202" s="40">
        <f>IF(OR(J1202="",N(J1202)=0,O1202=""),"",N(L1202)/(J1202/60))</f>
        <v/>
      </c>
      <c r="R1202" s="20" t="n"/>
    </row>
    <row r="1203">
      <c r="A1203" s="39" t="n"/>
      <c r="B1203" s="20" t="n"/>
      <c r="C1203" s="20" t="n"/>
      <c r="D1203" s="20" t="n"/>
      <c r="E1203" s="20" t="n"/>
      <c r="F1203" s="26">
        <f>IF(E1203="","",IFERROR(INDEX('İş emirleri'!$B$6:$B$305,MATCH(E1203,'İş emirleri'!$A$6:$A$305,0)),"İş emri yok"))</f>
        <v/>
      </c>
      <c r="G1203" s="38" t="n"/>
      <c r="H1203" s="38" t="n"/>
      <c r="I1203" s="20" t="n"/>
      <c r="J1203" s="40">
        <f>IF(G1203="","",MAX(0,G1203-N(H1203)))</f>
        <v/>
      </c>
      <c r="K1203" s="24">
        <f>IF(OR(G1203="",N(G1203)=0),"",J1203/G1203)</f>
        <v/>
      </c>
      <c r="L1203" s="38" t="n"/>
      <c r="M1203" s="38" t="n"/>
      <c r="N1203" s="20" t="n"/>
      <c r="O1203" s="40">
        <f>IF(AND(L1203="",M1203=""),"",N(L1203)+N(M1203))</f>
        <v/>
      </c>
      <c r="P1203" s="24">
        <f>IF(OR(O1203="",N(O1203)=0),"",N(M1203)/O1203)</f>
        <v/>
      </c>
      <c r="Q1203" s="40">
        <f>IF(OR(J1203="",N(J1203)=0,O1203=""),"",N(L1203)/(J1203/60))</f>
        <v/>
      </c>
      <c r="R1203" s="20" t="n"/>
    </row>
    <row r="1204">
      <c r="A1204" s="39" t="n"/>
      <c r="B1204" s="20" t="n"/>
      <c r="C1204" s="20" t="n"/>
      <c r="D1204" s="20" t="n"/>
      <c r="E1204" s="20" t="n"/>
      <c r="F1204" s="26">
        <f>IF(E1204="","",IFERROR(INDEX('İş emirleri'!$B$6:$B$305,MATCH(E1204,'İş emirleri'!$A$6:$A$305,0)),"İş emri yok"))</f>
        <v/>
      </c>
      <c r="G1204" s="38" t="n"/>
      <c r="H1204" s="38" t="n"/>
      <c r="I1204" s="20" t="n"/>
      <c r="J1204" s="40">
        <f>IF(G1204="","",MAX(0,G1204-N(H1204)))</f>
        <v/>
      </c>
      <c r="K1204" s="24">
        <f>IF(OR(G1204="",N(G1204)=0),"",J1204/G1204)</f>
        <v/>
      </c>
      <c r="L1204" s="38" t="n"/>
      <c r="M1204" s="38" t="n"/>
      <c r="N1204" s="20" t="n"/>
      <c r="O1204" s="40">
        <f>IF(AND(L1204="",M1204=""),"",N(L1204)+N(M1204))</f>
        <v/>
      </c>
      <c r="P1204" s="24">
        <f>IF(OR(O1204="",N(O1204)=0),"",N(M1204)/O1204)</f>
        <v/>
      </c>
      <c r="Q1204" s="40">
        <f>IF(OR(J1204="",N(J1204)=0,O1204=""),"",N(L1204)/(J1204/60))</f>
        <v/>
      </c>
      <c r="R1204" s="20" t="n"/>
    </row>
    <row r="1205">
      <c r="A1205" s="39" t="n"/>
      <c r="B1205" s="20" t="n"/>
      <c r="C1205" s="20" t="n"/>
      <c r="D1205" s="20" t="n"/>
      <c r="E1205" s="20" t="n"/>
      <c r="F1205" s="26">
        <f>IF(E1205="","",IFERROR(INDEX('İş emirleri'!$B$6:$B$305,MATCH(E1205,'İş emirleri'!$A$6:$A$305,0)),"İş emri yok"))</f>
        <v/>
      </c>
      <c r="G1205" s="38" t="n"/>
      <c r="H1205" s="38" t="n"/>
      <c r="I1205" s="20" t="n"/>
      <c r="J1205" s="40">
        <f>IF(G1205="","",MAX(0,G1205-N(H1205)))</f>
        <v/>
      </c>
      <c r="K1205" s="24">
        <f>IF(OR(G1205="",N(G1205)=0),"",J1205/G1205)</f>
        <v/>
      </c>
      <c r="L1205" s="38" t="n"/>
      <c r="M1205" s="38" t="n"/>
      <c r="N1205" s="20" t="n"/>
      <c r="O1205" s="40">
        <f>IF(AND(L1205="",M1205=""),"",N(L1205)+N(M1205))</f>
        <v/>
      </c>
      <c r="P1205" s="24">
        <f>IF(OR(O1205="",N(O1205)=0),"",N(M1205)/O1205)</f>
        <v/>
      </c>
      <c r="Q1205" s="40">
        <f>IF(OR(J1205="",N(J1205)=0,O1205=""),"",N(L1205)/(J1205/60))</f>
        <v/>
      </c>
      <c r="R1205" s="20" t="n"/>
    </row>
    <row r="1206">
      <c r="A1206" s="39" t="n"/>
      <c r="B1206" s="20" t="n"/>
      <c r="C1206" s="20" t="n"/>
      <c r="D1206" s="20" t="n"/>
      <c r="E1206" s="20" t="n"/>
      <c r="F1206" s="26">
        <f>IF(E1206="","",IFERROR(INDEX('İş emirleri'!$B$6:$B$305,MATCH(E1206,'İş emirleri'!$A$6:$A$305,0)),"İş emri yok"))</f>
        <v/>
      </c>
      <c r="G1206" s="38" t="n"/>
      <c r="H1206" s="38" t="n"/>
      <c r="I1206" s="20" t="n"/>
      <c r="J1206" s="40">
        <f>IF(G1206="","",MAX(0,G1206-N(H1206)))</f>
        <v/>
      </c>
      <c r="K1206" s="24">
        <f>IF(OR(G1206="",N(G1206)=0),"",J1206/G1206)</f>
        <v/>
      </c>
      <c r="L1206" s="38" t="n"/>
      <c r="M1206" s="38" t="n"/>
      <c r="N1206" s="20" t="n"/>
      <c r="O1206" s="40">
        <f>IF(AND(L1206="",M1206=""),"",N(L1206)+N(M1206))</f>
        <v/>
      </c>
      <c r="P1206" s="24">
        <f>IF(OR(O1206="",N(O1206)=0),"",N(M1206)/O1206)</f>
        <v/>
      </c>
      <c r="Q1206" s="40">
        <f>IF(OR(J1206="",N(J1206)=0,O1206=""),"",N(L1206)/(J1206/60))</f>
        <v/>
      </c>
      <c r="R1206" s="20" t="n"/>
    </row>
    <row r="1207">
      <c r="A1207" s="39" t="n"/>
      <c r="B1207" s="20" t="n"/>
      <c r="C1207" s="20" t="n"/>
      <c r="D1207" s="20" t="n"/>
      <c r="E1207" s="20" t="n"/>
      <c r="F1207" s="26">
        <f>IF(E1207="","",IFERROR(INDEX('İş emirleri'!$B$6:$B$305,MATCH(E1207,'İş emirleri'!$A$6:$A$305,0)),"İş emri yok"))</f>
        <v/>
      </c>
      <c r="G1207" s="38" t="n"/>
      <c r="H1207" s="38" t="n"/>
      <c r="I1207" s="20" t="n"/>
      <c r="J1207" s="40">
        <f>IF(G1207="","",MAX(0,G1207-N(H1207)))</f>
        <v/>
      </c>
      <c r="K1207" s="24">
        <f>IF(OR(G1207="",N(G1207)=0),"",J1207/G1207)</f>
        <v/>
      </c>
      <c r="L1207" s="38" t="n"/>
      <c r="M1207" s="38" t="n"/>
      <c r="N1207" s="20" t="n"/>
      <c r="O1207" s="40">
        <f>IF(AND(L1207="",M1207=""),"",N(L1207)+N(M1207))</f>
        <v/>
      </c>
      <c r="P1207" s="24">
        <f>IF(OR(O1207="",N(O1207)=0),"",N(M1207)/O1207)</f>
        <v/>
      </c>
      <c r="Q1207" s="40">
        <f>IF(OR(J1207="",N(J1207)=0,O1207=""),"",N(L1207)/(J1207/60))</f>
        <v/>
      </c>
      <c r="R1207" s="20" t="n"/>
    </row>
    <row r="1208">
      <c r="A1208" s="39" t="n"/>
      <c r="B1208" s="20" t="n"/>
      <c r="C1208" s="20" t="n"/>
      <c r="D1208" s="20" t="n"/>
      <c r="E1208" s="20" t="n"/>
      <c r="F1208" s="26">
        <f>IF(E1208="","",IFERROR(INDEX('İş emirleri'!$B$6:$B$305,MATCH(E1208,'İş emirleri'!$A$6:$A$305,0)),"İş emri yok"))</f>
        <v/>
      </c>
      <c r="G1208" s="38" t="n"/>
      <c r="H1208" s="38" t="n"/>
      <c r="I1208" s="20" t="n"/>
      <c r="J1208" s="40">
        <f>IF(G1208="","",MAX(0,G1208-N(H1208)))</f>
        <v/>
      </c>
      <c r="K1208" s="24">
        <f>IF(OR(G1208="",N(G1208)=0),"",J1208/G1208)</f>
        <v/>
      </c>
      <c r="L1208" s="38" t="n"/>
      <c r="M1208" s="38" t="n"/>
      <c r="N1208" s="20" t="n"/>
      <c r="O1208" s="40">
        <f>IF(AND(L1208="",M1208=""),"",N(L1208)+N(M1208))</f>
        <v/>
      </c>
      <c r="P1208" s="24">
        <f>IF(OR(O1208="",N(O1208)=0),"",N(M1208)/O1208)</f>
        <v/>
      </c>
      <c r="Q1208" s="40">
        <f>IF(OR(J1208="",N(J1208)=0,O1208=""),"",N(L1208)/(J1208/60))</f>
        <v/>
      </c>
      <c r="R1208" s="20" t="n"/>
    </row>
    <row r="1209">
      <c r="A1209" s="39" t="n"/>
      <c r="B1209" s="20" t="n"/>
      <c r="C1209" s="20" t="n"/>
      <c r="D1209" s="20" t="n"/>
      <c r="E1209" s="20" t="n"/>
      <c r="F1209" s="26">
        <f>IF(E1209="","",IFERROR(INDEX('İş emirleri'!$B$6:$B$305,MATCH(E1209,'İş emirleri'!$A$6:$A$305,0)),"İş emri yok"))</f>
        <v/>
      </c>
      <c r="G1209" s="38" t="n"/>
      <c r="H1209" s="38" t="n"/>
      <c r="I1209" s="20" t="n"/>
      <c r="J1209" s="40">
        <f>IF(G1209="","",MAX(0,G1209-N(H1209)))</f>
        <v/>
      </c>
      <c r="K1209" s="24">
        <f>IF(OR(G1209="",N(G1209)=0),"",J1209/G1209)</f>
        <v/>
      </c>
      <c r="L1209" s="38" t="n"/>
      <c r="M1209" s="38" t="n"/>
      <c r="N1209" s="20" t="n"/>
      <c r="O1209" s="40">
        <f>IF(AND(L1209="",M1209=""),"",N(L1209)+N(M1209))</f>
        <v/>
      </c>
      <c r="P1209" s="24">
        <f>IF(OR(O1209="",N(O1209)=0),"",N(M1209)/O1209)</f>
        <v/>
      </c>
      <c r="Q1209" s="40">
        <f>IF(OR(J1209="",N(J1209)=0,O1209=""),"",N(L1209)/(J1209/60))</f>
        <v/>
      </c>
      <c r="R1209" s="20" t="n"/>
    </row>
    <row r="1210">
      <c r="A1210" s="39" t="n"/>
      <c r="B1210" s="20" t="n"/>
      <c r="C1210" s="20" t="n"/>
      <c r="D1210" s="20" t="n"/>
      <c r="E1210" s="20" t="n"/>
      <c r="F1210" s="26">
        <f>IF(E1210="","",IFERROR(INDEX('İş emirleri'!$B$6:$B$305,MATCH(E1210,'İş emirleri'!$A$6:$A$305,0)),"İş emri yok"))</f>
        <v/>
      </c>
      <c r="G1210" s="38" t="n"/>
      <c r="H1210" s="38" t="n"/>
      <c r="I1210" s="20" t="n"/>
      <c r="J1210" s="40">
        <f>IF(G1210="","",MAX(0,G1210-N(H1210)))</f>
        <v/>
      </c>
      <c r="K1210" s="24">
        <f>IF(OR(G1210="",N(G1210)=0),"",J1210/G1210)</f>
        <v/>
      </c>
      <c r="L1210" s="38" t="n"/>
      <c r="M1210" s="38" t="n"/>
      <c r="N1210" s="20" t="n"/>
      <c r="O1210" s="40">
        <f>IF(AND(L1210="",M1210=""),"",N(L1210)+N(M1210))</f>
        <v/>
      </c>
      <c r="P1210" s="24">
        <f>IF(OR(O1210="",N(O1210)=0),"",N(M1210)/O1210)</f>
        <v/>
      </c>
      <c r="Q1210" s="40">
        <f>IF(OR(J1210="",N(J1210)=0,O1210=""),"",N(L1210)/(J1210/60))</f>
        <v/>
      </c>
      <c r="R1210" s="20" t="n"/>
    </row>
    <row r="1211">
      <c r="A1211" s="39" t="n"/>
      <c r="B1211" s="20" t="n"/>
      <c r="C1211" s="20" t="n"/>
      <c r="D1211" s="20" t="n"/>
      <c r="E1211" s="20" t="n"/>
      <c r="F1211" s="26">
        <f>IF(E1211="","",IFERROR(INDEX('İş emirleri'!$B$6:$B$305,MATCH(E1211,'İş emirleri'!$A$6:$A$305,0)),"İş emri yok"))</f>
        <v/>
      </c>
      <c r="G1211" s="38" t="n"/>
      <c r="H1211" s="38" t="n"/>
      <c r="I1211" s="20" t="n"/>
      <c r="J1211" s="40">
        <f>IF(G1211="","",MAX(0,G1211-N(H1211)))</f>
        <v/>
      </c>
      <c r="K1211" s="24">
        <f>IF(OR(G1211="",N(G1211)=0),"",J1211/G1211)</f>
        <v/>
      </c>
      <c r="L1211" s="38" t="n"/>
      <c r="M1211" s="38" t="n"/>
      <c r="N1211" s="20" t="n"/>
      <c r="O1211" s="40">
        <f>IF(AND(L1211="",M1211=""),"",N(L1211)+N(M1211))</f>
        <v/>
      </c>
      <c r="P1211" s="24">
        <f>IF(OR(O1211="",N(O1211)=0),"",N(M1211)/O1211)</f>
        <v/>
      </c>
      <c r="Q1211" s="40">
        <f>IF(OR(J1211="",N(J1211)=0,O1211=""),"",N(L1211)/(J1211/60))</f>
        <v/>
      </c>
      <c r="R1211" s="20" t="n"/>
    </row>
    <row r="1212">
      <c r="A1212" s="39" t="n"/>
      <c r="B1212" s="20" t="n"/>
      <c r="C1212" s="20" t="n"/>
      <c r="D1212" s="20" t="n"/>
      <c r="E1212" s="20" t="n"/>
      <c r="F1212" s="26">
        <f>IF(E1212="","",IFERROR(INDEX('İş emirleri'!$B$6:$B$305,MATCH(E1212,'İş emirleri'!$A$6:$A$305,0)),"İş emri yok"))</f>
        <v/>
      </c>
      <c r="G1212" s="38" t="n"/>
      <c r="H1212" s="38" t="n"/>
      <c r="I1212" s="20" t="n"/>
      <c r="J1212" s="40">
        <f>IF(G1212="","",MAX(0,G1212-N(H1212)))</f>
        <v/>
      </c>
      <c r="K1212" s="24">
        <f>IF(OR(G1212="",N(G1212)=0),"",J1212/G1212)</f>
        <v/>
      </c>
      <c r="L1212" s="38" t="n"/>
      <c r="M1212" s="38" t="n"/>
      <c r="N1212" s="20" t="n"/>
      <c r="O1212" s="40">
        <f>IF(AND(L1212="",M1212=""),"",N(L1212)+N(M1212))</f>
        <v/>
      </c>
      <c r="P1212" s="24">
        <f>IF(OR(O1212="",N(O1212)=0),"",N(M1212)/O1212)</f>
        <v/>
      </c>
      <c r="Q1212" s="40">
        <f>IF(OR(J1212="",N(J1212)=0,O1212=""),"",N(L1212)/(J1212/60))</f>
        <v/>
      </c>
      <c r="R1212" s="20" t="n"/>
    </row>
    <row r="1213">
      <c r="A1213" s="39" t="n"/>
      <c r="B1213" s="20" t="n"/>
      <c r="C1213" s="20" t="n"/>
      <c r="D1213" s="20" t="n"/>
      <c r="E1213" s="20" t="n"/>
      <c r="F1213" s="26">
        <f>IF(E1213="","",IFERROR(INDEX('İş emirleri'!$B$6:$B$305,MATCH(E1213,'İş emirleri'!$A$6:$A$305,0)),"İş emri yok"))</f>
        <v/>
      </c>
      <c r="G1213" s="38" t="n"/>
      <c r="H1213" s="38" t="n"/>
      <c r="I1213" s="20" t="n"/>
      <c r="J1213" s="40">
        <f>IF(G1213="","",MAX(0,G1213-N(H1213)))</f>
        <v/>
      </c>
      <c r="K1213" s="24">
        <f>IF(OR(G1213="",N(G1213)=0),"",J1213/G1213)</f>
        <v/>
      </c>
      <c r="L1213" s="38" t="n"/>
      <c r="M1213" s="38" t="n"/>
      <c r="N1213" s="20" t="n"/>
      <c r="O1213" s="40">
        <f>IF(AND(L1213="",M1213=""),"",N(L1213)+N(M1213))</f>
        <v/>
      </c>
      <c r="P1213" s="24">
        <f>IF(OR(O1213="",N(O1213)=0),"",N(M1213)/O1213)</f>
        <v/>
      </c>
      <c r="Q1213" s="40">
        <f>IF(OR(J1213="",N(J1213)=0,O1213=""),"",N(L1213)/(J1213/60))</f>
        <v/>
      </c>
      <c r="R1213" s="20" t="n"/>
    </row>
    <row r="1214">
      <c r="A1214" s="39" t="n"/>
      <c r="B1214" s="20" t="n"/>
      <c r="C1214" s="20" t="n"/>
      <c r="D1214" s="20" t="n"/>
      <c r="E1214" s="20" t="n"/>
      <c r="F1214" s="26">
        <f>IF(E1214="","",IFERROR(INDEX('İş emirleri'!$B$6:$B$305,MATCH(E1214,'İş emirleri'!$A$6:$A$305,0)),"İş emri yok"))</f>
        <v/>
      </c>
      <c r="G1214" s="38" t="n"/>
      <c r="H1214" s="38" t="n"/>
      <c r="I1214" s="20" t="n"/>
      <c r="J1214" s="40">
        <f>IF(G1214="","",MAX(0,G1214-N(H1214)))</f>
        <v/>
      </c>
      <c r="K1214" s="24">
        <f>IF(OR(G1214="",N(G1214)=0),"",J1214/G1214)</f>
        <v/>
      </c>
      <c r="L1214" s="38" t="n"/>
      <c r="M1214" s="38" t="n"/>
      <c r="N1214" s="20" t="n"/>
      <c r="O1214" s="40">
        <f>IF(AND(L1214="",M1214=""),"",N(L1214)+N(M1214))</f>
        <v/>
      </c>
      <c r="P1214" s="24">
        <f>IF(OR(O1214="",N(O1214)=0),"",N(M1214)/O1214)</f>
        <v/>
      </c>
      <c r="Q1214" s="40">
        <f>IF(OR(J1214="",N(J1214)=0,O1214=""),"",N(L1214)/(J1214/60))</f>
        <v/>
      </c>
      <c r="R1214" s="20" t="n"/>
    </row>
    <row r="1215">
      <c r="A1215" s="39" t="n"/>
      <c r="B1215" s="20" t="n"/>
      <c r="C1215" s="20" t="n"/>
      <c r="D1215" s="20" t="n"/>
      <c r="E1215" s="20" t="n"/>
      <c r="F1215" s="26">
        <f>IF(E1215="","",IFERROR(INDEX('İş emirleri'!$B$6:$B$305,MATCH(E1215,'İş emirleri'!$A$6:$A$305,0)),"İş emri yok"))</f>
        <v/>
      </c>
      <c r="G1215" s="38" t="n"/>
      <c r="H1215" s="38" t="n"/>
      <c r="I1215" s="20" t="n"/>
      <c r="J1215" s="40">
        <f>IF(G1215="","",MAX(0,G1215-N(H1215)))</f>
        <v/>
      </c>
      <c r="K1215" s="24">
        <f>IF(OR(G1215="",N(G1215)=0),"",J1215/G1215)</f>
        <v/>
      </c>
      <c r="L1215" s="38" t="n"/>
      <c r="M1215" s="38" t="n"/>
      <c r="N1215" s="20" t="n"/>
      <c r="O1215" s="40">
        <f>IF(AND(L1215="",M1215=""),"",N(L1215)+N(M1215))</f>
        <v/>
      </c>
      <c r="P1215" s="24">
        <f>IF(OR(O1215="",N(O1215)=0),"",N(M1215)/O1215)</f>
        <v/>
      </c>
      <c r="Q1215" s="40">
        <f>IF(OR(J1215="",N(J1215)=0,O1215=""),"",N(L1215)/(J1215/60))</f>
        <v/>
      </c>
      <c r="R1215" s="20" t="n"/>
    </row>
    <row r="1216">
      <c r="A1216" s="39" t="n"/>
      <c r="B1216" s="20" t="n"/>
      <c r="C1216" s="20" t="n"/>
      <c r="D1216" s="20" t="n"/>
      <c r="E1216" s="20" t="n"/>
      <c r="F1216" s="26">
        <f>IF(E1216="","",IFERROR(INDEX('İş emirleri'!$B$6:$B$305,MATCH(E1216,'İş emirleri'!$A$6:$A$305,0)),"İş emri yok"))</f>
        <v/>
      </c>
      <c r="G1216" s="38" t="n"/>
      <c r="H1216" s="38" t="n"/>
      <c r="I1216" s="20" t="n"/>
      <c r="J1216" s="40">
        <f>IF(G1216="","",MAX(0,G1216-N(H1216)))</f>
        <v/>
      </c>
      <c r="K1216" s="24">
        <f>IF(OR(G1216="",N(G1216)=0),"",J1216/G1216)</f>
        <v/>
      </c>
      <c r="L1216" s="38" t="n"/>
      <c r="M1216" s="38" t="n"/>
      <c r="N1216" s="20" t="n"/>
      <c r="O1216" s="40">
        <f>IF(AND(L1216="",M1216=""),"",N(L1216)+N(M1216))</f>
        <v/>
      </c>
      <c r="P1216" s="24">
        <f>IF(OR(O1216="",N(O1216)=0),"",N(M1216)/O1216)</f>
        <v/>
      </c>
      <c r="Q1216" s="40">
        <f>IF(OR(J1216="",N(J1216)=0,O1216=""),"",N(L1216)/(J1216/60))</f>
        <v/>
      </c>
      <c r="R1216" s="20" t="n"/>
    </row>
    <row r="1217">
      <c r="A1217" s="39" t="n"/>
      <c r="B1217" s="20" t="n"/>
      <c r="C1217" s="20" t="n"/>
      <c r="D1217" s="20" t="n"/>
      <c r="E1217" s="20" t="n"/>
      <c r="F1217" s="26">
        <f>IF(E1217="","",IFERROR(INDEX('İş emirleri'!$B$6:$B$305,MATCH(E1217,'İş emirleri'!$A$6:$A$305,0)),"İş emri yok"))</f>
        <v/>
      </c>
      <c r="G1217" s="38" t="n"/>
      <c r="H1217" s="38" t="n"/>
      <c r="I1217" s="20" t="n"/>
      <c r="J1217" s="40">
        <f>IF(G1217="","",MAX(0,G1217-N(H1217)))</f>
        <v/>
      </c>
      <c r="K1217" s="24">
        <f>IF(OR(G1217="",N(G1217)=0),"",J1217/G1217)</f>
        <v/>
      </c>
      <c r="L1217" s="38" t="n"/>
      <c r="M1217" s="38" t="n"/>
      <c r="N1217" s="20" t="n"/>
      <c r="O1217" s="40">
        <f>IF(AND(L1217="",M1217=""),"",N(L1217)+N(M1217))</f>
        <v/>
      </c>
      <c r="P1217" s="24">
        <f>IF(OR(O1217="",N(O1217)=0),"",N(M1217)/O1217)</f>
        <v/>
      </c>
      <c r="Q1217" s="40">
        <f>IF(OR(J1217="",N(J1217)=0,O1217=""),"",N(L1217)/(J1217/60))</f>
        <v/>
      </c>
      <c r="R1217" s="20" t="n"/>
    </row>
    <row r="1218">
      <c r="A1218" s="39" t="n"/>
      <c r="B1218" s="20" t="n"/>
      <c r="C1218" s="20" t="n"/>
      <c r="D1218" s="20" t="n"/>
      <c r="E1218" s="20" t="n"/>
      <c r="F1218" s="26">
        <f>IF(E1218="","",IFERROR(INDEX('İş emirleri'!$B$6:$B$305,MATCH(E1218,'İş emirleri'!$A$6:$A$305,0)),"İş emri yok"))</f>
        <v/>
      </c>
      <c r="G1218" s="38" t="n"/>
      <c r="H1218" s="38" t="n"/>
      <c r="I1218" s="20" t="n"/>
      <c r="J1218" s="40">
        <f>IF(G1218="","",MAX(0,G1218-N(H1218)))</f>
        <v/>
      </c>
      <c r="K1218" s="24">
        <f>IF(OR(G1218="",N(G1218)=0),"",J1218/G1218)</f>
        <v/>
      </c>
      <c r="L1218" s="38" t="n"/>
      <c r="M1218" s="38" t="n"/>
      <c r="N1218" s="20" t="n"/>
      <c r="O1218" s="40">
        <f>IF(AND(L1218="",M1218=""),"",N(L1218)+N(M1218))</f>
        <v/>
      </c>
      <c r="P1218" s="24">
        <f>IF(OR(O1218="",N(O1218)=0),"",N(M1218)/O1218)</f>
        <v/>
      </c>
      <c r="Q1218" s="40">
        <f>IF(OR(J1218="",N(J1218)=0,O1218=""),"",N(L1218)/(J1218/60))</f>
        <v/>
      </c>
      <c r="R1218" s="20" t="n"/>
    </row>
    <row r="1219">
      <c r="A1219" s="39" t="n"/>
      <c r="B1219" s="20" t="n"/>
      <c r="C1219" s="20" t="n"/>
      <c r="D1219" s="20" t="n"/>
      <c r="E1219" s="20" t="n"/>
      <c r="F1219" s="26">
        <f>IF(E1219="","",IFERROR(INDEX('İş emirleri'!$B$6:$B$305,MATCH(E1219,'İş emirleri'!$A$6:$A$305,0)),"İş emri yok"))</f>
        <v/>
      </c>
      <c r="G1219" s="38" t="n"/>
      <c r="H1219" s="38" t="n"/>
      <c r="I1219" s="20" t="n"/>
      <c r="J1219" s="40">
        <f>IF(G1219="","",MAX(0,G1219-N(H1219)))</f>
        <v/>
      </c>
      <c r="K1219" s="24">
        <f>IF(OR(G1219="",N(G1219)=0),"",J1219/G1219)</f>
        <v/>
      </c>
      <c r="L1219" s="38" t="n"/>
      <c r="M1219" s="38" t="n"/>
      <c r="N1219" s="20" t="n"/>
      <c r="O1219" s="40">
        <f>IF(AND(L1219="",M1219=""),"",N(L1219)+N(M1219))</f>
        <v/>
      </c>
      <c r="P1219" s="24">
        <f>IF(OR(O1219="",N(O1219)=0),"",N(M1219)/O1219)</f>
        <v/>
      </c>
      <c r="Q1219" s="40">
        <f>IF(OR(J1219="",N(J1219)=0,O1219=""),"",N(L1219)/(J1219/60))</f>
        <v/>
      </c>
      <c r="R1219" s="20" t="n"/>
    </row>
    <row r="1220">
      <c r="A1220" s="39" t="n"/>
      <c r="B1220" s="20" t="n"/>
      <c r="C1220" s="20" t="n"/>
      <c r="D1220" s="20" t="n"/>
      <c r="E1220" s="20" t="n"/>
      <c r="F1220" s="26">
        <f>IF(E1220="","",IFERROR(INDEX('İş emirleri'!$B$6:$B$305,MATCH(E1220,'İş emirleri'!$A$6:$A$305,0)),"İş emri yok"))</f>
        <v/>
      </c>
      <c r="G1220" s="38" t="n"/>
      <c r="H1220" s="38" t="n"/>
      <c r="I1220" s="20" t="n"/>
      <c r="J1220" s="40">
        <f>IF(G1220="","",MAX(0,G1220-N(H1220)))</f>
        <v/>
      </c>
      <c r="K1220" s="24">
        <f>IF(OR(G1220="",N(G1220)=0),"",J1220/G1220)</f>
        <v/>
      </c>
      <c r="L1220" s="38" t="n"/>
      <c r="M1220" s="38" t="n"/>
      <c r="N1220" s="20" t="n"/>
      <c r="O1220" s="40">
        <f>IF(AND(L1220="",M1220=""),"",N(L1220)+N(M1220))</f>
        <v/>
      </c>
      <c r="P1220" s="24">
        <f>IF(OR(O1220="",N(O1220)=0),"",N(M1220)/O1220)</f>
        <v/>
      </c>
      <c r="Q1220" s="40">
        <f>IF(OR(J1220="",N(J1220)=0,O1220=""),"",N(L1220)/(J1220/60))</f>
        <v/>
      </c>
      <c r="R1220" s="20" t="n"/>
    </row>
    <row r="1221">
      <c r="A1221" s="39" t="n"/>
      <c r="B1221" s="20" t="n"/>
      <c r="C1221" s="20" t="n"/>
      <c r="D1221" s="20" t="n"/>
      <c r="E1221" s="20" t="n"/>
      <c r="F1221" s="26">
        <f>IF(E1221="","",IFERROR(INDEX('İş emirleri'!$B$6:$B$305,MATCH(E1221,'İş emirleri'!$A$6:$A$305,0)),"İş emri yok"))</f>
        <v/>
      </c>
      <c r="G1221" s="38" t="n"/>
      <c r="H1221" s="38" t="n"/>
      <c r="I1221" s="20" t="n"/>
      <c r="J1221" s="40">
        <f>IF(G1221="","",MAX(0,G1221-N(H1221)))</f>
        <v/>
      </c>
      <c r="K1221" s="24">
        <f>IF(OR(G1221="",N(G1221)=0),"",J1221/G1221)</f>
        <v/>
      </c>
      <c r="L1221" s="38" t="n"/>
      <c r="M1221" s="38" t="n"/>
      <c r="N1221" s="20" t="n"/>
      <c r="O1221" s="40">
        <f>IF(AND(L1221="",M1221=""),"",N(L1221)+N(M1221))</f>
        <v/>
      </c>
      <c r="P1221" s="24">
        <f>IF(OR(O1221="",N(O1221)=0),"",N(M1221)/O1221)</f>
        <v/>
      </c>
      <c r="Q1221" s="40">
        <f>IF(OR(J1221="",N(J1221)=0,O1221=""),"",N(L1221)/(J1221/60))</f>
        <v/>
      </c>
      <c r="R1221" s="20" t="n"/>
    </row>
    <row r="1222">
      <c r="A1222" s="39" t="n"/>
      <c r="B1222" s="20" t="n"/>
      <c r="C1222" s="20" t="n"/>
      <c r="D1222" s="20" t="n"/>
      <c r="E1222" s="20" t="n"/>
      <c r="F1222" s="26">
        <f>IF(E1222="","",IFERROR(INDEX('İş emirleri'!$B$6:$B$305,MATCH(E1222,'İş emirleri'!$A$6:$A$305,0)),"İş emri yok"))</f>
        <v/>
      </c>
      <c r="G1222" s="38" t="n"/>
      <c r="H1222" s="38" t="n"/>
      <c r="I1222" s="20" t="n"/>
      <c r="J1222" s="40">
        <f>IF(G1222="","",MAX(0,G1222-N(H1222)))</f>
        <v/>
      </c>
      <c r="K1222" s="24">
        <f>IF(OR(G1222="",N(G1222)=0),"",J1222/G1222)</f>
        <v/>
      </c>
      <c r="L1222" s="38" t="n"/>
      <c r="M1222" s="38" t="n"/>
      <c r="N1222" s="20" t="n"/>
      <c r="O1222" s="40">
        <f>IF(AND(L1222="",M1222=""),"",N(L1222)+N(M1222))</f>
        <v/>
      </c>
      <c r="P1222" s="24">
        <f>IF(OR(O1222="",N(O1222)=0),"",N(M1222)/O1222)</f>
        <v/>
      </c>
      <c r="Q1222" s="40">
        <f>IF(OR(J1222="",N(J1222)=0,O1222=""),"",N(L1222)/(J1222/60))</f>
        <v/>
      </c>
      <c r="R1222" s="20" t="n"/>
    </row>
    <row r="1223">
      <c r="A1223" s="39" t="n"/>
      <c r="B1223" s="20" t="n"/>
      <c r="C1223" s="20" t="n"/>
      <c r="D1223" s="20" t="n"/>
      <c r="E1223" s="20" t="n"/>
      <c r="F1223" s="26">
        <f>IF(E1223="","",IFERROR(INDEX('İş emirleri'!$B$6:$B$305,MATCH(E1223,'İş emirleri'!$A$6:$A$305,0)),"İş emri yok"))</f>
        <v/>
      </c>
      <c r="G1223" s="38" t="n"/>
      <c r="H1223" s="38" t="n"/>
      <c r="I1223" s="20" t="n"/>
      <c r="J1223" s="40">
        <f>IF(G1223="","",MAX(0,G1223-N(H1223)))</f>
        <v/>
      </c>
      <c r="K1223" s="24">
        <f>IF(OR(G1223="",N(G1223)=0),"",J1223/G1223)</f>
        <v/>
      </c>
      <c r="L1223" s="38" t="n"/>
      <c r="M1223" s="38" t="n"/>
      <c r="N1223" s="20" t="n"/>
      <c r="O1223" s="40">
        <f>IF(AND(L1223="",M1223=""),"",N(L1223)+N(M1223))</f>
        <v/>
      </c>
      <c r="P1223" s="24">
        <f>IF(OR(O1223="",N(O1223)=0),"",N(M1223)/O1223)</f>
        <v/>
      </c>
      <c r="Q1223" s="40">
        <f>IF(OR(J1223="",N(J1223)=0,O1223=""),"",N(L1223)/(J1223/60))</f>
        <v/>
      </c>
      <c r="R1223" s="20" t="n"/>
    </row>
    <row r="1224">
      <c r="A1224" s="39" t="n"/>
      <c r="B1224" s="20" t="n"/>
      <c r="C1224" s="20" t="n"/>
      <c r="D1224" s="20" t="n"/>
      <c r="E1224" s="20" t="n"/>
      <c r="F1224" s="26">
        <f>IF(E1224="","",IFERROR(INDEX('İş emirleri'!$B$6:$B$305,MATCH(E1224,'İş emirleri'!$A$6:$A$305,0)),"İş emri yok"))</f>
        <v/>
      </c>
      <c r="G1224" s="38" t="n"/>
      <c r="H1224" s="38" t="n"/>
      <c r="I1224" s="20" t="n"/>
      <c r="J1224" s="40">
        <f>IF(G1224="","",MAX(0,G1224-N(H1224)))</f>
        <v/>
      </c>
      <c r="K1224" s="24">
        <f>IF(OR(G1224="",N(G1224)=0),"",J1224/G1224)</f>
        <v/>
      </c>
      <c r="L1224" s="38" t="n"/>
      <c r="M1224" s="38" t="n"/>
      <c r="N1224" s="20" t="n"/>
      <c r="O1224" s="40">
        <f>IF(AND(L1224="",M1224=""),"",N(L1224)+N(M1224))</f>
        <v/>
      </c>
      <c r="P1224" s="24">
        <f>IF(OR(O1224="",N(O1224)=0),"",N(M1224)/O1224)</f>
        <v/>
      </c>
      <c r="Q1224" s="40">
        <f>IF(OR(J1224="",N(J1224)=0,O1224=""),"",N(L1224)/(J1224/60))</f>
        <v/>
      </c>
      <c r="R1224" s="20" t="n"/>
    </row>
    <row r="1225">
      <c r="A1225" s="39" t="n"/>
      <c r="B1225" s="20" t="n"/>
      <c r="C1225" s="20" t="n"/>
      <c r="D1225" s="20" t="n"/>
      <c r="E1225" s="20" t="n"/>
      <c r="F1225" s="26">
        <f>IF(E1225="","",IFERROR(INDEX('İş emirleri'!$B$6:$B$305,MATCH(E1225,'İş emirleri'!$A$6:$A$305,0)),"İş emri yok"))</f>
        <v/>
      </c>
      <c r="G1225" s="38" t="n"/>
      <c r="H1225" s="38" t="n"/>
      <c r="I1225" s="20" t="n"/>
      <c r="J1225" s="40">
        <f>IF(G1225="","",MAX(0,G1225-N(H1225)))</f>
        <v/>
      </c>
      <c r="K1225" s="24">
        <f>IF(OR(G1225="",N(G1225)=0),"",J1225/G1225)</f>
        <v/>
      </c>
      <c r="L1225" s="38" t="n"/>
      <c r="M1225" s="38" t="n"/>
      <c r="N1225" s="20" t="n"/>
      <c r="O1225" s="40">
        <f>IF(AND(L1225="",M1225=""),"",N(L1225)+N(M1225))</f>
        <v/>
      </c>
      <c r="P1225" s="24">
        <f>IF(OR(O1225="",N(O1225)=0),"",N(M1225)/O1225)</f>
        <v/>
      </c>
      <c r="Q1225" s="40">
        <f>IF(OR(J1225="",N(J1225)=0,O1225=""),"",N(L1225)/(J1225/60))</f>
        <v/>
      </c>
      <c r="R1225" s="20" t="n"/>
    </row>
    <row r="1226">
      <c r="A1226" s="39" t="n"/>
      <c r="B1226" s="20" t="n"/>
      <c r="C1226" s="20" t="n"/>
      <c r="D1226" s="20" t="n"/>
      <c r="E1226" s="20" t="n"/>
      <c r="F1226" s="26">
        <f>IF(E1226="","",IFERROR(INDEX('İş emirleri'!$B$6:$B$305,MATCH(E1226,'İş emirleri'!$A$6:$A$305,0)),"İş emri yok"))</f>
        <v/>
      </c>
      <c r="G1226" s="38" t="n"/>
      <c r="H1226" s="38" t="n"/>
      <c r="I1226" s="20" t="n"/>
      <c r="J1226" s="40">
        <f>IF(G1226="","",MAX(0,G1226-N(H1226)))</f>
        <v/>
      </c>
      <c r="K1226" s="24">
        <f>IF(OR(G1226="",N(G1226)=0),"",J1226/G1226)</f>
        <v/>
      </c>
      <c r="L1226" s="38" t="n"/>
      <c r="M1226" s="38" t="n"/>
      <c r="N1226" s="20" t="n"/>
      <c r="O1226" s="40">
        <f>IF(AND(L1226="",M1226=""),"",N(L1226)+N(M1226))</f>
        <v/>
      </c>
      <c r="P1226" s="24">
        <f>IF(OR(O1226="",N(O1226)=0),"",N(M1226)/O1226)</f>
        <v/>
      </c>
      <c r="Q1226" s="40">
        <f>IF(OR(J1226="",N(J1226)=0,O1226=""),"",N(L1226)/(J1226/60))</f>
        <v/>
      </c>
      <c r="R1226" s="20" t="n"/>
    </row>
    <row r="1227">
      <c r="A1227" s="39" t="n"/>
      <c r="B1227" s="20" t="n"/>
      <c r="C1227" s="20" t="n"/>
      <c r="D1227" s="20" t="n"/>
      <c r="E1227" s="20" t="n"/>
      <c r="F1227" s="26">
        <f>IF(E1227="","",IFERROR(INDEX('İş emirleri'!$B$6:$B$305,MATCH(E1227,'İş emirleri'!$A$6:$A$305,0)),"İş emri yok"))</f>
        <v/>
      </c>
      <c r="G1227" s="38" t="n"/>
      <c r="H1227" s="38" t="n"/>
      <c r="I1227" s="20" t="n"/>
      <c r="J1227" s="40">
        <f>IF(G1227="","",MAX(0,G1227-N(H1227)))</f>
        <v/>
      </c>
      <c r="K1227" s="24">
        <f>IF(OR(G1227="",N(G1227)=0),"",J1227/G1227)</f>
        <v/>
      </c>
      <c r="L1227" s="38" t="n"/>
      <c r="M1227" s="38" t="n"/>
      <c r="N1227" s="20" t="n"/>
      <c r="O1227" s="40">
        <f>IF(AND(L1227="",M1227=""),"",N(L1227)+N(M1227))</f>
        <v/>
      </c>
      <c r="P1227" s="24">
        <f>IF(OR(O1227="",N(O1227)=0),"",N(M1227)/O1227)</f>
        <v/>
      </c>
      <c r="Q1227" s="40">
        <f>IF(OR(J1227="",N(J1227)=0,O1227=""),"",N(L1227)/(J1227/60))</f>
        <v/>
      </c>
      <c r="R1227" s="20" t="n"/>
    </row>
    <row r="1228">
      <c r="A1228" s="39" t="n"/>
      <c r="B1228" s="20" t="n"/>
      <c r="C1228" s="20" t="n"/>
      <c r="D1228" s="20" t="n"/>
      <c r="E1228" s="20" t="n"/>
      <c r="F1228" s="26">
        <f>IF(E1228="","",IFERROR(INDEX('İş emirleri'!$B$6:$B$305,MATCH(E1228,'İş emirleri'!$A$6:$A$305,0)),"İş emri yok"))</f>
        <v/>
      </c>
      <c r="G1228" s="38" t="n"/>
      <c r="H1228" s="38" t="n"/>
      <c r="I1228" s="20" t="n"/>
      <c r="J1228" s="40">
        <f>IF(G1228="","",MAX(0,G1228-N(H1228)))</f>
        <v/>
      </c>
      <c r="K1228" s="24">
        <f>IF(OR(G1228="",N(G1228)=0),"",J1228/G1228)</f>
        <v/>
      </c>
      <c r="L1228" s="38" t="n"/>
      <c r="M1228" s="38" t="n"/>
      <c r="N1228" s="20" t="n"/>
      <c r="O1228" s="40">
        <f>IF(AND(L1228="",M1228=""),"",N(L1228)+N(M1228))</f>
        <v/>
      </c>
      <c r="P1228" s="24">
        <f>IF(OR(O1228="",N(O1228)=0),"",N(M1228)/O1228)</f>
        <v/>
      </c>
      <c r="Q1228" s="40">
        <f>IF(OR(J1228="",N(J1228)=0,O1228=""),"",N(L1228)/(J1228/60))</f>
        <v/>
      </c>
      <c r="R1228" s="20" t="n"/>
    </row>
    <row r="1229">
      <c r="A1229" s="39" t="n"/>
      <c r="B1229" s="20" t="n"/>
      <c r="C1229" s="20" t="n"/>
      <c r="D1229" s="20" t="n"/>
      <c r="E1229" s="20" t="n"/>
      <c r="F1229" s="26">
        <f>IF(E1229="","",IFERROR(INDEX('İş emirleri'!$B$6:$B$305,MATCH(E1229,'İş emirleri'!$A$6:$A$305,0)),"İş emri yok"))</f>
        <v/>
      </c>
      <c r="G1229" s="38" t="n"/>
      <c r="H1229" s="38" t="n"/>
      <c r="I1229" s="20" t="n"/>
      <c r="J1229" s="40">
        <f>IF(G1229="","",MAX(0,G1229-N(H1229)))</f>
        <v/>
      </c>
      <c r="K1229" s="24">
        <f>IF(OR(G1229="",N(G1229)=0),"",J1229/G1229)</f>
        <v/>
      </c>
      <c r="L1229" s="38" t="n"/>
      <c r="M1229" s="38" t="n"/>
      <c r="N1229" s="20" t="n"/>
      <c r="O1229" s="40">
        <f>IF(AND(L1229="",M1229=""),"",N(L1229)+N(M1229))</f>
        <v/>
      </c>
      <c r="P1229" s="24">
        <f>IF(OR(O1229="",N(O1229)=0),"",N(M1229)/O1229)</f>
        <v/>
      </c>
      <c r="Q1229" s="40">
        <f>IF(OR(J1229="",N(J1229)=0,O1229=""),"",N(L1229)/(J1229/60))</f>
        <v/>
      </c>
      <c r="R1229" s="20" t="n"/>
    </row>
    <row r="1230">
      <c r="A1230" s="39" t="n"/>
      <c r="B1230" s="20" t="n"/>
      <c r="C1230" s="20" t="n"/>
      <c r="D1230" s="20" t="n"/>
      <c r="E1230" s="20" t="n"/>
      <c r="F1230" s="26">
        <f>IF(E1230="","",IFERROR(INDEX('İş emirleri'!$B$6:$B$305,MATCH(E1230,'İş emirleri'!$A$6:$A$305,0)),"İş emri yok"))</f>
        <v/>
      </c>
      <c r="G1230" s="38" t="n"/>
      <c r="H1230" s="38" t="n"/>
      <c r="I1230" s="20" t="n"/>
      <c r="J1230" s="40">
        <f>IF(G1230="","",MAX(0,G1230-N(H1230)))</f>
        <v/>
      </c>
      <c r="K1230" s="24">
        <f>IF(OR(G1230="",N(G1230)=0),"",J1230/G1230)</f>
        <v/>
      </c>
      <c r="L1230" s="38" t="n"/>
      <c r="M1230" s="38" t="n"/>
      <c r="N1230" s="20" t="n"/>
      <c r="O1230" s="40">
        <f>IF(AND(L1230="",M1230=""),"",N(L1230)+N(M1230))</f>
        <v/>
      </c>
      <c r="P1230" s="24">
        <f>IF(OR(O1230="",N(O1230)=0),"",N(M1230)/O1230)</f>
        <v/>
      </c>
      <c r="Q1230" s="40">
        <f>IF(OR(J1230="",N(J1230)=0,O1230=""),"",N(L1230)/(J1230/60))</f>
        <v/>
      </c>
      <c r="R1230" s="20" t="n"/>
    </row>
    <row r="1231">
      <c r="A1231" s="39" t="n"/>
      <c r="B1231" s="20" t="n"/>
      <c r="C1231" s="20" t="n"/>
      <c r="D1231" s="20" t="n"/>
      <c r="E1231" s="20" t="n"/>
      <c r="F1231" s="26">
        <f>IF(E1231="","",IFERROR(INDEX('İş emirleri'!$B$6:$B$305,MATCH(E1231,'İş emirleri'!$A$6:$A$305,0)),"İş emri yok"))</f>
        <v/>
      </c>
      <c r="G1231" s="38" t="n"/>
      <c r="H1231" s="38" t="n"/>
      <c r="I1231" s="20" t="n"/>
      <c r="J1231" s="40">
        <f>IF(G1231="","",MAX(0,G1231-N(H1231)))</f>
        <v/>
      </c>
      <c r="K1231" s="24">
        <f>IF(OR(G1231="",N(G1231)=0),"",J1231/G1231)</f>
        <v/>
      </c>
      <c r="L1231" s="38" t="n"/>
      <c r="M1231" s="38" t="n"/>
      <c r="N1231" s="20" t="n"/>
      <c r="O1231" s="40">
        <f>IF(AND(L1231="",M1231=""),"",N(L1231)+N(M1231))</f>
        <v/>
      </c>
      <c r="P1231" s="24">
        <f>IF(OR(O1231="",N(O1231)=0),"",N(M1231)/O1231)</f>
        <v/>
      </c>
      <c r="Q1231" s="40">
        <f>IF(OR(J1231="",N(J1231)=0,O1231=""),"",N(L1231)/(J1231/60))</f>
        <v/>
      </c>
      <c r="R1231" s="20" t="n"/>
    </row>
    <row r="1232">
      <c r="A1232" s="39" t="n"/>
      <c r="B1232" s="20" t="n"/>
      <c r="C1232" s="20" t="n"/>
      <c r="D1232" s="20" t="n"/>
      <c r="E1232" s="20" t="n"/>
      <c r="F1232" s="26">
        <f>IF(E1232="","",IFERROR(INDEX('İş emirleri'!$B$6:$B$305,MATCH(E1232,'İş emirleri'!$A$6:$A$305,0)),"İş emri yok"))</f>
        <v/>
      </c>
      <c r="G1232" s="38" t="n"/>
      <c r="H1232" s="38" t="n"/>
      <c r="I1232" s="20" t="n"/>
      <c r="J1232" s="40">
        <f>IF(G1232="","",MAX(0,G1232-N(H1232)))</f>
        <v/>
      </c>
      <c r="K1232" s="24">
        <f>IF(OR(G1232="",N(G1232)=0),"",J1232/G1232)</f>
        <v/>
      </c>
      <c r="L1232" s="38" t="n"/>
      <c r="M1232" s="38" t="n"/>
      <c r="N1232" s="20" t="n"/>
      <c r="O1232" s="40">
        <f>IF(AND(L1232="",M1232=""),"",N(L1232)+N(M1232))</f>
        <v/>
      </c>
      <c r="P1232" s="24">
        <f>IF(OR(O1232="",N(O1232)=0),"",N(M1232)/O1232)</f>
        <v/>
      </c>
      <c r="Q1232" s="40">
        <f>IF(OR(J1232="",N(J1232)=0,O1232=""),"",N(L1232)/(J1232/60))</f>
        <v/>
      </c>
      <c r="R1232" s="20" t="n"/>
    </row>
    <row r="1233">
      <c r="A1233" s="39" t="n"/>
      <c r="B1233" s="20" t="n"/>
      <c r="C1233" s="20" t="n"/>
      <c r="D1233" s="20" t="n"/>
      <c r="E1233" s="20" t="n"/>
      <c r="F1233" s="26">
        <f>IF(E1233="","",IFERROR(INDEX('İş emirleri'!$B$6:$B$305,MATCH(E1233,'İş emirleri'!$A$6:$A$305,0)),"İş emri yok"))</f>
        <v/>
      </c>
      <c r="G1233" s="38" t="n"/>
      <c r="H1233" s="38" t="n"/>
      <c r="I1233" s="20" t="n"/>
      <c r="J1233" s="40">
        <f>IF(G1233="","",MAX(0,G1233-N(H1233)))</f>
        <v/>
      </c>
      <c r="K1233" s="24">
        <f>IF(OR(G1233="",N(G1233)=0),"",J1233/G1233)</f>
        <v/>
      </c>
      <c r="L1233" s="38" t="n"/>
      <c r="M1233" s="38" t="n"/>
      <c r="N1233" s="20" t="n"/>
      <c r="O1233" s="40">
        <f>IF(AND(L1233="",M1233=""),"",N(L1233)+N(M1233))</f>
        <v/>
      </c>
      <c r="P1233" s="24">
        <f>IF(OR(O1233="",N(O1233)=0),"",N(M1233)/O1233)</f>
        <v/>
      </c>
      <c r="Q1233" s="40">
        <f>IF(OR(J1233="",N(J1233)=0,O1233=""),"",N(L1233)/(J1233/60))</f>
        <v/>
      </c>
      <c r="R1233" s="20" t="n"/>
    </row>
    <row r="1234">
      <c r="A1234" s="39" t="n"/>
      <c r="B1234" s="20" t="n"/>
      <c r="C1234" s="20" t="n"/>
      <c r="D1234" s="20" t="n"/>
      <c r="E1234" s="20" t="n"/>
      <c r="F1234" s="26">
        <f>IF(E1234="","",IFERROR(INDEX('İş emirleri'!$B$6:$B$305,MATCH(E1234,'İş emirleri'!$A$6:$A$305,0)),"İş emri yok"))</f>
        <v/>
      </c>
      <c r="G1234" s="38" t="n"/>
      <c r="H1234" s="38" t="n"/>
      <c r="I1234" s="20" t="n"/>
      <c r="J1234" s="40">
        <f>IF(G1234="","",MAX(0,G1234-N(H1234)))</f>
        <v/>
      </c>
      <c r="K1234" s="24">
        <f>IF(OR(G1234="",N(G1234)=0),"",J1234/G1234)</f>
        <v/>
      </c>
      <c r="L1234" s="38" t="n"/>
      <c r="M1234" s="38" t="n"/>
      <c r="N1234" s="20" t="n"/>
      <c r="O1234" s="40">
        <f>IF(AND(L1234="",M1234=""),"",N(L1234)+N(M1234))</f>
        <v/>
      </c>
      <c r="P1234" s="24">
        <f>IF(OR(O1234="",N(O1234)=0),"",N(M1234)/O1234)</f>
        <v/>
      </c>
      <c r="Q1234" s="40">
        <f>IF(OR(J1234="",N(J1234)=0,O1234=""),"",N(L1234)/(J1234/60))</f>
        <v/>
      </c>
      <c r="R1234" s="20" t="n"/>
    </row>
    <row r="1235">
      <c r="A1235" s="39" t="n"/>
      <c r="B1235" s="20" t="n"/>
      <c r="C1235" s="20" t="n"/>
      <c r="D1235" s="20" t="n"/>
      <c r="E1235" s="20" t="n"/>
      <c r="F1235" s="26">
        <f>IF(E1235="","",IFERROR(INDEX('İş emirleri'!$B$6:$B$305,MATCH(E1235,'İş emirleri'!$A$6:$A$305,0)),"İş emri yok"))</f>
        <v/>
      </c>
      <c r="G1235" s="38" t="n"/>
      <c r="H1235" s="38" t="n"/>
      <c r="I1235" s="20" t="n"/>
      <c r="J1235" s="40">
        <f>IF(G1235="","",MAX(0,G1235-N(H1235)))</f>
        <v/>
      </c>
      <c r="K1235" s="24">
        <f>IF(OR(G1235="",N(G1235)=0),"",J1235/G1235)</f>
        <v/>
      </c>
      <c r="L1235" s="38" t="n"/>
      <c r="M1235" s="38" t="n"/>
      <c r="N1235" s="20" t="n"/>
      <c r="O1235" s="40">
        <f>IF(AND(L1235="",M1235=""),"",N(L1235)+N(M1235))</f>
        <v/>
      </c>
      <c r="P1235" s="24">
        <f>IF(OR(O1235="",N(O1235)=0),"",N(M1235)/O1235)</f>
        <v/>
      </c>
      <c r="Q1235" s="40">
        <f>IF(OR(J1235="",N(J1235)=0,O1235=""),"",N(L1235)/(J1235/60))</f>
        <v/>
      </c>
      <c r="R1235" s="20" t="n"/>
    </row>
    <row r="1236">
      <c r="A1236" s="39" t="n"/>
      <c r="B1236" s="20" t="n"/>
      <c r="C1236" s="20" t="n"/>
      <c r="D1236" s="20" t="n"/>
      <c r="E1236" s="20" t="n"/>
      <c r="F1236" s="26">
        <f>IF(E1236="","",IFERROR(INDEX('İş emirleri'!$B$6:$B$305,MATCH(E1236,'İş emirleri'!$A$6:$A$305,0)),"İş emri yok"))</f>
        <v/>
      </c>
      <c r="G1236" s="38" t="n"/>
      <c r="H1236" s="38" t="n"/>
      <c r="I1236" s="20" t="n"/>
      <c r="J1236" s="40">
        <f>IF(G1236="","",MAX(0,G1236-N(H1236)))</f>
        <v/>
      </c>
      <c r="K1236" s="24">
        <f>IF(OR(G1236="",N(G1236)=0),"",J1236/G1236)</f>
        <v/>
      </c>
      <c r="L1236" s="38" t="n"/>
      <c r="M1236" s="38" t="n"/>
      <c r="N1236" s="20" t="n"/>
      <c r="O1236" s="40">
        <f>IF(AND(L1236="",M1236=""),"",N(L1236)+N(M1236))</f>
        <v/>
      </c>
      <c r="P1236" s="24">
        <f>IF(OR(O1236="",N(O1236)=0),"",N(M1236)/O1236)</f>
        <v/>
      </c>
      <c r="Q1236" s="40">
        <f>IF(OR(J1236="",N(J1236)=0,O1236=""),"",N(L1236)/(J1236/60))</f>
        <v/>
      </c>
      <c r="R1236" s="20" t="n"/>
    </row>
    <row r="1237">
      <c r="A1237" s="39" t="n"/>
      <c r="B1237" s="20" t="n"/>
      <c r="C1237" s="20" t="n"/>
      <c r="D1237" s="20" t="n"/>
      <c r="E1237" s="20" t="n"/>
      <c r="F1237" s="26">
        <f>IF(E1237="","",IFERROR(INDEX('İş emirleri'!$B$6:$B$305,MATCH(E1237,'İş emirleri'!$A$6:$A$305,0)),"İş emri yok"))</f>
        <v/>
      </c>
      <c r="G1237" s="38" t="n"/>
      <c r="H1237" s="38" t="n"/>
      <c r="I1237" s="20" t="n"/>
      <c r="J1237" s="40">
        <f>IF(G1237="","",MAX(0,G1237-N(H1237)))</f>
        <v/>
      </c>
      <c r="K1237" s="24">
        <f>IF(OR(G1237="",N(G1237)=0),"",J1237/G1237)</f>
        <v/>
      </c>
      <c r="L1237" s="38" t="n"/>
      <c r="M1237" s="38" t="n"/>
      <c r="N1237" s="20" t="n"/>
      <c r="O1237" s="40">
        <f>IF(AND(L1237="",M1237=""),"",N(L1237)+N(M1237))</f>
        <v/>
      </c>
      <c r="P1237" s="24">
        <f>IF(OR(O1237="",N(O1237)=0),"",N(M1237)/O1237)</f>
        <v/>
      </c>
      <c r="Q1237" s="40">
        <f>IF(OR(J1237="",N(J1237)=0,O1237=""),"",N(L1237)/(J1237/60))</f>
        <v/>
      </c>
      <c r="R1237" s="20" t="n"/>
    </row>
    <row r="1238">
      <c r="A1238" s="39" t="n"/>
      <c r="B1238" s="20" t="n"/>
      <c r="C1238" s="20" t="n"/>
      <c r="D1238" s="20" t="n"/>
      <c r="E1238" s="20" t="n"/>
      <c r="F1238" s="26">
        <f>IF(E1238="","",IFERROR(INDEX('İş emirleri'!$B$6:$B$305,MATCH(E1238,'İş emirleri'!$A$6:$A$305,0)),"İş emri yok"))</f>
        <v/>
      </c>
      <c r="G1238" s="38" t="n"/>
      <c r="H1238" s="38" t="n"/>
      <c r="I1238" s="20" t="n"/>
      <c r="J1238" s="40">
        <f>IF(G1238="","",MAX(0,G1238-N(H1238)))</f>
        <v/>
      </c>
      <c r="K1238" s="24">
        <f>IF(OR(G1238="",N(G1238)=0),"",J1238/G1238)</f>
        <v/>
      </c>
      <c r="L1238" s="38" t="n"/>
      <c r="M1238" s="38" t="n"/>
      <c r="N1238" s="20" t="n"/>
      <c r="O1238" s="40">
        <f>IF(AND(L1238="",M1238=""),"",N(L1238)+N(M1238))</f>
        <v/>
      </c>
      <c r="P1238" s="24">
        <f>IF(OR(O1238="",N(O1238)=0),"",N(M1238)/O1238)</f>
        <v/>
      </c>
      <c r="Q1238" s="40">
        <f>IF(OR(J1238="",N(J1238)=0,O1238=""),"",N(L1238)/(J1238/60))</f>
        <v/>
      </c>
      <c r="R1238" s="20" t="n"/>
    </row>
    <row r="1239">
      <c r="A1239" s="39" t="n"/>
      <c r="B1239" s="20" t="n"/>
      <c r="C1239" s="20" t="n"/>
      <c r="D1239" s="20" t="n"/>
      <c r="E1239" s="20" t="n"/>
      <c r="F1239" s="26">
        <f>IF(E1239="","",IFERROR(INDEX('İş emirleri'!$B$6:$B$305,MATCH(E1239,'İş emirleri'!$A$6:$A$305,0)),"İş emri yok"))</f>
        <v/>
      </c>
      <c r="G1239" s="38" t="n"/>
      <c r="H1239" s="38" t="n"/>
      <c r="I1239" s="20" t="n"/>
      <c r="J1239" s="40">
        <f>IF(G1239="","",MAX(0,G1239-N(H1239)))</f>
        <v/>
      </c>
      <c r="K1239" s="24">
        <f>IF(OR(G1239="",N(G1239)=0),"",J1239/G1239)</f>
        <v/>
      </c>
      <c r="L1239" s="38" t="n"/>
      <c r="M1239" s="38" t="n"/>
      <c r="N1239" s="20" t="n"/>
      <c r="O1239" s="40">
        <f>IF(AND(L1239="",M1239=""),"",N(L1239)+N(M1239))</f>
        <v/>
      </c>
      <c r="P1239" s="24">
        <f>IF(OR(O1239="",N(O1239)=0),"",N(M1239)/O1239)</f>
        <v/>
      </c>
      <c r="Q1239" s="40">
        <f>IF(OR(J1239="",N(J1239)=0,O1239=""),"",N(L1239)/(J1239/60))</f>
        <v/>
      </c>
      <c r="R1239" s="20" t="n"/>
    </row>
    <row r="1240">
      <c r="A1240" s="39" t="n"/>
      <c r="B1240" s="20" t="n"/>
      <c r="C1240" s="20" t="n"/>
      <c r="D1240" s="20" t="n"/>
      <c r="E1240" s="20" t="n"/>
      <c r="F1240" s="26">
        <f>IF(E1240="","",IFERROR(INDEX('İş emirleri'!$B$6:$B$305,MATCH(E1240,'İş emirleri'!$A$6:$A$305,0)),"İş emri yok"))</f>
        <v/>
      </c>
      <c r="G1240" s="38" t="n"/>
      <c r="H1240" s="38" t="n"/>
      <c r="I1240" s="20" t="n"/>
      <c r="J1240" s="40">
        <f>IF(G1240="","",MAX(0,G1240-N(H1240)))</f>
        <v/>
      </c>
      <c r="K1240" s="24">
        <f>IF(OR(G1240="",N(G1240)=0),"",J1240/G1240)</f>
        <v/>
      </c>
      <c r="L1240" s="38" t="n"/>
      <c r="M1240" s="38" t="n"/>
      <c r="N1240" s="20" t="n"/>
      <c r="O1240" s="40">
        <f>IF(AND(L1240="",M1240=""),"",N(L1240)+N(M1240))</f>
        <v/>
      </c>
      <c r="P1240" s="24">
        <f>IF(OR(O1240="",N(O1240)=0),"",N(M1240)/O1240)</f>
        <v/>
      </c>
      <c r="Q1240" s="40">
        <f>IF(OR(J1240="",N(J1240)=0,O1240=""),"",N(L1240)/(J1240/60))</f>
        <v/>
      </c>
      <c r="R1240" s="20" t="n"/>
    </row>
    <row r="1241">
      <c r="A1241" s="39" t="n"/>
      <c r="B1241" s="20" t="n"/>
      <c r="C1241" s="20" t="n"/>
      <c r="D1241" s="20" t="n"/>
      <c r="E1241" s="20" t="n"/>
      <c r="F1241" s="26">
        <f>IF(E1241="","",IFERROR(INDEX('İş emirleri'!$B$6:$B$305,MATCH(E1241,'İş emirleri'!$A$6:$A$305,0)),"İş emri yok"))</f>
        <v/>
      </c>
      <c r="G1241" s="38" t="n"/>
      <c r="H1241" s="38" t="n"/>
      <c r="I1241" s="20" t="n"/>
      <c r="J1241" s="40">
        <f>IF(G1241="","",MAX(0,G1241-N(H1241)))</f>
        <v/>
      </c>
      <c r="K1241" s="24">
        <f>IF(OR(G1241="",N(G1241)=0),"",J1241/G1241)</f>
        <v/>
      </c>
      <c r="L1241" s="38" t="n"/>
      <c r="M1241" s="38" t="n"/>
      <c r="N1241" s="20" t="n"/>
      <c r="O1241" s="40">
        <f>IF(AND(L1241="",M1241=""),"",N(L1241)+N(M1241))</f>
        <v/>
      </c>
      <c r="P1241" s="24">
        <f>IF(OR(O1241="",N(O1241)=0),"",N(M1241)/O1241)</f>
        <v/>
      </c>
      <c r="Q1241" s="40">
        <f>IF(OR(J1241="",N(J1241)=0,O1241=""),"",N(L1241)/(J1241/60))</f>
        <v/>
      </c>
      <c r="R1241" s="20" t="n"/>
    </row>
    <row r="1242">
      <c r="A1242" s="39" t="n"/>
      <c r="B1242" s="20" t="n"/>
      <c r="C1242" s="20" t="n"/>
      <c r="D1242" s="20" t="n"/>
      <c r="E1242" s="20" t="n"/>
      <c r="F1242" s="26">
        <f>IF(E1242="","",IFERROR(INDEX('İş emirleri'!$B$6:$B$305,MATCH(E1242,'İş emirleri'!$A$6:$A$305,0)),"İş emri yok"))</f>
        <v/>
      </c>
      <c r="G1242" s="38" t="n"/>
      <c r="H1242" s="38" t="n"/>
      <c r="I1242" s="20" t="n"/>
      <c r="J1242" s="40">
        <f>IF(G1242="","",MAX(0,G1242-N(H1242)))</f>
        <v/>
      </c>
      <c r="K1242" s="24">
        <f>IF(OR(G1242="",N(G1242)=0),"",J1242/G1242)</f>
        <v/>
      </c>
      <c r="L1242" s="38" t="n"/>
      <c r="M1242" s="38" t="n"/>
      <c r="N1242" s="20" t="n"/>
      <c r="O1242" s="40">
        <f>IF(AND(L1242="",M1242=""),"",N(L1242)+N(M1242))</f>
        <v/>
      </c>
      <c r="P1242" s="24">
        <f>IF(OR(O1242="",N(O1242)=0),"",N(M1242)/O1242)</f>
        <v/>
      </c>
      <c r="Q1242" s="40">
        <f>IF(OR(J1242="",N(J1242)=0,O1242=""),"",N(L1242)/(J1242/60))</f>
        <v/>
      </c>
      <c r="R1242" s="20" t="n"/>
    </row>
    <row r="1243">
      <c r="A1243" s="39" t="n"/>
      <c r="B1243" s="20" t="n"/>
      <c r="C1243" s="20" t="n"/>
      <c r="D1243" s="20" t="n"/>
      <c r="E1243" s="20" t="n"/>
      <c r="F1243" s="26">
        <f>IF(E1243="","",IFERROR(INDEX('İş emirleri'!$B$6:$B$305,MATCH(E1243,'İş emirleri'!$A$6:$A$305,0)),"İş emri yok"))</f>
        <v/>
      </c>
      <c r="G1243" s="38" t="n"/>
      <c r="H1243" s="38" t="n"/>
      <c r="I1243" s="20" t="n"/>
      <c r="J1243" s="40">
        <f>IF(G1243="","",MAX(0,G1243-N(H1243)))</f>
        <v/>
      </c>
      <c r="K1243" s="24">
        <f>IF(OR(G1243="",N(G1243)=0),"",J1243/G1243)</f>
        <v/>
      </c>
      <c r="L1243" s="38" t="n"/>
      <c r="M1243" s="38" t="n"/>
      <c r="N1243" s="20" t="n"/>
      <c r="O1243" s="40">
        <f>IF(AND(L1243="",M1243=""),"",N(L1243)+N(M1243))</f>
        <v/>
      </c>
      <c r="P1243" s="24">
        <f>IF(OR(O1243="",N(O1243)=0),"",N(M1243)/O1243)</f>
        <v/>
      </c>
      <c r="Q1243" s="40">
        <f>IF(OR(J1243="",N(J1243)=0,O1243=""),"",N(L1243)/(J1243/60))</f>
        <v/>
      </c>
      <c r="R1243" s="20" t="n"/>
    </row>
    <row r="1244">
      <c r="A1244" s="39" t="n"/>
      <c r="B1244" s="20" t="n"/>
      <c r="C1244" s="20" t="n"/>
      <c r="D1244" s="20" t="n"/>
      <c r="E1244" s="20" t="n"/>
      <c r="F1244" s="26">
        <f>IF(E1244="","",IFERROR(INDEX('İş emirleri'!$B$6:$B$305,MATCH(E1244,'İş emirleri'!$A$6:$A$305,0)),"İş emri yok"))</f>
        <v/>
      </c>
      <c r="G1244" s="38" t="n"/>
      <c r="H1244" s="38" t="n"/>
      <c r="I1244" s="20" t="n"/>
      <c r="J1244" s="40">
        <f>IF(G1244="","",MAX(0,G1244-N(H1244)))</f>
        <v/>
      </c>
      <c r="K1244" s="24">
        <f>IF(OR(G1244="",N(G1244)=0),"",J1244/G1244)</f>
        <v/>
      </c>
      <c r="L1244" s="38" t="n"/>
      <c r="M1244" s="38" t="n"/>
      <c r="N1244" s="20" t="n"/>
      <c r="O1244" s="40">
        <f>IF(AND(L1244="",M1244=""),"",N(L1244)+N(M1244))</f>
        <v/>
      </c>
      <c r="P1244" s="24">
        <f>IF(OR(O1244="",N(O1244)=0),"",N(M1244)/O1244)</f>
        <v/>
      </c>
      <c r="Q1244" s="40">
        <f>IF(OR(J1244="",N(J1244)=0,O1244=""),"",N(L1244)/(J1244/60))</f>
        <v/>
      </c>
      <c r="R1244" s="20" t="n"/>
    </row>
    <row r="1245">
      <c r="A1245" s="39" t="n"/>
      <c r="B1245" s="20" t="n"/>
      <c r="C1245" s="20" t="n"/>
      <c r="D1245" s="20" t="n"/>
      <c r="E1245" s="20" t="n"/>
      <c r="F1245" s="26">
        <f>IF(E1245="","",IFERROR(INDEX('İş emirleri'!$B$6:$B$305,MATCH(E1245,'İş emirleri'!$A$6:$A$305,0)),"İş emri yok"))</f>
        <v/>
      </c>
      <c r="G1245" s="38" t="n"/>
      <c r="H1245" s="38" t="n"/>
      <c r="I1245" s="20" t="n"/>
      <c r="J1245" s="40">
        <f>IF(G1245="","",MAX(0,G1245-N(H1245)))</f>
        <v/>
      </c>
      <c r="K1245" s="24">
        <f>IF(OR(G1245="",N(G1245)=0),"",J1245/G1245)</f>
        <v/>
      </c>
      <c r="L1245" s="38" t="n"/>
      <c r="M1245" s="38" t="n"/>
      <c r="N1245" s="20" t="n"/>
      <c r="O1245" s="40">
        <f>IF(AND(L1245="",M1245=""),"",N(L1245)+N(M1245))</f>
        <v/>
      </c>
      <c r="P1245" s="24">
        <f>IF(OR(O1245="",N(O1245)=0),"",N(M1245)/O1245)</f>
        <v/>
      </c>
      <c r="Q1245" s="40">
        <f>IF(OR(J1245="",N(J1245)=0,O1245=""),"",N(L1245)/(J1245/60))</f>
        <v/>
      </c>
      <c r="R1245" s="20" t="n"/>
    </row>
    <row r="1246">
      <c r="A1246" s="39" t="n"/>
      <c r="B1246" s="20" t="n"/>
      <c r="C1246" s="20" t="n"/>
      <c r="D1246" s="20" t="n"/>
      <c r="E1246" s="20" t="n"/>
      <c r="F1246" s="26">
        <f>IF(E1246="","",IFERROR(INDEX('İş emirleri'!$B$6:$B$305,MATCH(E1246,'İş emirleri'!$A$6:$A$305,0)),"İş emri yok"))</f>
        <v/>
      </c>
      <c r="G1246" s="38" t="n"/>
      <c r="H1246" s="38" t="n"/>
      <c r="I1246" s="20" t="n"/>
      <c r="J1246" s="40">
        <f>IF(G1246="","",MAX(0,G1246-N(H1246)))</f>
        <v/>
      </c>
      <c r="K1246" s="24">
        <f>IF(OR(G1246="",N(G1246)=0),"",J1246/G1246)</f>
        <v/>
      </c>
      <c r="L1246" s="38" t="n"/>
      <c r="M1246" s="38" t="n"/>
      <c r="N1246" s="20" t="n"/>
      <c r="O1246" s="40">
        <f>IF(AND(L1246="",M1246=""),"",N(L1246)+N(M1246))</f>
        <v/>
      </c>
      <c r="P1246" s="24">
        <f>IF(OR(O1246="",N(O1246)=0),"",N(M1246)/O1246)</f>
        <v/>
      </c>
      <c r="Q1246" s="40">
        <f>IF(OR(J1246="",N(J1246)=0,O1246=""),"",N(L1246)/(J1246/60))</f>
        <v/>
      </c>
      <c r="R1246" s="20" t="n"/>
    </row>
    <row r="1247">
      <c r="A1247" s="39" t="n"/>
      <c r="B1247" s="20" t="n"/>
      <c r="C1247" s="20" t="n"/>
      <c r="D1247" s="20" t="n"/>
      <c r="E1247" s="20" t="n"/>
      <c r="F1247" s="26">
        <f>IF(E1247="","",IFERROR(INDEX('İş emirleri'!$B$6:$B$305,MATCH(E1247,'İş emirleri'!$A$6:$A$305,0)),"İş emri yok"))</f>
        <v/>
      </c>
      <c r="G1247" s="38" t="n"/>
      <c r="H1247" s="38" t="n"/>
      <c r="I1247" s="20" t="n"/>
      <c r="J1247" s="40">
        <f>IF(G1247="","",MAX(0,G1247-N(H1247)))</f>
        <v/>
      </c>
      <c r="K1247" s="24">
        <f>IF(OR(G1247="",N(G1247)=0),"",J1247/G1247)</f>
        <v/>
      </c>
      <c r="L1247" s="38" t="n"/>
      <c r="M1247" s="38" t="n"/>
      <c r="N1247" s="20" t="n"/>
      <c r="O1247" s="40">
        <f>IF(AND(L1247="",M1247=""),"",N(L1247)+N(M1247))</f>
        <v/>
      </c>
      <c r="P1247" s="24">
        <f>IF(OR(O1247="",N(O1247)=0),"",N(M1247)/O1247)</f>
        <v/>
      </c>
      <c r="Q1247" s="40">
        <f>IF(OR(J1247="",N(J1247)=0,O1247=""),"",N(L1247)/(J1247/60))</f>
        <v/>
      </c>
      <c r="R1247" s="20" t="n"/>
    </row>
    <row r="1248">
      <c r="A1248" s="39" t="n"/>
      <c r="B1248" s="20" t="n"/>
      <c r="C1248" s="20" t="n"/>
      <c r="D1248" s="20" t="n"/>
      <c r="E1248" s="20" t="n"/>
      <c r="F1248" s="26">
        <f>IF(E1248="","",IFERROR(INDEX('İş emirleri'!$B$6:$B$305,MATCH(E1248,'İş emirleri'!$A$6:$A$305,0)),"İş emri yok"))</f>
        <v/>
      </c>
      <c r="G1248" s="38" t="n"/>
      <c r="H1248" s="38" t="n"/>
      <c r="I1248" s="20" t="n"/>
      <c r="J1248" s="40">
        <f>IF(G1248="","",MAX(0,G1248-N(H1248)))</f>
        <v/>
      </c>
      <c r="K1248" s="24">
        <f>IF(OR(G1248="",N(G1248)=0),"",J1248/G1248)</f>
        <v/>
      </c>
      <c r="L1248" s="38" t="n"/>
      <c r="M1248" s="38" t="n"/>
      <c r="N1248" s="20" t="n"/>
      <c r="O1248" s="40">
        <f>IF(AND(L1248="",M1248=""),"",N(L1248)+N(M1248))</f>
        <v/>
      </c>
      <c r="P1248" s="24">
        <f>IF(OR(O1248="",N(O1248)=0),"",N(M1248)/O1248)</f>
        <v/>
      </c>
      <c r="Q1248" s="40">
        <f>IF(OR(J1248="",N(J1248)=0,O1248=""),"",N(L1248)/(J1248/60))</f>
        <v/>
      </c>
      <c r="R1248" s="20" t="n"/>
    </row>
    <row r="1249">
      <c r="A1249" s="39" t="n"/>
      <c r="B1249" s="20" t="n"/>
      <c r="C1249" s="20" t="n"/>
      <c r="D1249" s="20" t="n"/>
      <c r="E1249" s="20" t="n"/>
      <c r="F1249" s="26">
        <f>IF(E1249="","",IFERROR(INDEX('İş emirleri'!$B$6:$B$305,MATCH(E1249,'İş emirleri'!$A$6:$A$305,0)),"İş emri yok"))</f>
        <v/>
      </c>
      <c r="G1249" s="38" t="n"/>
      <c r="H1249" s="38" t="n"/>
      <c r="I1249" s="20" t="n"/>
      <c r="J1249" s="40">
        <f>IF(G1249="","",MAX(0,G1249-N(H1249)))</f>
        <v/>
      </c>
      <c r="K1249" s="24">
        <f>IF(OR(G1249="",N(G1249)=0),"",J1249/G1249)</f>
        <v/>
      </c>
      <c r="L1249" s="38" t="n"/>
      <c r="M1249" s="38" t="n"/>
      <c r="N1249" s="20" t="n"/>
      <c r="O1249" s="40">
        <f>IF(AND(L1249="",M1249=""),"",N(L1249)+N(M1249))</f>
        <v/>
      </c>
      <c r="P1249" s="24">
        <f>IF(OR(O1249="",N(O1249)=0),"",N(M1249)/O1249)</f>
        <v/>
      </c>
      <c r="Q1249" s="40">
        <f>IF(OR(J1249="",N(J1249)=0,O1249=""),"",N(L1249)/(J1249/60))</f>
        <v/>
      </c>
      <c r="R1249" s="20" t="n"/>
    </row>
    <row r="1250">
      <c r="A1250" s="39" t="n"/>
      <c r="B1250" s="20" t="n"/>
      <c r="C1250" s="20" t="n"/>
      <c r="D1250" s="20" t="n"/>
      <c r="E1250" s="20" t="n"/>
      <c r="F1250" s="26">
        <f>IF(E1250="","",IFERROR(INDEX('İş emirleri'!$B$6:$B$305,MATCH(E1250,'İş emirleri'!$A$6:$A$305,0)),"İş emri yok"))</f>
        <v/>
      </c>
      <c r="G1250" s="38" t="n"/>
      <c r="H1250" s="38" t="n"/>
      <c r="I1250" s="20" t="n"/>
      <c r="J1250" s="40">
        <f>IF(G1250="","",MAX(0,G1250-N(H1250)))</f>
        <v/>
      </c>
      <c r="K1250" s="24">
        <f>IF(OR(G1250="",N(G1250)=0),"",J1250/G1250)</f>
        <v/>
      </c>
      <c r="L1250" s="38" t="n"/>
      <c r="M1250" s="38" t="n"/>
      <c r="N1250" s="20" t="n"/>
      <c r="O1250" s="40">
        <f>IF(AND(L1250="",M1250=""),"",N(L1250)+N(M1250))</f>
        <v/>
      </c>
      <c r="P1250" s="24">
        <f>IF(OR(O1250="",N(O1250)=0),"",N(M1250)/O1250)</f>
        <v/>
      </c>
      <c r="Q1250" s="40">
        <f>IF(OR(J1250="",N(J1250)=0,O1250=""),"",N(L1250)/(J1250/60))</f>
        <v/>
      </c>
      <c r="R1250" s="20" t="n"/>
    </row>
    <row r="1251">
      <c r="A1251" s="39" t="n"/>
      <c r="B1251" s="20" t="n"/>
      <c r="C1251" s="20" t="n"/>
      <c r="D1251" s="20" t="n"/>
      <c r="E1251" s="20" t="n"/>
      <c r="F1251" s="26">
        <f>IF(E1251="","",IFERROR(INDEX('İş emirleri'!$B$6:$B$305,MATCH(E1251,'İş emirleri'!$A$6:$A$305,0)),"İş emri yok"))</f>
        <v/>
      </c>
      <c r="G1251" s="38" t="n"/>
      <c r="H1251" s="38" t="n"/>
      <c r="I1251" s="20" t="n"/>
      <c r="J1251" s="40">
        <f>IF(G1251="","",MAX(0,G1251-N(H1251)))</f>
        <v/>
      </c>
      <c r="K1251" s="24">
        <f>IF(OR(G1251="",N(G1251)=0),"",J1251/G1251)</f>
        <v/>
      </c>
      <c r="L1251" s="38" t="n"/>
      <c r="M1251" s="38" t="n"/>
      <c r="N1251" s="20" t="n"/>
      <c r="O1251" s="40">
        <f>IF(AND(L1251="",M1251=""),"",N(L1251)+N(M1251))</f>
        <v/>
      </c>
      <c r="P1251" s="24">
        <f>IF(OR(O1251="",N(O1251)=0),"",N(M1251)/O1251)</f>
        <v/>
      </c>
      <c r="Q1251" s="40">
        <f>IF(OR(J1251="",N(J1251)=0,O1251=""),"",N(L1251)/(J1251/60))</f>
        <v/>
      </c>
      <c r="R1251" s="20" t="n"/>
    </row>
    <row r="1252">
      <c r="A1252" s="39" t="n"/>
      <c r="B1252" s="20" t="n"/>
      <c r="C1252" s="20" t="n"/>
      <c r="D1252" s="20" t="n"/>
      <c r="E1252" s="20" t="n"/>
      <c r="F1252" s="26">
        <f>IF(E1252="","",IFERROR(INDEX('İş emirleri'!$B$6:$B$305,MATCH(E1252,'İş emirleri'!$A$6:$A$305,0)),"İş emri yok"))</f>
        <v/>
      </c>
      <c r="G1252" s="38" t="n"/>
      <c r="H1252" s="38" t="n"/>
      <c r="I1252" s="20" t="n"/>
      <c r="J1252" s="40">
        <f>IF(G1252="","",MAX(0,G1252-N(H1252)))</f>
        <v/>
      </c>
      <c r="K1252" s="24">
        <f>IF(OR(G1252="",N(G1252)=0),"",J1252/G1252)</f>
        <v/>
      </c>
      <c r="L1252" s="38" t="n"/>
      <c r="M1252" s="38" t="n"/>
      <c r="N1252" s="20" t="n"/>
      <c r="O1252" s="40">
        <f>IF(AND(L1252="",M1252=""),"",N(L1252)+N(M1252))</f>
        <v/>
      </c>
      <c r="P1252" s="24">
        <f>IF(OR(O1252="",N(O1252)=0),"",N(M1252)/O1252)</f>
        <v/>
      </c>
      <c r="Q1252" s="40">
        <f>IF(OR(J1252="",N(J1252)=0,O1252=""),"",N(L1252)/(J1252/60))</f>
        <v/>
      </c>
      <c r="R1252" s="20" t="n"/>
    </row>
    <row r="1253">
      <c r="A1253" s="39" t="n"/>
      <c r="B1253" s="20" t="n"/>
      <c r="C1253" s="20" t="n"/>
      <c r="D1253" s="20" t="n"/>
      <c r="E1253" s="20" t="n"/>
      <c r="F1253" s="26">
        <f>IF(E1253="","",IFERROR(INDEX('İş emirleri'!$B$6:$B$305,MATCH(E1253,'İş emirleri'!$A$6:$A$305,0)),"İş emri yok"))</f>
        <v/>
      </c>
      <c r="G1253" s="38" t="n"/>
      <c r="H1253" s="38" t="n"/>
      <c r="I1253" s="20" t="n"/>
      <c r="J1253" s="40">
        <f>IF(G1253="","",MAX(0,G1253-N(H1253)))</f>
        <v/>
      </c>
      <c r="K1253" s="24">
        <f>IF(OR(G1253="",N(G1253)=0),"",J1253/G1253)</f>
        <v/>
      </c>
      <c r="L1253" s="38" t="n"/>
      <c r="M1253" s="38" t="n"/>
      <c r="N1253" s="20" t="n"/>
      <c r="O1253" s="40">
        <f>IF(AND(L1253="",M1253=""),"",N(L1253)+N(M1253))</f>
        <v/>
      </c>
      <c r="P1253" s="24">
        <f>IF(OR(O1253="",N(O1253)=0),"",N(M1253)/O1253)</f>
        <v/>
      </c>
      <c r="Q1253" s="40">
        <f>IF(OR(J1253="",N(J1253)=0,O1253=""),"",N(L1253)/(J1253/60))</f>
        <v/>
      </c>
      <c r="R1253" s="20" t="n"/>
    </row>
    <row r="1254">
      <c r="A1254" s="39" t="n"/>
      <c r="B1254" s="20" t="n"/>
      <c r="C1254" s="20" t="n"/>
      <c r="D1254" s="20" t="n"/>
      <c r="E1254" s="20" t="n"/>
      <c r="F1254" s="26">
        <f>IF(E1254="","",IFERROR(INDEX('İş emirleri'!$B$6:$B$305,MATCH(E1254,'İş emirleri'!$A$6:$A$305,0)),"İş emri yok"))</f>
        <v/>
      </c>
      <c r="G1254" s="38" t="n"/>
      <c r="H1254" s="38" t="n"/>
      <c r="I1254" s="20" t="n"/>
      <c r="J1254" s="40">
        <f>IF(G1254="","",MAX(0,G1254-N(H1254)))</f>
        <v/>
      </c>
      <c r="K1254" s="24">
        <f>IF(OR(G1254="",N(G1254)=0),"",J1254/G1254)</f>
        <v/>
      </c>
      <c r="L1254" s="38" t="n"/>
      <c r="M1254" s="38" t="n"/>
      <c r="N1254" s="20" t="n"/>
      <c r="O1254" s="40">
        <f>IF(AND(L1254="",M1254=""),"",N(L1254)+N(M1254))</f>
        <v/>
      </c>
      <c r="P1254" s="24">
        <f>IF(OR(O1254="",N(O1254)=0),"",N(M1254)/O1254)</f>
        <v/>
      </c>
      <c r="Q1254" s="40">
        <f>IF(OR(J1254="",N(J1254)=0,O1254=""),"",N(L1254)/(J1254/60))</f>
        <v/>
      </c>
      <c r="R1254" s="20" t="n"/>
    </row>
    <row r="1255">
      <c r="A1255" s="39" t="n"/>
      <c r="B1255" s="20" t="n"/>
      <c r="C1255" s="20" t="n"/>
      <c r="D1255" s="20" t="n"/>
      <c r="E1255" s="20" t="n"/>
      <c r="F1255" s="26">
        <f>IF(E1255="","",IFERROR(INDEX('İş emirleri'!$B$6:$B$305,MATCH(E1255,'İş emirleri'!$A$6:$A$305,0)),"İş emri yok"))</f>
        <v/>
      </c>
      <c r="G1255" s="38" t="n"/>
      <c r="H1255" s="38" t="n"/>
      <c r="I1255" s="20" t="n"/>
      <c r="J1255" s="40">
        <f>IF(G1255="","",MAX(0,G1255-N(H1255)))</f>
        <v/>
      </c>
      <c r="K1255" s="24">
        <f>IF(OR(G1255="",N(G1255)=0),"",J1255/G1255)</f>
        <v/>
      </c>
      <c r="L1255" s="38" t="n"/>
      <c r="M1255" s="38" t="n"/>
      <c r="N1255" s="20" t="n"/>
      <c r="O1255" s="40">
        <f>IF(AND(L1255="",M1255=""),"",N(L1255)+N(M1255))</f>
        <v/>
      </c>
      <c r="P1255" s="24">
        <f>IF(OR(O1255="",N(O1255)=0),"",N(M1255)/O1255)</f>
        <v/>
      </c>
      <c r="Q1255" s="40">
        <f>IF(OR(J1255="",N(J1255)=0,O1255=""),"",N(L1255)/(J1255/60))</f>
        <v/>
      </c>
      <c r="R1255" s="20" t="n"/>
    </row>
    <row r="1256">
      <c r="A1256" s="39" t="n"/>
      <c r="B1256" s="20" t="n"/>
      <c r="C1256" s="20" t="n"/>
      <c r="D1256" s="20" t="n"/>
      <c r="E1256" s="20" t="n"/>
      <c r="F1256" s="26">
        <f>IF(E1256="","",IFERROR(INDEX('İş emirleri'!$B$6:$B$305,MATCH(E1256,'İş emirleri'!$A$6:$A$305,0)),"İş emri yok"))</f>
        <v/>
      </c>
      <c r="G1256" s="38" t="n"/>
      <c r="H1256" s="38" t="n"/>
      <c r="I1256" s="20" t="n"/>
      <c r="J1256" s="40">
        <f>IF(G1256="","",MAX(0,G1256-N(H1256)))</f>
        <v/>
      </c>
      <c r="K1256" s="24">
        <f>IF(OR(G1256="",N(G1256)=0),"",J1256/G1256)</f>
        <v/>
      </c>
      <c r="L1256" s="38" t="n"/>
      <c r="M1256" s="38" t="n"/>
      <c r="N1256" s="20" t="n"/>
      <c r="O1256" s="40">
        <f>IF(AND(L1256="",M1256=""),"",N(L1256)+N(M1256))</f>
        <v/>
      </c>
      <c r="P1256" s="24">
        <f>IF(OR(O1256="",N(O1256)=0),"",N(M1256)/O1256)</f>
        <v/>
      </c>
      <c r="Q1256" s="40">
        <f>IF(OR(J1256="",N(J1256)=0,O1256=""),"",N(L1256)/(J1256/60))</f>
        <v/>
      </c>
      <c r="R1256" s="20" t="n"/>
    </row>
    <row r="1257">
      <c r="A1257" s="39" t="n"/>
      <c r="B1257" s="20" t="n"/>
      <c r="C1257" s="20" t="n"/>
      <c r="D1257" s="20" t="n"/>
      <c r="E1257" s="20" t="n"/>
      <c r="F1257" s="26">
        <f>IF(E1257="","",IFERROR(INDEX('İş emirleri'!$B$6:$B$305,MATCH(E1257,'İş emirleri'!$A$6:$A$305,0)),"İş emri yok"))</f>
        <v/>
      </c>
      <c r="G1257" s="38" t="n"/>
      <c r="H1257" s="38" t="n"/>
      <c r="I1257" s="20" t="n"/>
      <c r="J1257" s="40">
        <f>IF(G1257="","",MAX(0,G1257-N(H1257)))</f>
        <v/>
      </c>
      <c r="K1257" s="24">
        <f>IF(OR(G1257="",N(G1257)=0),"",J1257/G1257)</f>
        <v/>
      </c>
      <c r="L1257" s="38" t="n"/>
      <c r="M1257" s="38" t="n"/>
      <c r="N1257" s="20" t="n"/>
      <c r="O1257" s="40">
        <f>IF(AND(L1257="",M1257=""),"",N(L1257)+N(M1257))</f>
        <v/>
      </c>
      <c r="P1257" s="24">
        <f>IF(OR(O1257="",N(O1257)=0),"",N(M1257)/O1257)</f>
        <v/>
      </c>
      <c r="Q1257" s="40">
        <f>IF(OR(J1257="",N(J1257)=0,O1257=""),"",N(L1257)/(J1257/60))</f>
        <v/>
      </c>
      <c r="R1257" s="20" t="n"/>
    </row>
    <row r="1258">
      <c r="A1258" s="39" t="n"/>
      <c r="B1258" s="20" t="n"/>
      <c r="C1258" s="20" t="n"/>
      <c r="D1258" s="20" t="n"/>
      <c r="E1258" s="20" t="n"/>
      <c r="F1258" s="26">
        <f>IF(E1258="","",IFERROR(INDEX('İş emirleri'!$B$6:$B$305,MATCH(E1258,'İş emirleri'!$A$6:$A$305,0)),"İş emri yok"))</f>
        <v/>
      </c>
      <c r="G1258" s="38" t="n"/>
      <c r="H1258" s="38" t="n"/>
      <c r="I1258" s="20" t="n"/>
      <c r="J1258" s="40">
        <f>IF(G1258="","",MAX(0,G1258-N(H1258)))</f>
        <v/>
      </c>
      <c r="K1258" s="24">
        <f>IF(OR(G1258="",N(G1258)=0),"",J1258/G1258)</f>
        <v/>
      </c>
      <c r="L1258" s="38" t="n"/>
      <c r="M1258" s="38" t="n"/>
      <c r="N1258" s="20" t="n"/>
      <c r="O1258" s="40">
        <f>IF(AND(L1258="",M1258=""),"",N(L1258)+N(M1258))</f>
        <v/>
      </c>
      <c r="P1258" s="24">
        <f>IF(OR(O1258="",N(O1258)=0),"",N(M1258)/O1258)</f>
        <v/>
      </c>
      <c r="Q1258" s="40">
        <f>IF(OR(J1258="",N(J1258)=0,O1258=""),"",N(L1258)/(J1258/60))</f>
        <v/>
      </c>
      <c r="R1258" s="20" t="n"/>
    </row>
    <row r="1259">
      <c r="A1259" s="39" t="n"/>
      <c r="B1259" s="20" t="n"/>
      <c r="C1259" s="20" t="n"/>
      <c r="D1259" s="20" t="n"/>
      <c r="E1259" s="20" t="n"/>
      <c r="F1259" s="26">
        <f>IF(E1259="","",IFERROR(INDEX('İş emirleri'!$B$6:$B$305,MATCH(E1259,'İş emirleri'!$A$6:$A$305,0)),"İş emri yok"))</f>
        <v/>
      </c>
      <c r="G1259" s="38" t="n"/>
      <c r="H1259" s="38" t="n"/>
      <c r="I1259" s="20" t="n"/>
      <c r="J1259" s="40">
        <f>IF(G1259="","",MAX(0,G1259-N(H1259)))</f>
        <v/>
      </c>
      <c r="K1259" s="24">
        <f>IF(OR(G1259="",N(G1259)=0),"",J1259/G1259)</f>
        <v/>
      </c>
      <c r="L1259" s="38" t="n"/>
      <c r="M1259" s="38" t="n"/>
      <c r="N1259" s="20" t="n"/>
      <c r="O1259" s="40">
        <f>IF(AND(L1259="",M1259=""),"",N(L1259)+N(M1259))</f>
        <v/>
      </c>
      <c r="P1259" s="24">
        <f>IF(OR(O1259="",N(O1259)=0),"",N(M1259)/O1259)</f>
        <v/>
      </c>
      <c r="Q1259" s="40">
        <f>IF(OR(J1259="",N(J1259)=0,O1259=""),"",N(L1259)/(J1259/60))</f>
        <v/>
      </c>
      <c r="R1259" s="20" t="n"/>
    </row>
    <row r="1260">
      <c r="A1260" s="39" t="n"/>
      <c r="B1260" s="20" t="n"/>
      <c r="C1260" s="20" t="n"/>
      <c r="D1260" s="20" t="n"/>
      <c r="E1260" s="20" t="n"/>
      <c r="F1260" s="26">
        <f>IF(E1260="","",IFERROR(INDEX('İş emirleri'!$B$6:$B$305,MATCH(E1260,'İş emirleri'!$A$6:$A$305,0)),"İş emri yok"))</f>
        <v/>
      </c>
      <c r="G1260" s="38" t="n"/>
      <c r="H1260" s="38" t="n"/>
      <c r="I1260" s="20" t="n"/>
      <c r="J1260" s="40">
        <f>IF(G1260="","",MAX(0,G1260-N(H1260)))</f>
        <v/>
      </c>
      <c r="K1260" s="24">
        <f>IF(OR(G1260="",N(G1260)=0),"",J1260/G1260)</f>
        <v/>
      </c>
      <c r="L1260" s="38" t="n"/>
      <c r="M1260" s="38" t="n"/>
      <c r="N1260" s="20" t="n"/>
      <c r="O1260" s="40">
        <f>IF(AND(L1260="",M1260=""),"",N(L1260)+N(M1260))</f>
        <v/>
      </c>
      <c r="P1260" s="24">
        <f>IF(OR(O1260="",N(O1260)=0),"",N(M1260)/O1260)</f>
        <v/>
      </c>
      <c r="Q1260" s="40">
        <f>IF(OR(J1260="",N(J1260)=0,O1260=""),"",N(L1260)/(J1260/60))</f>
        <v/>
      </c>
      <c r="R1260" s="20" t="n"/>
    </row>
    <row r="1261">
      <c r="A1261" s="39" t="n"/>
      <c r="B1261" s="20" t="n"/>
      <c r="C1261" s="20" t="n"/>
      <c r="D1261" s="20" t="n"/>
      <c r="E1261" s="20" t="n"/>
      <c r="F1261" s="26">
        <f>IF(E1261="","",IFERROR(INDEX('İş emirleri'!$B$6:$B$305,MATCH(E1261,'İş emirleri'!$A$6:$A$305,0)),"İş emri yok"))</f>
        <v/>
      </c>
      <c r="G1261" s="38" t="n"/>
      <c r="H1261" s="38" t="n"/>
      <c r="I1261" s="20" t="n"/>
      <c r="J1261" s="40">
        <f>IF(G1261="","",MAX(0,G1261-N(H1261)))</f>
        <v/>
      </c>
      <c r="K1261" s="24">
        <f>IF(OR(G1261="",N(G1261)=0),"",J1261/G1261)</f>
        <v/>
      </c>
      <c r="L1261" s="38" t="n"/>
      <c r="M1261" s="38" t="n"/>
      <c r="N1261" s="20" t="n"/>
      <c r="O1261" s="40">
        <f>IF(AND(L1261="",M1261=""),"",N(L1261)+N(M1261))</f>
        <v/>
      </c>
      <c r="P1261" s="24">
        <f>IF(OR(O1261="",N(O1261)=0),"",N(M1261)/O1261)</f>
        <v/>
      </c>
      <c r="Q1261" s="40">
        <f>IF(OR(J1261="",N(J1261)=0,O1261=""),"",N(L1261)/(J1261/60))</f>
        <v/>
      </c>
      <c r="R1261" s="20" t="n"/>
    </row>
    <row r="1262">
      <c r="A1262" s="39" t="n"/>
      <c r="B1262" s="20" t="n"/>
      <c r="C1262" s="20" t="n"/>
      <c r="D1262" s="20" t="n"/>
      <c r="E1262" s="20" t="n"/>
      <c r="F1262" s="26">
        <f>IF(E1262="","",IFERROR(INDEX('İş emirleri'!$B$6:$B$305,MATCH(E1262,'İş emirleri'!$A$6:$A$305,0)),"İş emri yok"))</f>
        <v/>
      </c>
      <c r="G1262" s="38" t="n"/>
      <c r="H1262" s="38" t="n"/>
      <c r="I1262" s="20" t="n"/>
      <c r="J1262" s="40">
        <f>IF(G1262="","",MAX(0,G1262-N(H1262)))</f>
        <v/>
      </c>
      <c r="K1262" s="24">
        <f>IF(OR(G1262="",N(G1262)=0),"",J1262/G1262)</f>
        <v/>
      </c>
      <c r="L1262" s="38" t="n"/>
      <c r="M1262" s="38" t="n"/>
      <c r="N1262" s="20" t="n"/>
      <c r="O1262" s="40">
        <f>IF(AND(L1262="",M1262=""),"",N(L1262)+N(M1262))</f>
        <v/>
      </c>
      <c r="P1262" s="24">
        <f>IF(OR(O1262="",N(O1262)=0),"",N(M1262)/O1262)</f>
        <v/>
      </c>
      <c r="Q1262" s="40">
        <f>IF(OR(J1262="",N(J1262)=0,O1262=""),"",N(L1262)/(J1262/60))</f>
        <v/>
      </c>
      <c r="R1262" s="20" t="n"/>
    </row>
    <row r="1263">
      <c r="A1263" s="39" t="n"/>
      <c r="B1263" s="20" t="n"/>
      <c r="C1263" s="20" t="n"/>
      <c r="D1263" s="20" t="n"/>
      <c r="E1263" s="20" t="n"/>
      <c r="F1263" s="26">
        <f>IF(E1263="","",IFERROR(INDEX('İş emirleri'!$B$6:$B$305,MATCH(E1263,'İş emirleri'!$A$6:$A$305,0)),"İş emri yok"))</f>
        <v/>
      </c>
      <c r="G1263" s="38" t="n"/>
      <c r="H1263" s="38" t="n"/>
      <c r="I1263" s="20" t="n"/>
      <c r="J1263" s="40">
        <f>IF(G1263="","",MAX(0,G1263-N(H1263)))</f>
        <v/>
      </c>
      <c r="K1263" s="24">
        <f>IF(OR(G1263="",N(G1263)=0),"",J1263/G1263)</f>
        <v/>
      </c>
      <c r="L1263" s="38" t="n"/>
      <c r="M1263" s="38" t="n"/>
      <c r="N1263" s="20" t="n"/>
      <c r="O1263" s="40">
        <f>IF(AND(L1263="",M1263=""),"",N(L1263)+N(M1263))</f>
        <v/>
      </c>
      <c r="P1263" s="24">
        <f>IF(OR(O1263="",N(O1263)=0),"",N(M1263)/O1263)</f>
        <v/>
      </c>
      <c r="Q1263" s="40">
        <f>IF(OR(J1263="",N(J1263)=0,O1263=""),"",N(L1263)/(J1263/60))</f>
        <v/>
      </c>
      <c r="R1263" s="20" t="n"/>
    </row>
    <row r="1264">
      <c r="A1264" s="39" t="n"/>
      <c r="B1264" s="20" t="n"/>
      <c r="C1264" s="20" t="n"/>
      <c r="D1264" s="20" t="n"/>
      <c r="E1264" s="20" t="n"/>
      <c r="F1264" s="26">
        <f>IF(E1264="","",IFERROR(INDEX('İş emirleri'!$B$6:$B$305,MATCH(E1264,'İş emirleri'!$A$6:$A$305,0)),"İş emri yok"))</f>
        <v/>
      </c>
      <c r="G1264" s="38" t="n"/>
      <c r="H1264" s="38" t="n"/>
      <c r="I1264" s="20" t="n"/>
      <c r="J1264" s="40">
        <f>IF(G1264="","",MAX(0,G1264-N(H1264)))</f>
        <v/>
      </c>
      <c r="K1264" s="24">
        <f>IF(OR(G1264="",N(G1264)=0),"",J1264/G1264)</f>
        <v/>
      </c>
      <c r="L1264" s="38" t="n"/>
      <c r="M1264" s="38" t="n"/>
      <c r="N1264" s="20" t="n"/>
      <c r="O1264" s="40">
        <f>IF(AND(L1264="",M1264=""),"",N(L1264)+N(M1264))</f>
        <v/>
      </c>
      <c r="P1264" s="24">
        <f>IF(OR(O1264="",N(O1264)=0),"",N(M1264)/O1264)</f>
        <v/>
      </c>
      <c r="Q1264" s="40">
        <f>IF(OR(J1264="",N(J1264)=0,O1264=""),"",N(L1264)/(J1264/60))</f>
        <v/>
      </c>
      <c r="R1264" s="20" t="n"/>
    </row>
    <row r="1265">
      <c r="A1265" s="39" t="n"/>
      <c r="B1265" s="20" t="n"/>
      <c r="C1265" s="20" t="n"/>
      <c r="D1265" s="20" t="n"/>
      <c r="E1265" s="20" t="n"/>
      <c r="F1265" s="26">
        <f>IF(E1265="","",IFERROR(INDEX('İş emirleri'!$B$6:$B$305,MATCH(E1265,'İş emirleri'!$A$6:$A$305,0)),"İş emri yok"))</f>
        <v/>
      </c>
      <c r="G1265" s="38" t="n"/>
      <c r="H1265" s="38" t="n"/>
      <c r="I1265" s="20" t="n"/>
      <c r="J1265" s="40">
        <f>IF(G1265="","",MAX(0,G1265-N(H1265)))</f>
        <v/>
      </c>
      <c r="K1265" s="24">
        <f>IF(OR(G1265="",N(G1265)=0),"",J1265/G1265)</f>
        <v/>
      </c>
      <c r="L1265" s="38" t="n"/>
      <c r="M1265" s="38" t="n"/>
      <c r="N1265" s="20" t="n"/>
      <c r="O1265" s="40">
        <f>IF(AND(L1265="",M1265=""),"",N(L1265)+N(M1265))</f>
        <v/>
      </c>
      <c r="P1265" s="24">
        <f>IF(OR(O1265="",N(O1265)=0),"",N(M1265)/O1265)</f>
        <v/>
      </c>
      <c r="Q1265" s="40">
        <f>IF(OR(J1265="",N(J1265)=0,O1265=""),"",N(L1265)/(J1265/60))</f>
        <v/>
      </c>
      <c r="R1265" s="20" t="n"/>
    </row>
    <row r="1266">
      <c r="A1266" s="39" t="n"/>
      <c r="B1266" s="20" t="n"/>
      <c r="C1266" s="20" t="n"/>
      <c r="D1266" s="20" t="n"/>
      <c r="E1266" s="20" t="n"/>
      <c r="F1266" s="26">
        <f>IF(E1266="","",IFERROR(INDEX('İş emirleri'!$B$6:$B$305,MATCH(E1266,'İş emirleri'!$A$6:$A$305,0)),"İş emri yok"))</f>
        <v/>
      </c>
      <c r="G1266" s="38" t="n"/>
      <c r="H1266" s="38" t="n"/>
      <c r="I1266" s="20" t="n"/>
      <c r="J1266" s="40">
        <f>IF(G1266="","",MAX(0,G1266-N(H1266)))</f>
        <v/>
      </c>
      <c r="K1266" s="24">
        <f>IF(OR(G1266="",N(G1266)=0),"",J1266/G1266)</f>
        <v/>
      </c>
      <c r="L1266" s="38" t="n"/>
      <c r="M1266" s="38" t="n"/>
      <c r="N1266" s="20" t="n"/>
      <c r="O1266" s="40">
        <f>IF(AND(L1266="",M1266=""),"",N(L1266)+N(M1266))</f>
        <v/>
      </c>
      <c r="P1266" s="24">
        <f>IF(OR(O1266="",N(O1266)=0),"",N(M1266)/O1266)</f>
        <v/>
      </c>
      <c r="Q1266" s="40">
        <f>IF(OR(J1266="",N(J1266)=0,O1266=""),"",N(L1266)/(J1266/60))</f>
        <v/>
      </c>
      <c r="R1266" s="20" t="n"/>
    </row>
    <row r="1267">
      <c r="A1267" s="39" t="n"/>
      <c r="B1267" s="20" t="n"/>
      <c r="C1267" s="20" t="n"/>
      <c r="D1267" s="20" t="n"/>
      <c r="E1267" s="20" t="n"/>
      <c r="F1267" s="26">
        <f>IF(E1267="","",IFERROR(INDEX('İş emirleri'!$B$6:$B$305,MATCH(E1267,'İş emirleri'!$A$6:$A$305,0)),"İş emri yok"))</f>
        <v/>
      </c>
      <c r="G1267" s="38" t="n"/>
      <c r="H1267" s="38" t="n"/>
      <c r="I1267" s="20" t="n"/>
      <c r="J1267" s="40">
        <f>IF(G1267="","",MAX(0,G1267-N(H1267)))</f>
        <v/>
      </c>
      <c r="K1267" s="24">
        <f>IF(OR(G1267="",N(G1267)=0),"",J1267/G1267)</f>
        <v/>
      </c>
      <c r="L1267" s="38" t="n"/>
      <c r="M1267" s="38" t="n"/>
      <c r="N1267" s="20" t="n"/>
      <c r="O1267" s="40">
        <f>IF(AND(L1267="",M1267=""),"",N(L1267)+N(M1267))</f>
        <v/>
      </c>
      <c r="P1267" s="24">
        <f>IF(OR(O1267="",N(O1267)=0),"",N(M1267)/O1267)</f>
        <v/>
      </c>
      <c r="Q1267" s="40">
        <f>IF(OR(J1267="",N(J1267)=0,O1267=""),"",N(L1267)/(J1267/60))</f>
        <v/>
      </c>
      <c r="R1267" s="20" t="n"/>
    </row>
    <row r="1268">
      <c r="A1268" s="39" t="n"/>
      <c r="B1268" s="20" t="n"/>
      <c r="C1268" s="20" t="n"/>
      <c r="D1268" s="20" t="n"/>
      <c r="E1268" s="20" t="n"/>
      <c r="F1268" s="26">
        <f>IF(E1268="","",IFERROR(INDEX('İş emirleri'!$B$6:$B$305,MATCH(E1268,'İş emirleri'!$A$6:$A$305,0)),"İş emri yok"))</f>
        <v/>
      </c>
      <c r="G1268" s="38" t="n"/>
      <c r="H1268" s="38" t="n"/>
      <c r="I1268" s="20" t="n"/>
      <c r="J1268" s="40">
        <f>IF(G1268="","",MAX(0,G1268-N(H1268)))</f>
        <v/>
      </c>
      <c r="K1268" s="24">
        <f>IF(OR(G1268="",N(G1268)=0),"",J1268/G1268)</f>
        <v/>
      </c>
      <c r="L1268" s="38" t="n"/>
      <c r="M1268" s="38" t="n"/>
      <c r="N1268" s="20" t="n"/>
      <c r="O1268" s="40">
        <f>IF(AND(L1268="",M1268=""),"",N(L1268)+N(M1268))</f>
        <v/>
      </c>
      <c r="P1268" s="24">
        <f>IF(OR(O1268="",N(O1268)=0),"",N(M1268)/O1268)</f>
        <v/>
      </c>
      <c r="Q1268" s="40">
        <f>IF(OR(J1268="",N(J1268)=0,O1268=""),"",N(L1268)/(J1268/60))</f>
        <v/>
      </c>
      <c r="R1268" s="20" t="n"/>
    </row>
    <row r="1269">
      <c r="A1269" s="39" t="n"/>
      <c r="B1269" s="20" t="n"/>
      <c r="C1269" s="20" t="n"/>
      <c r="D1269" s="20" t="n"/>
      <c r="E1269" s="20" t="n"/>
      <c r="F1269" s="26">
        <f>IF(E1269="","",IFERROR(INDEX('İş emirleri'!$B$6:$B$305,MATCH(E1269,'İş emirleri'!$A$6:$A$305,0)),"İş emri yok"))</f>
        <v/>
      </c>
      <c r="G1269" s="38" t="n"/>
      <c r="H1269" s="38" t="n"/>
      <c r="I1269" s="20" t="n"/>
      <c r="J1269" s="40">
        <f>IF(G1269="","",MAX(0,G1269-N(H1269)))</f>
        <v/>
      </c>
      <c r="K1269" s="24">
        <f>IF(OR(G1269="",N(G1269)=0),"",J1269/G1269)</f>
        <v/>
      </c>
      <c r="L1269" s="38" t="n"/>
      <c r="M1269" s="38" t="n"/>
      <c r="N1269" s="20" t="n"/>
      <c r="O1269" s="40">
        <f>IF(AND(L1269="",M1269=""),"",N(L1269)+N(M1269))</f>
        <v/>
      </c>
      <c r="P1269" s="24">
        <f>IF(OR(O1269="",N(O1269)=0),"",N(M1269)/O1269)</f>
        <v/>
      </c>
      <c r="Q1269" s="40">
        <f>IF(OR(J1269="",N(J1269)=0,O1269=""),"",N(L1269)/(J1269/60))</f>
        <v/>
      </c>
      <c r="R1269" s="20" t="n"/>
    </row>
    <row r="1270">
      <c r="A1270" s="39" t="n"/>
      <c r="B1270" s="20" t="n"/>
      <c r="C1270" s="20" t="n"/>
      <c r="D1270" s="20" t="n"/>
      <c r="E1270" s="20" t="n"/>
      <c r="F1270" s="26">
        <f>IF(E1270="","",IFERROR(INDEX('İş emirleri'!$B$6:$B$305,MATCH(E1270,'İş emirleri'!$A$6:$A$305,0)),"İş emri yok"))</f>
        <v/>
      </c>
      <c r="G1270" s="38" t="n"/>
      <c r="H1270" s="38" t="n"/>
      <c r="I1270" s="20" t="n"/>
      <c r="J1270" s="40">
        <f>IF(G1270="","",MAX(0,G1270-N(H1270)))</f>
        <v/>
      </c>
      <c r="K1270" s="24">
        <f>IF(OR(G1270="",N(G1270)=0),"",J1270/G1270)</f>
        <v/>
      </c>
      <c r="L1270" s="38" t="n"/>
      <c r="M1270" s="38" t="n"/>
      <c r="N1270" s="20" t="n"/>
      <c r="O1270" s="40">
        <f>IF(AND(L1270="",M1270=""),"",N(L1270)+N(M1270))</f>
        <v/>
      </c>
      <c r="P1270" s="24">
        <f>IF(OR(O1270="",N(O1270)=0),"",N(M1270)/O1270)</f>
        <v/>
      </c>
      <c r="Q1270" s="40">
        <f>IF(OR(J1270="",N(J1270)=0,O1270=""),"",N(L1270)/(J1270/60))</f>
        <v/>
      </c>
      <c r="R1270" s="20" t="n"/>
    </row>
    <row r="1271">
      <c r="A1271" s="39" t="n"/>
      <c r="B1271" s="20" t="n"/>
      <c r="C1271" s="20" t="n"/>
      <c r="D1271" s="20" t="n"/>
      <c r="E1271" s="20" t="n"/>
      <c r="F1271" s="26">
        <f>IF(E1271="","",IFERROR(INDEX('İş emirleri'!$B$6:$B$305,MATCH(E1271,'İş emirleri'!$A$6:$A$305,0)),"İş emri yok"))</f>
        <v/>
      </c>
      <c r="G1271" s="38" t="n"/>
      <c r="H1271" s="38" t="n"/>
      <c r="I1271" s="20" t="n"/>
      <c r="J1271" s="40">
        <f>IF(G1271="","",MAX(0,G1271-N(H1271)))</f>
        <v/>
      </c>
      <c r="K1271" s="24">
        <f>IF(OR(G1271="",N(G1271)=0),"",J1271/G1271)</f>
        <v/>
      </c>
      <c r="L1271" s="38" t="n"/>
      <c r="M1271" s="38" t="n"/>
      <c r="N1271" s="20" t="n"/>
      <c r="O1271" s="40">
        <f>IF(AND(L1271="",M1271=""),"",N(L1271)+N(M1271))</f>
        <v/>
      </c>
      <c r="P1271" s="24">
        <f>IF(OR(O1271="",N(O1271)=0),"",N(M1271)/O1271)</f>
        <v/>
      </c>
      <c r="Q1271" s="40">
        <f>IF(OR(J1271="",N(J1271)=0,O1271=""),"",N(L1271)/(J1271/60))</f>
        <v/>
      </c>
      <c r="R1271" s="20" t="n"/>
    </row>
    <row r="1272">
      <c r="A1272" s="39" t="n"/>
      <c r="B1272" s="20" t="n"/>
      <c r="C1272" s="20" t="n"/>
      <c r="D1272" s="20" t="n"/>
      <c r="E1272" s="20" t="n"/>
      <c r="F1272" s="26">
        <f>IF(E1272="","",IFERROR(INDEX('İş emirleri'!$B$6:$B$305,MATCH(E1272,'İş emirleri'!$A$6:$A$305,0)),"İş emri yok"))</f>
        <v/>
      </c>
      <c r="G1272" s="38" t="n"/>
      <c r="H1272" s="38" t="n"/>
      <c r="I1272" s="20" t="n"/>
      <c r="J1272" s="40">
        <f>IF(G1272="","",MAX(0,G1272-N(H1272)))</f>
        <v/>
      </c>
      <c r="K1272" s="24">
        <f>IF(OR(G1272="",N(G1272)=0),"",J1272/G1272)</f>
        <v/>
      </c>
      <c r="L1272" s="38" t="n"/>
      <c r="M1272" s="38" t="n"/>
      <c r="N1272" s="20" t="n"/>
      <c r="O1272" s="40">
        <f>IF(AND(L1272="",M1272=""),"",N(L1272)+N(M1272))</f>
        <v/>
      </c>
      <c r="P1272" s="24">
        <f>IF(OR(O1272="",N(O1272)=0),"",N(M1272)/O1272)</f>
        <v/>
      </c>
      <c r="Q1272" s="40">
        <f>IF(OR(J1272="",N(J1272)=0,O1272=""),"",N(L1272)/(J1272/60))</f>
        <v/>
      </c>
      <c r="R1272" s="20" t="n"/>
    </row>
    <row r="1273">
      <c r="A1273" s="39" t="n"/>
      <c r="B1273" s="20" t="n"/>
      <c r="C1273" s="20" t="n"/>
      <c r="D1273" s="20" t="n"/>
      <c r="E1273" s="20" t="n"/>
      <c r="F1273" s="26">
        <f>IF(E1273="","",IFERROR(INDEX('İş emirleri'!$B$6:$B$305,MATCH(E1273,'İş emirleri'!$A$6:$A$305,0)),"İş emri yok"))</f>
        <v/>
      </c>
      <c r="G1273" s="38" t="n"/>
      <c r="H1273" s="38" t="n"/>
      <c r="I1273" s="20" t="n"/>
      <c r="J1273" s="40">
        <f>IF(G1273="","",MAX(0,G1273-N(H1273)))</f>
        <v/>
      </c>
      <c r="K1273" s="24">
        <f>IF(OR(G1273="",N(G1273)=0),"",J1273/G1273)</f>
        <v/>
      </c>
      <c r="L1273" s="38" t="n"/>
      <c r="M1273" s="38" t="n"/>
      <c r="N1273" s="20" t="n"/>
      <c r="O1273" s="40">
        <f>IF(AND(L1273="",M1273=""),"",N(L1273)+N(M1273))</f>
        <v/>
      </c>
      <c r="P1273" s="24">
        <f>IF(OR(O1273="",N(O1273)=0),"",N(M1273)/O1273)</f>
        <v/>
      </c>
      <c r="Q1273" s="40">
        <f>IF(OR(J1273="",N(J1273)=0,O1273=""),"",N(L1273)/(J1273/60))</f>
        <v/>
      </c>
      <c r="R1273" s="20" t="n"/>
    </row>
    <row r="1274">
      <c r="A1274" s="39" t="n"/>
      <c r="B1274" s="20" t="n"/>
      <c r="C1274" s="20" t="n"/>
      <c r="D1274" s="20" t="n"/>
      <c r="E1274" s="20" t="n"/>
      <c r="F1274" s="26">
        <f>IF(E1274="","",IFERROR(INDEX('İş emirleri'!$B$6:$B$305,MATCH(E1274,'İş emirleri'!$A$6:$A$305,0)),"İş emri yok"))</f>
        <v/>
      </c>
      <c r="G1274" s="38" t="n"/>
      <c r="H1274" s="38" t="n"/>
      <c r="I1274" s="20" t="n"/>
      <c r="J1274" s="40">
        <f>IF(G1274="","",MAX(0,G1274-N(H1274)))</f>
        <v/>
      </c>
      <c r="K1274" s="24">
        <f>IF(OR(G1274="",N(G1274)=0),"",J1274/G1274)</f>
        <v/>
      </c>
      <c r="L1274" s="38" t="n"/>
      <c r="M1274" s="38" t="n"/>
      <c r="N1274" s="20" t="n"/>
      <c r="O1274" s="40">
        <f>IF(AND(L1274="",M1274=""),"",N(L1274)+N(M1274))</f>
        <v/>
      </c>
      <c r="P1274" s="24">
        <f>IF(OR(O1274="",N(O1274)=0),"",N(M1274)/O1274)</f>
        <v/>
      </c>
      <c r="Q1274" s="40">
        <f>IF(OR(J1274="",N(J1274)=0,O1274=""),"",N(L1274)/(J1274/60))</f>
        <v/>
      </c>
      <c r="R1274" s="20" t="n"/>
    </row>
    <row r="1275">
      <c r="A1275" s="39" t="n"/>
      <c r="B1275" s="20" t="n"/>
      <c r="C1275" s="20" t="n"/>
      <c r="D1275" s="20" t="n"/>
      <c r="E1275" s="20" t="n"/>
      <c r="F1275" s="26">
        <f>IF(E1275="","",IFERROR(INDEX('İş emirleri'!$B$6:$B$305,MATCH(E1275,'İş emirleri'!$A$6:$A$305,0)),"İş emri yok"))</f>
        <v/>
      </c>
      <c r="G1275" s="38" t="n"/>
      <c r="H1275" s="38" t="n"/>
      <c r="I1275" s="20" t="n"/>
      <c r="J1275" s="40">
        <f>IF(G1275="","",MAX(0,G1275-N(H1275)))</f>
        <v/>
      </c>
      <c r="K1275" s="24">
        <f>IF(OR(G1275="",N(G1275)=0),"",J1275/G1275)</f>
        <v/>
      </c>
      <c r="L1275" s="38" t="n"/>
      <c r="M1275" s="38" t="n"/>
      <c r="N1275" s="20" t="n"/>
      <c r="O1275" s="40">
        <f>IF(AND(L1275="",M1275=""),"",N(L1275)+N(M1275))</f>
        <v/>
      </c>
      <c r="P1275" s="24">
        <f>IF(OR(O1275="",N(O1275)=0),"",N(M1275)/O1275)</f>
        <v/>
      </c>
      <c r="Q1275" s="40">
        <f>IF(OR(J1275="",N(J1275)=0,O1275=""),"",N(L1275)/(J1275/60))</f>
        <v/>
      </c>
      <c r="R1275" s="20" t="n"/>
    </row>
    <row r="1276">
      <c r="A1276" s="39" t="n"/>
      <c r="B1276" s="20" t="n"/>
      <c r="C1276" s="20" t="n"/>
      <c r="D1276" s="20" t="n"/>
      <c r="E1276" s="20" t="n"/>
      <c r="F1276" s="26">
        <f>IF(E1276="","",IFERROR(INDEX('İş emirleri'!$B$6:$B$305,MATCH(E1276,'İş emirleri'!$A$6:$A$305,0)),"İş emri yok"))</f>
        <v/>
      </c>
      <c r="G1276" s="38" t="n"/>
      <c r="H1276" s="38" t="n"/>
      <c r="I1276" s="20" t="n"/>
      <c r="J1276" s="40">
        <f>IF(G1276="","",MAX(0,G1276-N(H1276)))</f>
        <v/>
      </c>
      <c r="K1276" s="24">
        <f>IF(OR(G1276="",N(G1276)=0),"",J1276/G1276)</f>
        <v/>
      </c>
      <c r="L1276" s="38" t="n"/>
      <c r="M1276" s="38" t="n"/>
      <c r="N1276" s="20" t="n"/>
      <c r="O1276" s="40">
        <f>IF(AND(L1276="",M1276=""),"",N(L1276)+N(M1276))</f>
        <v/>
      </c>
      <c r="P1276" s="24">
        <f>IF(OR(O1276="",N(O1276)=0),"",N(M1276)/O1276)</f>
        <v/>
      </c>
      <c r="Q1276" s="40">
        <f>IF(OR(J1276="",N(J1276)=0,O1276=""),"",N(L1276)/(J1276/60))</f>
        <v/>
      </c>
      <c r="R1276" s="20" t="n"/>
    </row>
    <row r="1277">
      <c r="A1277" s="39" t="n"/>
      <c r="B1277" s="20" t="n"/>
      <c r="C1277" s="20" t="n"/>
      <c r="D1277" s="20" t="n"/>
      <c r="E1277" s="20" t="n"/>
      <c r="F1277" s="26">
        <f>IF(E1277="","",IFERROR(INDEX('İş emirleri'!$B$6:$B$305,MATCH(E1277,'İş emirleri'!$A$6:$A$305,0)),"İş emri yok"))</f>
        <v/>
      </c>
      <c r="G1277" s="38" t="n"/>
      <c r="H1277" s="38" t="n"/>
      <c r="I1277" s="20" t="n"/>
      <c r="J1277" s="40">
        <f>IF(G1277="","",MAX(0,G1277-N(H1277)))</f>
        <v/>
      </c>
      <c r="K1277" s="24">
        <f>IF(OR(G1277="",N(G1277)=0),"",J1277/G1277)</f>
        <v/>
      </c>
      <c r="L1277" s="38" t="n"/>
      <c r="M1277" s="38" t="n"/>
      <c r="N1277" s="20" t="n"/>
      <c r="O1277" s="40">
        <f>IF(AND(L1277="",M1277=""),"",N(L1277)+N(M1277))</f>
        <v/>
      </c>
      <c r="P1277" s="24">
        <f>IF(OR(O1277="",N(O1277)=0),"",N(M1277)/O1277)</f>
        <v/>
      </c>
      <c r="Q1277" s="40">
        <f>IF(OR(J1277="",N(J1277)=0,O1277=""),"",N(L1277)/(J1277/60))</f>
        <v/>
      </c>
      <c r="R1277" s="20" t="n"/>
    </row>
    <row r="1278">
      <c r="A1278" s="39" t="n"/>
      <c r="B1278" s="20" t="n"/>
      <c r="C1278" s="20" t="n"/>
      <c r="D1278" s="20" t="n"/>
      <c r="E1278" s="20" t="n"/>
      <c r="F1278" s="26">
        <f>IF(E1278="","",IFERROR(INDEX('İş emirleri'!$B$6:$B$305,MATCH(E1278,'İş emirleri'!$A$6:$A$305,0)),"İş emri yok"))</f>
        <v/>
      </c>
      <c r="G1278" s="38" t="n"/>
      <c r="H1278" s="38" t="n"/>
      <c r="I1278" s="20" t="n"/>
      <c r="J1278" s="40">
        <f>IF(G1278="","",MAX(0,G1278-N(H1278)))</f>
        <v/>
      </c>
      <c r="K1278" s="24">
        <f>IF(OR(G1278="",N(G1278)=0),"",J1278/G1278)</f>
        <v/>
      </c>
      <c r="L1278" s="38" t="n"/>
      <c r="M1278" s="38" t="n"/>
      <c r="N1278" s="20" t="n"/>
      <c r="O1278" s="40">
        <f>IF(AND(L1278="",M1278=""),"",N(L1278)+N(M1278))</f>
        <v/>
      </c>
      <c r="P1278" s="24">
        <f>IF(OR(O1278="",N(O1278)=0),"",N(M1278)/O1278)</f>
        <v/>
      </c>
      <c r="Q1278" s="40">
        <f>IF(OR(J1278="",N(J1278)=0,O1278=""),"",N(L1278)/(J1278/60))</f>
        <v/>
      </c>
      <c r="R1278" s="20" t="n"/>
    </row>
    <row r="1279">
      <c r="A1279" s="39" t="n"/>
      <c r="B1279" s="20" t="n"/>
      <c r="C1279" s="20" t="n"/>
      <c r="D1279" s="20" t="n"/>
      <c r="E1279" s="20" t="n"/>
      <c r="F1279" s="26">
        <f>IF(E1279="","",IFERROR(INDEX('İş emirleri'!$B$6:$B$305,MATCH(E1279,'İş emirleri'!$A$6:$A$305,0)),"İş emri yok"))</f>
        <v/>
      </c>
      <c r="G1279" s="38" t="n"/>
      <c r="H1279" s="38" t="n"/>
      <c r="I1279" s="20" t="n"/>
      <c r="J1279" s="40">
        <f>IF(G1279="","",MAX(0,G1279-N(H1279)))</f>
        <v/>
      </c>
      <c r="K1279" s="24">
        <f>IF(OR(G1279="",N(G1279)=0),"",J1279/G1279)</f>
        <v/>
      </c>
      <c r="L1279" s="38" t="n"/>
      <c r="M1279" s="38" t="n"/>
      <c r="N1279" s="20" t="n"/>
      <c r="O1279" s="40">
        <f>IF(AND(L1279="",M1279=""),"",N(L1279)+N(M1279))</f>
        <v/>
      </c>
      <c r="P1279" s="24">
        <f>IF(OR(O1279="",N(O1279)=0),"",N(M1279)/O1279)</f>
        <v/>
      </c>
      <c r="Q1279" s="40">
        <f>IF(OR(J1279="",N(J1279)=0,O1279=""),"",N(L1279)/(J1279/60))</f>
        <v/>
      </c>
      <c r="R1279" s="20" t="n"/>
    </row>
    <row r="1280">
      <c r="A1280" s="39" t="n"/>
      <c r="B1280" s="20" t="n"/>
      <c r="C1280" s="20" t="n"/>
      <c r="D1280" s="20" t="n"/>
      <c r="E1280" s="20" t="n"/>
      <c r="F1280" s="26">
        <f>IF(E1280="","",IFERROR(INDEX('İş emirleri'!$B$6:$B$305,MATCH(E1280,'İş emirleri'!$A$6:$A$305,0)),"İş emri yok"))</f>
        <v/>
      </c>
      <c r="G1280" s="38" t="n"/>
      <c r="H1280" s="38" t="n"/>
      <c r="I1280" s="20" t="n"/>
      <c r="J1280" s="40">
        <f>IF(G1280="","",MAX(0,G1280-N(H1280)))</f>
        <v/>
      </c>
      <c r="K1280" s="24">
        <f>IF(OR(G1280="",N(G1280)=0),"",J1280/G1280)</f>
        <v/>
      </c>
      <c r="L1280" s="38" t="n"/>
      <c r="M1280" s="38" t="n"/>
      <c r="N1280" s="20" t="n"/>
      <c r="O1280" s="40">
        <f>IF(AND(L1280="",M1280=""),"",N(L1280)+N(M1280))</f>
        <v/>
      </c>
      <c r="P1280" s="24">
        <f>IF(OR(O1280="",N(O1280)=0),"",N(M1280)/O1280)</f>
        <v/>
      </c>
      <c r="Q1280" s="40">
        <f>IF(OR(J1280="",N(J1280)=0,O1280=""),"",N(L1280)/(J1280/60))</f>
        <v/>
      </c>
      <c r="R1280" s="20" t="n"/>
    </row>
    <row r="1281">
      <c r="A1281" s="39" t="n"/>
      <c r="B1281" s="20" t="n"/>
      <c r="C1281" s="20" t="n"/>
      <c r="D1281" s="20" t="n"/>
      <c r="E1281" s="20" t="n"/>
      <c r="F1281" s="26">
        <f>IF(E1281="","",IFERROR(INDEX('İş emirleri'!$B$6:$B$305,MATCH(E1281,'İş emirleri'!$A$6:$A$305,0)),"İş emri yok"))</f>
        <v/>
      </c>
      <c r="G1281" s="38" t="n"/>
      <c r="H1281" s="38" t="n"/>
      <c r="I1281" s="20" t="n"/>
      <c r="J1281" s="40">
        <f>IF(G1281="","",MAX(0,G1281-N(H1281)))</f>
        <v/>
      </c>
      <c r="K1281" s="24">
        <f>IF(OR(G1281="",N(G1281)=0),"",J1281/G1281)</f>
        <v/>
      </c>
      <c r="L1281" s="38" t="n"/>
      <c r="M1281" s="38" t="n"/>
      <c r="N1281" s="20" t="n"/>
      <c r="O1281" s="40">
        <f>IF(AND(L1281="",M1281=""),"",N(L1281)+N(M1281))</f>
        <v/>
      </c>
      <c r="P1281" s="24">
        <f>IF(OR(O1281="",N(O1281)=0),"",N(M1281)/O1281)</f>
        <v/>
      </c>
      <c r="Q1281" s="40">
        <f>IF(OR(J1281="",N(J1281)=0,O1281=""),"",N(L1281)/(J1281/60))</f>
        <v/>
      </c>
      <c r="R1281" s="20" t="n"/>
    </row>
    <row r="1282">
      <c r="A1282" s="39" t="n"/>
      <c r="B1282" s="20" t="n"/>
      <c r="C1282" s="20" t="n"/>
      <c r="D1282" s="20" t="n"/>
      <c r="E1282" s="20" t="n"/>
      <c r="F1282" s="26">
        <f>IF(E1282="","",IFERROR(INDEX('İş emirleri'!$B$6:$B$305,MATCH(E1282,'İş emirleri'!$A$6:$A$305,0)),"İş emri yok"))</f>
        <v/>
      </c>
      <c r="G1282" s="38" t="n"/>
      <c r="H1282" s="38" t="n"/>
      <c r="I1282" s="20" t="n"/>
      <c r="J1282" s="40">
        <f>IF(G1282="","",MAX(0,G1282-N(H1282)))</f>
        <v/>
      </c>
      <c r="K1282" s="24">
        <f>IF(OR(G1282="",N(G1282)=0),"",J1282/G1282)</f>
        <v/>
      </c>
      <c r="L1282" s="38" t="n"/>
      <c r="M1282" s="38" t="n"/>
      <c r="N1282" s="20" t="n"/>
      <c r="O1282" s="40">
        <f>IF(AND(L1282="",M1282=""),"",N(L1282)+N(M1282))</f>
        <v/>
      </c>
      <c r="P1282" s="24">
        <f>IF(OR(O1282="",N(O1282)=0),"",N(M1282)/O1282)</f>
        <v/>
      </c>
      <c r="Q1282" s="40">
        <f>IF(OR(J1282="",N(J1282)=0,O1282=""),"",N(L1282)/(J1282/60))</f>
        <v/>
      </c>
      <c r="R1282" s="20" t="n"/>
    </row>
    <row r="1283">
      <c r="A1283" s="39" t="n"/>
      <c r="B1283" s="20" t="n"/>
      <c r="C1283" s="20" t="n"/>
      <c r="D1283" s="20" t="n"/>
      <c r="E1283" s="20" t="n"/>
      <c r="F1283" s="26">
        <f>IF(E1283="","",IFERROR(INDEX('İş emirleri'!$B$6:$B$305,MATCH(E1283,'İş emirleri'!$A$6:$A$305,0)),"İş emri yok"))</f>
        <v/>
      </c>
      <c r="G1283" s="38" t="n"/>
      <c r="H1283" s="38" t="n"/>
      <c r="I1283" s="20" t="n"/>
      <c r="J1283" s="40">
        <f>IF(G1283="","",MAX(0,G1283-N(H1283)))</f>
        <v/>
      </c>
      <c r="K1283" s="24">
        <f>IF(OR(G1283="",N(G1283)=0),"",J1283/G1283)</f>
        <v/>
      </c>
      <c r="L1283" s="38" t="n"/>
      <c r="M1283" s="38" t="n"/>
      <c r="N1283" s="20" t="n"/>
      <c r="O1283" s="40">
        <f>IF(AND(L1283="",M1283=""),"",N(L1283)+N(M1283))</f>
        <v/>
      </c>
      <c r="P1283" s="24">
        <f>IF(OR(O1283="",N(O1283)=0),"",N(M1283)/O1283)</f>
        <v/>
      </c>
      <c r="Q1283" s="40">
        <f>IF(OR(J1283="",N(J1283)=0,O1283=""),"",N(L1283)/(J1283/60))</f>
        <v/>
      </c>
      <c r="R1283" s="20" t="n"/>
    </row>
    <row r="1284">
      <c r="A1284" s="39" t="n"/>
      <c r="B1284" s="20" t="n"/>
      <c r="C1284" s="20" t="n"/>
      <c r="D1284" s="20" t="n"/>
      <c r="E1284" s="20" t="n"/>
      <c r="F1284" s="26">
        <f>IF(E1284="","",IFERROR(INDEX('İş emirleri'!$B$6:$B$305,MATCH(E1284,'İş emirleri'!$A$6:$A$305,0)),"İş emri yok"))</f>
        <v/>
      </c>
      <c r="G1284" s="38" t="n"/>
      <c r="H1284" s="38" t="n"/>
      <c r="I1284" s="20" t="n"/>
      <c r="J1284" s="40">
        <f>IF(G1284="","",MAX(0,G1284-N(H1284)))</f>
        <v/>
      </c>
      <c r="K1284" s="24">
        <f>IF(OR(G1284="",N(G1284)=0),"",J1284/G1284)</f>
        <v/>
      </c>
      <c r="L1284" s="38" t="n"/>
      <c r="M1284" s="38" t="n"/>
      <c r="N1284" s="20" t="n"/>
      <c r="O1284" s="40">
        <f>IF(AND(L1284="",M1284=""),"",N(L1284)+N(M1284))</f>
        <v/>
      </c>
      <c r="P1284" s="24">
        <f>IF(OR(O1284="",N(O1284)=0),"",N(M1284)/O1284)</f>
        <v/>
      </c>
      <c r="Q1284" s="40">
        <f>IF(OR(J1284="",N(J1284)=0,O1284=""),"",N(L1284)/(J1284/60))</f>
        <v/>
      </c>
      <c r="R1284" s="20" t="n"/>
    </row>
    <row r="1285">
      <c r="A1285" s="39" t="n"/>
      <c r="B1285" s="20" t="n"/>
      <c r="C1285" s="20" t="n"/>
      <c r="D1285" s="20" t="n"/>
      <c r="E1285" s="20" t="n"/>
      <c r="F1285" s="26">
        <f>IF(E1285="","",IFERROR(INDEX('İş emirleri'!$B$6:$B$305,MATCH(E1285,'İş emirleri'!$A$6:$A$305,0)),"İş emri yok"))</f>
        <v/>
      </c>
      <c r="G1285" s="38" t="n"/>
      <c r="H1285" s="38" t="n"/>
      <c r="I1285" s="20" t="n"/>
      <c r="J1285" s="40">
        <f>IF(G1285="","",MAX(0,G1285-N(H1285)))</f>
        <v/>
      </c>
      <c r="K1285" s="24">
        <f>IF(OR(G1285="",N(G1285)=0),"",J1285/G1285)</f>
        <v/>
      </c>
      <c r="L1285" s="38" t="n"/>
      <c r="M1285" s="38" t="n"/>
      <c r="N1285" s="20" t="n"/>
      <c r="O1285" s="40">
        <f>IF(AND(L1285="",M1285=""),"",N(L1285)+N(M1285))</f>
        <v/>
      </c>
      <c r="P1285" s="24">
        <f>IF(OR(O1285="",N(O1285)=0),"",N(M1285)/O1285)</f>
        <v/>
      </c>
      <c r="Q1285" s="40">
        <f>IF(OR(J1285="",N(J1285)=0,O1285=""),"",N(L1285)/(J1285/60))</f>
        <v/>
      </c>
      <c r="R1285" s="20" t="n"/>
    </row>
    <row r="1286">
      <c r="A1286" s="39" t="n"/>
      <c r="B1286" s="20" t="n"/>
      <c r="C1286" s="20" t="n"/>
      <c r="D1286" s="20" t="n"/>
      <c r="E1286" s="20" t="n"/>
      <c r="F1286" s="26">
        <f>IF(E1286="","",IFERROR(INDEX('İş emirleri'!$B$6:$B$305,MATCH(E1286,'İş emirleri'!$A$6:$A$305,0)),"İş emri yok"))</f>
        <v/>
      </c>
      <c r="G1286" s="38" t="n"/>
      <c r="H1286" s="38" t="n"/>
      <c r="I1286" s="20" t="n"/>
      <c r="J1286" s="40">
        <f>IF(G1286="","",MAX(0,G1286-N(H1286)))</f>
        <v/>
      </c>
      <c r="K1286" s="24">
        <f>IF(OR(G1286="",N(G1286)=0),"",J1286/G1286)</f>
        <v/>
      </c>
      <c r="L1286" s="38" t="n"/>
      <c r="M1286" s="38" t="n"/>
      <c r="N1286" s="20" t="n"/>
      <c r="O1286" s="40">
        <f>IF(AND(L1286="",M1286=""),"",N(L1286)+N(M1286))</f>
        <v/>
      </c>
      <c r="P1286" s="24">
        <f>IF(OR(O1286="",N(O1286)=0),"",N(M1286)/O1286)</f>
        <v/>
      </c>
      <c r="Q1286" s="40">
        <f>IF(OR(J1286="",N(J1286)=0,O1286=""),"",N(L1286)/(J1286/60))</f>
        <v/>
      </c>
      <c r="R1286" s="20" t="n"/>
    </row>
    <row r="1287">
      <c r="A1287" s="39" t="n"/>
      <c r="B1287" s="20" t="n"/>
      <c r="C1287" s="20" t="n"/>
      <c r="D1287" s="20" t="n"/>
      <c r="E1287" s="20" t="n"/>
      <c r="F1287" s="26">
        <f>IF(E1287="","",IFERROR(INDEX('İş emirleri'!$B$6:$B$305,MATCH(E1287,'İş emirleri'!$A$6:$A$305,0)),"İş emri yok"))</f>
        <v/>
      </c>
      <c r="G1287" s="38" t="n"/>
      <c r="H1287" s="38" t="n"/>
      <c r="I1287" s="20" t="n"/>
      <c r="J1287" s="40">
        <f>IF(G1287="","",MAX(0,G1287-N(H1287)))</f>
        <v/>
      </c>
      <c r="K1287" s="24">
        <f>IF(OR(G1287="",N(G1287)=0),"",J1287/G1287)</f>
        <v/>
      </c>
      <c r="L1287" s="38" t="n"/>
      <c r="M1287" s="38" t="n"/>
      <c r="N1287" s="20" t="n"/>
      <c r="O1287" s="40">
        <f>IF(AND(L1287="",M1287=""),"",N(L1287)+N(M1287))</f>
        <v/>
      </c>
      <c r="P1287" s="24">
        <f>IF(OR(O1287="",N(O1287)=0),"",N(M1287)/O1287)</f>
        <v/>
      </c>
      <c r="Q1287" s="40">
        <f>IF(OR(J1287="",N(J1287)=0,O1287=""),"",N(L1287)/(J1287/60))</f>
        <v/>
      </c>
      <c r="R1287" s="20" t="n"/>
    </row>
    <row r="1288">
      <c r="A1288" s="39" t="n"/>
      <c r="B1288" s="20" t="n"/>
      <c r="C1288" s="20" t="n"/>
      <c r="D1288" s="20" t="n"/>
      <c r="E1288" s="20" t="n"/>
      <c r="F1288" s="26">
        <f>IF(E1288="","",IFERROR(INDEX('İş emirleri'!$B$6:$B$305,MATCH(E1288,'İş emirleri'!$A$6:$A$305,0)),"İş emri yok"))</f>
        <v/>
      </c>
      <c r="G1288" s="38" t="n"/>
      <c r="H1288" s="38" t="n"/>
      <c r="I1288" s="20" t="n"/>
      <c r="J1288" s="40">
        <f>IF(G1288="","",MAX(0,G1288-N(H1288)))</f>
        <v/>
      </c>
      <c r="K1288" s="24">
        <f>IF(OR(G1288="",N(G1288)=0),"",J1288/G1288)</f>
        <v/>
      </c>
      <c r="L1288" s="38" t="n"/>
      <c r="M1288" s="38" t="n"/>
      <c r="N1288" s="20" t="n"/>
      <c r="O1288" s="40">
        <f>IF(AND(L1288="",M1288=""),"",N(L1288)+N(M1288))</f>
        <v/>
      </c>
      <c r="P1288" s="24">
        <f>IF(OR(O1288="",N(O1288)=0),"",N(M1288)/O1288)</f>
        <v/>
      </c>
      <c r="Q1288" s="40">
        <f>IF(OR(J1288="",N(J1288)=0,O1288=""),"",N(L1288)/(J1288/60))</f>
        <v/>
      </c>
      <c r="R1288" s="20" t="n"/>
    </row>
    <row r="1289">
      <c r="A1289" s="39" t="n"/>
      <c r="B1289" s="20" t="n"/>
      <c r="C1289" s="20" t="n"/>
      <c r="D1289" s="20" t="n"/>
      <c r="E1289" s="20" t="n"/>
      <c r="F1289" s="26">
        <f>IF(E1289="","",IFERROR(INDEX('İş emirleri'!$B$6:$B$305,MATCH(E1289,'İş emirleri'!$A$6:$A$305,0)),"İş emri yok"))</f>
        <v/>
      </c>
      <c r="G1289" s="38" t="n"/>
      <c r="H1289" s="38" t="n"/>
      <c r="I1289" s="20" t="n"/>
      <c r="J1289" s="40">
        <f>IF(G1289="","",MAX(0,G1289-N(H1289)))</f>
        <v/>
      </c>
      <c r="K1289" s="24">
        <f>IF(OR(G1289="",N(G1289)=0),"",J1289/G1289)</f>
        <v/>
      </c>
      <c r="L1289" s="38" t="n"/>
      <c r="M1289" s="38" t="n"/>
      <c r="N1289" s="20" t="n"/>
      <c r="O1289" s="40">
        <f>IF(AND(L1289="",M1289=""),"",N(L1289)+N(M1289))</f>
        <v/>
      </c>
      <c r="P1289" s="24">
        <f>IF(OR(O1289="",N(O1289)=0),"",N(M1289)/O1289)</f>
        <v/>
      </c>
      <c r="Q1289" s="40">
        <f>IF(OR(J1289="",N(J1289)=0,O1289=""),"",N(L1289)/(J1289/60))</f>
        <v/>
      </c>
      <c r="R1289" s="20" t="n"/>
    </row>
    <row r="1290">
      <c r="A1290" s="39" t="n"/>
      <c r="B1290" s="20" t="n"/>
      <c r="C1290" s="20" t="n"/>
      <c r="D1290" s="20" t="n"/>
      <c r="E1290" s="20" t="n"/>
      <c r="F1290" s="26">
        <f>IF(E1290="","",IFERROR(INDEX('İş emirleri'!$B$6:$B$305,MATCH(E1290,'İş emirleri'!$A$6:$A$305,0)),"İş emri yok"))</f>
        <v/>
      </c>
      <c r="G1290" s="38" t="n"/>
      <c r="H1290" s="38" t="n"/>
      <c r="I1290" s="20" t="n"/>
      <c r="J1290" s="40">
        <f>IF(G1290="","",MAX(0,G1290-N(H1290)))</f>
        <v/>
      </c>
      <c r="K1290" s="24">
        <f>IF(OR(G1290="",N(G1290)=0),"",J1290/G1290)</f>
        <v/>
      </c>
      <c r="L1290" s="38" t="n"/>
      <c r="M1290" s="38" t="n"/>
      <c r="N1290" s="20" t="n"/>
      <c r="O1290" s="40">
        <f>IF(AND(L1290="",M1290=""),"",N(L1290)+N(M1290))</f>
        <v/>
      </c>
      <c r="P1290" s="24">
        <f>IF(OR(O1290="",N(O1290)=0),"",N(M1290)/O1290)</f>
        <v/>
      </c>
      <c r="Q1290" s="40">
        <f>IF(OR(J1290="",N(J1290)=0,O1290=""),"",N(L1290)/(J1290/60))</f>
        <v/>
      </c>
      <c r="R1290" s="20" t="n"/>
    </row>
    <row r="1291">
      <c r="A1291" s="39" t="n"/>
      <c r="B1291" s="20" t="n"/>
      <c r="C1291" s="20" t="n"/>
      <c r="D1291" s="20" t="n"/>
      <c r="E1291" s="20" t="n"/>
      <c r="F1291" s="26">
        <f>IF(E1291="","",IFERROR(INDEX('İş emirleri'!$B$6:$B$305,MATCH(E1291,'İş emirleri'!$A$6:$A$305,0)),"İş emri yok"))</f>
        <v/>
      </c>
      <c r="G1291" s="38" t="n"/>
      <c r="H1291" s="38" t="n"/>
      <c r="I1291" s="20" t="n"/>
      <c r="J1291" s="40">
        <f>IF(G1291="","",MAX(0,G1291-N(H1291)))</f>
        <v/>
      </c>
      <c r="K1291" s="24">
        <f>IF(OR(G1291="",N(G1291)=0),"",J1291/G1291)</f>
        <v/>
      </c>
      <c r="L1291" s="38" t="n"/>
      <c r="M1291" s="38" t="n"/>
      <c r="N1291" s="20" t="n"/>
      <c r="O1291" s="40">
        <f>IF(AND(L1291="",M1291=""),"",N(L1291)+N(M1291))</f>
        <v/>
      </c>
      <c r="P1291" s="24">
        <f>IF(OR(O1291="",N(O1291)=0),"",N(M1291)/O1291)</f>
        <v/>
      </c>
      <c r="Q1291" s="40">
        <f>IF(OR(J1291="",N(J1291)=0,O1291=""),"",N(L1291)/(J1291/60))</f>
        <v/>
      </c>
      <c r="R1291" s="20" t="n"/>
    </row>
    <row r="1292">
      <c r="A1292" s="39" t="n"/>
      <c r="B1292" s="20" t="n"/>
      <c r="C1292" s="20" t="n"/>
      <c r="D1292" s="20" t="n"/>
      <c r="E1292" s="20" t="n"/>
      <c r="F1292" s="26">
        <f>IF(E1292="","",IFERROR(INDEX('İş emirleri'!$B$6:$B$305,MATCH(E1292,'İş emirleri'!$A$6:$A$305,0)),"İş emri yok"))</f>
        <v/>
      </c>
      <c r="G1292" s="38" t="n"/>
      <c r="H1292" s="38" t="n"/>
      <c r="I1292" s="20" t="n"/>
      <c r="J1292" s="40">
        <f>IF(G1292="","",MAX(0,G1292-N(H1292)))</f>
        <v/>
      </c>
      <c r="K1292" s="24">
        <f>IF(OR(G1292="",N(G1292)=0),"",J1292/G1292)</f>
        <v/>
      </c>
      <c r="L1292" s="38" t="n"/>
      <c r="M1292" s="38" t="n"/>
      <c r="N1292" s="20" t="n"/>
      <c r="O1292" s="40">
        <f>IF(AND(L1292="",M1292=""),"",N(L1292)+N(M1292))</f>
        <v/>
      </c>
      <c r="P1292" s="24">
        <f>IF(OR(O1292="",N(O1292)=0),"",N(M1292)/O1292)</f>
        <v/>
      </c>
      <c r="Q1292" s="40">
        <f>IF(OR(J1292="",N(J1292)=0,O1292=""),"",N(L1292)/(J1292/60))</f>
        <v/>
      </c>
      <c r="R1292" s="20" t="n"/>
    </row>
    <row r="1293">
      <c r="A1293" s="39" t="n"/>
      <c r="B1293" s="20" t="n"/>
      <c r="C1293" s="20" t="n"/>
      <c r="D1293" s="20" t="n"/>
      <c r="E1293" s="20" t="n"/>
      <c r="F1293" s="26">
        <f>IF(E1293="","",IFERROR(INDEX('İş emirleri'!$B$6:$B$305,MATCH(E1293,'İş emirleri'!$A$6:$A$305,0)),"İş emri yok"))</f>
        <v/>
      </c>
      <c r="G1293" s="38" t="n"/>
      <c r="H1293" s="38" t="n"/>
      <c r="I1293" s="20" t="n"/>
      <c r="J1293" s="40">
        <f>IF(G1293="","",MAX(0,G1293-N(H1293)))</f>
        <v/>
      </c>
      <c r="K1293" s="24">
        <f>IF(OR(G1293="",N(G1293)=0),"",J1293/G1293)</f>
        <v/>
      </c>
      <c r="L1293" s="38" t="n"/>
      <c r="M1293" s="38" t="n"/>
      <c r="N1293" s="20" t="n"/>
      <c r="O1293" s="40">
        <f>IF(AND(L1293="",M1293=""),"",N(L1293)+N(M1293))</f>
        <v/>
      </c>
      <c r="P1293" s="24">
        <f>IF(OR(O1293="",N(O1293)=0),"",N(M1293)/O1293)</f>
        <v/>
      </c>
      <c r="Q1293" s="40">
        <f>IF(OR(J1293="",N(J1293)=0,O1293=""),"",N(L1293)/(J1293/60))</f>
        <v/>
      </c>
      <c r="R1293" s="20" t="n"/>
    </row>
    <row r="1294">
      <c r="A1294" s="39" t="n"/>
      <c r="B1294" s="20" t="n"/>
      <c r="C1294" s="20" t="n"/>
      <c r="D1294" s="20" t="n"/>
      <c r="E1294" s="20" t="n"/>
      <c r="F1294" s="26">
        <f>IF(E1294="","",IFERROR(INDEX('İş emirleri'!$B$6:$B$305,MATCH(E1294,'İş emirleri'!$A$6:$A$305,0)),"İş emri yok"))</f>
        <v/>
      </c>
      <c r="G1294" s="38" t="n"/>
      <c r="H1294" s="38" t="n"/>
      <c r="I1294" s="20" t="n"/>
      <c r="J1294" s="40">
        <f>IF(G1294="","",MAX(0,G1294-N(H1294)))</f>
        <v/>
      </c>
      <c r="K1294" s="24">
        <f>IF(OR(G1294="",N(G1294)=0),"",J1294/G1294)</f>
        <v/>
      </c>
      <c r="L1294" s="38" t="n"/>
      <c r="M1294" s="38" t="n"/>
      <c r="N1294" s="20" t="n"/>
      <c r="O1294" s="40">
        <f>IF(AND(L1294="",M1294=""),"",N(L1294)+N(M1294))</f>
        <v/>
      </c>
      <c r="P1294" s="24">
        <f>IF(OR(O1294="",N(O1294)=0),"",N(M1294)/O1294)</f>
        <v/>
      </c>
      <c r="Q1294" s="40">
        <f>IF(OR(J1294="",N(J1294)=0,O1294=""),"",N(L1294)/(J1294/60))</f>
        <v/>
      </c>
      <c r="R1294" s="20" t="n"/>
    </row>
    <row r="1295">
      <c r="A1295" s="39" t="n"/>
      <c r="B1295" s="20" t="n"/>
      <c r="C1295" s="20" t="n"/>
      <c r="D1295" s="20" t="n"/>
      <c r="E1295" s="20" t="n"/>
      <c r="F1295" s="26">
        <f>IF(E1295="","",IFERROR(INDEX('İş emirleri'!$B$6:$B$305,MATCH(E1295,'İş emirleri'!$A$6:$A$305,0)),"İş emri yok"))</f>
        <v/>
      </c>
      <c r="G1295" s="38" t="n"/>
      <c r="H1295" s="38" t="n"/>
      <c r="I1295" s="20" t="n"/>
      <c r="J1295" s="40">
        <f>IF(G1295="","",MAX(0,G1295-N(H1295)))</f>
        <v/>
      </c>
      <c r="K1295" s="24">
        <f>IF(OR(G1295="",N(G1295)=0),"",J1295/G1295)</f>
        <v/>
      </c>
      <c r="L1295" s="38" t="n"/>
      <c r="M1295" s="38" t="n"/>
      <c r="N1295" s="20" t="n"/>
      <c r="O1295" s="40">
        <f>IF(AND(L1295="",M1295=""),"",N(L1295)+N(M1295))</f>
        <v/>
      </c>
      <c r="P1295" s="24">
        <f>IF(OR(O1295="",N(O1295)=0),"",N(M1295)/O1295)</f>
        <v/>
      </c>
      <c r="Q1295" s="40">
        <f>IF(OR(J1295="",N(J1295)=0,O1295=""),"",N(L1295)/(J1295/60))</f>
        <v/>
      </c>
      <c r="R1295" s="20" t="n"/>
    </row>
    <row r="1296">
      <c r="A1296" s="39" t="n"/>
      <c r="B1296" s="20" t="n"/>
      <c r="C1296" s="20" t="n"/>
      <c r="D1296" s="20" t="n"/>
      <c r="E1296" s="20" t="n"/>
      <c r="F1296" s="26">
        <f>IF(E1296="","",IFERROR(INDEX('İş emirleri'!$B$6:$B$305,MATCH(E1296,'İş emirleri'!$A$6:$A$305,0)),"İş emri yok"))</f>
        <v/>
      </c>
      <c r="G1296" s="38" t="n"/>
      <c r="H1296" s="38" t="n"/>
      <c r="I1296" s="20" t="n"/>
      <c r="J1296" s="40">
        <f>IF(G1296="","",MAX(0,G1296-N(H1296)))</f>
        <v/>
      </c>
      <c r="K1296" s="24">
        <f>IF(OR(G1296="",N(G1296)=0),"",J1296/G1296)</f>
        <v/>
      </c>
      <c r="L1296" s="38" t="n"/>
      <c r="M1296" s="38" t="n"/>
      <c r="N1296" s="20" t="n"/>
      <c r="O1296" s="40">
        <f>IF(AND(L1296="",M1296=""),"",N(L1296)+N(M1296))</f>
        <v/>
      </c>
      <c r="P1296" s="24">
        <f>IF(OR(O1296="",N(O1296)=0),"",N(M1296)/O1296)</f>
        <v/>
      </c>
      <c r="Q1296" s="40">
        <f>IF(OR(J1296="",N(J1296)=0,O1296=""),"",N(L1296)/(J1296/60))</f>
        <v/>
      </c>
      <c r="R1296" s="20" t="n"/>
    </row>
    <row r="1297">
      <c r="A1297" s="39" t="n"/>
      <c r="B1297" s="20" t="n"/>
      <c r="C1297" s="20" t="n"/>
      <c r="D1297" s="20" t="n"/>
      <c r="E1297" s="20" t="n"/>
      <c r="F1297" s="26">
        <f>IF(E1297="","",IFERROR(INDEX('İş emirleri'!$B$6:$B$305,MATCH(E1297,'İş emirleri'!$A$6:$A$305,0)),"İş emri yok"))</f>
        <v/>
      </c>
      <c r="G1297" s="38" t="n"/>
      <c r="H1297" s="38" t="n"/>
      <c r="I1297" s="20" t="n"/>
      <c r="J1297" s="40">
        <f>IF(G1297="","",MAX(0,G1297-N(H1297)))</f>
        <v/>
      </c>
      <c r="K1297" s="24">
        <f>IF(OR(G1297="",N(G1297)=0),"",J1297/G1297)</f>
        <v/>
      </c>
      <c r="L1297" s="38" t="n"/>
      <c r="M1297" s="38" t="n"/>
      <c r="N1297" s="20" t="n"/>
      <c r="O1297" s="40">
        <f>IF(AND(L1297="",M1297=""),"",N(L1297)+N(M1297))</f>
        <v/>
      </c>
      <c r="P1297" s="24">
        <f>IF(OR(O1297="",N(O1297)=0),"",N(M1297)/O1297)</f>
        <v/>
      </c>
      <c r="Q1297" s="40">
        <f>IF(OR(J1297="",N(J1297)=0,O1297=""),"",N(L1297)/(J1297/60))</f>
        <v/>
      </c>
      <c r="R1297" s="20" t="n"/>
    </row>
    <row r="1298">
      <c r="A1298" s="39" t="n"/>
      <c r="B1298" s="20" t="n"/>
      <c r="C1298" s="20" t="n"/>
      <c r="D1298" s="20" t="n"/>
      <c r="E1298" s="20" t="n"/>
      <c r="F1298" s="26">
        <f>IF(E1298="","",IFERROR(INDEX('İş emirleri'!$B$6:$B$305,MATCH(E1298,'İş emirleri'!$A$6:$A$305,0)),"İş emri yok"))</f>
        <v/>
      </c>
      <c r="G1298" s="38" t="n"/>
      <c r="H1298" s="38" t="n"/>
      <c r="I1298" s="20" t="n"/>
      <c r="J1298" s="40">
        <f>IF(G1298="","",MAX(0,G1298-N(H1298)))</f>
        <v/>
      </c>
      <c r="K1298" s="24">
        <f>IF(OR(G1298="",N(G1298)=0),"",J1298/G1298)</f>
        <v/>
      </c>
      <c r="L1298" s="38" t="n"/>
      <c r="M1298" s="38" t="n"/>
      <c r="N1298" s="20" t="n"/>
      <c r="O1298" s="40">
        <f>IF(AND(L1298="",M1298=""),"",N(L1298)+N(M1298))</f>
        <v/>
      </c>
      <c r="P1298" s="24">
        <f>IF(OR(O1298="",N(O1298)=0),"",N(M1298)/O1298)</f>
        <v/>
      </c>
      <c r="Q1298" s="40">
        <f>IF(OR(J1298="",N(J1298)=0,O1298=""),"",N(L1298)/(J1298/60))</f>
        <v/>
      </c>
      <c r="R1298" s="20" t="n"/>
    </row>
    <row r="1299">
      <c r="A1299" s="39" t="n"/>
      <c r="B1299" s="20" t="n"/>
      <c r="C1299" s="20" t="n"/>
      <c r="D1299" s="20" t="n"/>
      <c r="E1299" s="20" t="n"/>
      <c r="F1299" s="26">
        <f>IF(E1299="","",IFERROR(INDEX('İş emirleri'!$B$6:$B$305,MATCH(E1299,'İş emirleri'!$A$6:$A$305,0)),"İş emri yok"))</f>
        <v/>
      </c>
      <c r="G1299" s="38" t="n"/>
      <c r="H1299" s="38" t="n"/>
      <c r="I1299" s="20" t="n"/>
      <c r="J1299" s="40">
        <f>IF(G1299="","",MAX(0,G1299-N(H1299)))</f>
        <v/>
      </c>
      <c r="K1299" s="24">
        <f>IF(OR(G1299="",N(G1299)=0),"",J1299/G1299)</f>
        <v/>
      </c>
      <c r="L1299" s="38" t="n"/>
      <c r="M1299" s="38" t="n"/>
      <c r="N1299" s="20" t="n"/>
      <c r="O1299" s="40">
        <f>IF(AND(L1299="",M1299=""),"",N(L1299)+N(M1299))</f>
        <v/>
      </c>
      <c r="P1299" s="24">
        <f>IF(OR(O1299="",N(O1299)=0),"",N(M1299)/O1299)</f>
        <v/>
      </c>
      <c r="Q1299" s="40">
        <f>IF(OR(J1299="",N(J1299)=0,O1299=""),"",N(L1299)/(J1299/60))</f>
        <v/>
      </c>
      <c r="R1299" s="20" t="n"/>
    </row>
    <row r="1300">
      <c r="A1300" s="39" t="n"/>
      <c r="B1300" s="20" t="n"/>
      <c r="C1300" s="20" t="n"/>
      <c r="D1300" s="20" t="n"/>
      <c r="E1300" s="20" t="n"/>
      <c r="F1300" s="26">
        <f>IF(E1300="","",IFERROR(INDEX('İş emirleri'!$B$6:$B$305,MATCH(E1300,'İş emirleri'!$A$6:$A$305,0)),"İş emri yok"))</f>
        <v/>
      </c>
      <c r="G1300" s="38" t="n"/>
      <c r="H1300" s="38" t="n"/>
      <c r="I1300" s="20" t="n"/>
      <c r="J1300" s="40">
        <f>IF(G1300="","",MAX(0,G1300-N(H1300)))</f>
        <v/>
      </c>
      <c r="K1300" s="24">
        <f>IF(OR(G1300="",N(G1300)=0),"",J1300/G1300)</f>
        <v/>
      </c>
      <c r="L1300" s="38" t="n"/>
      <c r="M1300" s="38" t="n"/>
      <c r="N1300" s="20" t="n"/>
      <c r="O1300" s="40">
        <f>IF(AND(L1300="",M1300=""),"",N(L1300)+N(M1300))</f>
        <v/>
      </c>
      <c r="P1300" s="24">
        <f>IF(OR(O1300="",N(O1300)=0),"",N(M1300)/O1300)</f>
        <v/>
      </c>
      <c r="Q1300" s="40">
        <f>IF(OR(J1300="",N(J1300)=0,O1300=""),"",N(L1300)/(J1300/60))</f>
        <v/>
      </c>
      <c r="R1300" s="20" t="n"/>
    </row>
    <row r="1301">
      <c r="A1301" s="39" t="n"/>
      <c r="B1301" s="20" t="n"/>
      <c r="C1301" s="20" t="n"/>
      <c r="D1301" s="20" t="n"/>
      <c r="E1301" s="20" t="n"/>
      <c r="F1301" s="26">
        <f>IF(E1301="","",IFERROR(INDEX('İş emirleri'!$B$6:$B$305,MATCH(E1301,'İş emirleri'!$A$6:$A$305,0)),"İş emri yok"))</f>
        <v/>
      </c>
      <c r="G1301" s="38" t="n"/>
      <c r="H1301" s="38" t="n"/>
      <c r="I1301" s="20" t="n"/>
      <c r="J1301" s="40">
        <f>IF(G1301="","",MAX(0,G1301-N(H1301)))</f>
        <v/>
      </c>
      <c r="K1301" s="24">
        <f>IF(OR(G1301="",N(G1301)=0),"",J1301/G1301)</f>
        <v/>
      </c>
      <c r="L1301" s="38" t="n"/>
      <c r="M1301" s="38" t="n"/>
      <c r="N1301" s="20" t="n"/>
      <c r="O1301" s="40">
        <f>IF(AND(L1301="",M1301=""),"",N(L1301)+N(M1301))</f>
        <v/>
      </c>
      <c r="P1301" s="24">
        <f>IF(OR(O1301="",N(O1301)=0),"",N(M1301)/O1301)</f>
        <v/>
      </c>
      <c r="Q1301" s="40">
        <f>IF(OR(J1301="",N(J1301)=0,O1301=""),"",N(L1301)/(J1301/60))</f>
        <v/>
      </c>
      <c r="R1301" s="20" t="n"/>
    </row>
    <row r="1302">
      <c r="A1302" s="39" t="n"/>
      <c r="B1302" s="20" t="n"/>
      <c r="C1302" s="20" t="n"/>
      <c r="D1302" s="20" t="n"/>
      <c r="E1302" s="20" t="n"/>
      <c r="F1302" s="26">
        <f>IF(E1302="","",IFERROR(INDEX('İş emirleri'!$B$6:$B$305,MATCH(E1302,'İş emirleri'!$A$6:$A$305,0)),"İş emri yok"))</f>
        <v/>
      </c>
      <c r="G1302" s="38" t="n"/>
      <c r="H1302" s="38" t="n"/>
      <c r="I1302" s="20" t="n"/>
      <c r="J1302" s="40">
        <f>IF(G1302="","",MAX(0,G1302-N(H1302)))</f>
        <v/>
      </c>
      <c r="K1302" s="24">
        <f>IF(OR(G1302="",N(G1302)=0),"",J1302/G1302)</f>
        <v/>
      </c>
      <c r="L1302" s="38" t="n"/>
      <c r="M1302" s="38" t="n"/>
      <c r="N1302" s="20" t="n"/>
      <c r="O1302" s="40">
        <f>IF(AND(L1302="",M1302=""),"",N(L1302)+N(M1302))</f>
        <v/>
      </c>
      <c r="P1302" s="24">
        <f>IF(OR(O1302="",N(O1302)=0),"",N(M1302)/O1302)</f>
        <v/>
      </c>
      <c r="Q1302" s="40">
        <f>IF(OR(J1302="",N(J1302)=0,O1302=""),"",N(L1302)/(J1302/60))</f>
        <v/>
      </c>
      <c r="R1302" s="20" t="n"/>
    </row>
    <row r="1303">
      <c r="A1303" s="39" t="n"/>
      <c r="B1303" s="20" t="n"/>
      <c r="C1303" s="20" t="n"/>
      <c r="D1303" s="20" t="n"/>
      <c r="E1303" s="20" t="n"/>
      <c r="F1303" s="26">
        <f>IF(E1303="","",IFERROR(INDEX('İş emirleri'!$B$6:$B$305,MATCH(E1303,'İş emirleri'!$A$6:$A$305,0)),"İş emri yok"))</f>
        <v/>
      </c>
      <c r="G1303" s="38" t="n"/>
      <c r="H1303" s="38" t="n"/>
      <c r="I1303" s="20" t="n"/>
      <c r="J1303" s="40">
        <f>IF(G1303="","",MAX(0,G1303-N(H1303)))</f>
        <v/>
      </c>
      <c r="K1303" s="24">
        <f>IF(OR(G1303="",N(G1303)=0),"",J1303/G1303)</f>
        <v/>
      </c>
      <c r="L1303" s="38" t="n"/>
      <c r="M1303" s="38" t="n"/>
      <c r="N1303" s="20" t="n"/>
      <c r="O1303" s="40">
        <f>IF(AND(L1303="",M1303=""),"",N(L1303)+N(M1303))</f>
        <v/>
      </c>
      <c r="P1303" s="24">
        <f>IF(OR(O1303="",N(O1303)=0),"",N(M1303)/O1303)</f>
        <v/>
      </c>
      <c r="Q1303" s="40">
        <f>IF(OR(J1303="",N(J1303)=0,O1303=""),"",N(L1303)/(J1303/60))</f>
        <v/>
      </c>
      <c r="R1303" s="20" t="n"/>
    </row>
    <row r="1304">
      <c r="A1304" s="39" t="n"/>
      <c r="B1304" s="20" t="n"/>
      <c r="C1304" s="20" t="n"/>
      <c r="D1304" s="20" t="n"/>
      <c r="E1304" s="20" t="n"/>
      <c r="F1304" s="26">
        <f>IF(E1304="","",IFERROR(INDEX('İş emirleri'!$B$6:$B$305,MATCH(E1304,'İş emirleri'!$A$6:$A$305,0)),"İş emri yok"))</f>
        <v/>
      </c>
      <c r="G1304" s="38" t="n"/>
      <c r="H1304" s="38" t="n"/>
      <c r="I1304" s="20" t="n"/>
      <c r="J1304" s="40">
        <f>IF(G1304="","",MAX(0,G1304-N(H1304)))</f>
        <v/>
      </c>
      <c r="K1304" s="24">
        <f>IF(OR(G1304="",N(G1304)=0),"",J1304/G1304)</f>
        <v/>
      </c>
      <c r="L1304" s="38" t="n"/>
      <c r="M1304" s="38" t="n"/>
      <c r="N1304" s="20" t="n"/>
      <c r="O1304" s="40">
        <f>IF(AND(L1304="",M1304=""),"",N(L1304)+N(M1304))</f>
        <v/>
      </c>
      <c r="P1304" s="24">
        <f>IF(OR(O1304="",N(O1304)=0),"",N(M1304)/O1304)</f>
        <v/>
      </c>
      <c r="Q1304" s="40">
        <f>IF(OR(J1304="",N(J1304)=0,O1304=""),"",N(L1304)/(J1304/60))</f>
        <v/>
      </c>
      <c r="R1304" s="20" t="n"/>
    </row>
    <row r="1305">
      <c r="A1305" s="39" t="n"/>
      <c r="B1305" s="20" t="n"/>
      <c r="C1305" s="20" t="n"/>
      <c r="D1305" s="20" t="n"/>
      <c r="E1305" s="20" t="n"/>
      <c r="F1305" s="26">
        <f>IF(E1305="","",IFERROR(INDEX('İş emirleri'!$B$6:$B$305,MATCH(E1305,'İş emirleri'!$A$6:$A$305,0)),"İş emri yok"))</f>
        <v/>
      </c>
      <c r="G1305" s="38" t="n"/>
      <c r="H1305" s="38" t="n"/>
      <c r="I1305" s="20" t="n"/>
      <c r="J1305" s="40">
        <f>IF(G1305="","",MAX(0,G1305-N(H1305)))</f>
        <v/>
      </c>
      <c r="K1305" s="24">
        <f>IF(OR(G1305="",N(G1305)=0),"",J1305/G1305)</f>
        <v/>
      </c>
      <c r="L1305" s="38" t="n"/>
      <c r="M1305" s="38" t="n"/>
      <c r="N1305" s="20" t="n"/>
      <c r="O1305" s="40">
        <f>IF(AND(L1305="",M1305=""),"",N(L1305)+N(M1305))</f>
        <v/>
      </c>
      <c r="P1305" s="24">
        <f>IF(OR(O1305="",N(O1305)=0),"",N(M1305)/O1305)</f>
        <v/>
      </c>
      <c r="Q1305" s="40">
        <f>IF(OR(J1305="",N(J1305)=0,O1305=""),"",N(L1305)/(J1305/60))</f>
        <v/>
      </c>
      <c r="R1305" s="20" t="n"/>
    </row>
    <row r="1306">
      <c r="A1306" s="39" t="n"/>
      <c r="B1306" s="20" t="n"/>
      <c r="C1306" s="20" t="n"/>
      <c r="D1306" s="20" t="n"/>
      <c r="E1306" s="20" t="n"/>
      <c r="F1306" s="26">
        <f>IF(E1306="","",IFERROR(INDEX('İş emirleri'!$B$6:$B$305,MATCH(E1306,'İş emirleri'!$A$6:$A$305,0)),"İş emri yok"))</f>
        <v/>
      </c>
      <c r="G1306" s="38" t="n"/>
      <c r="H1306" s="38" t="n"/>
      <c r="I1306" s="20" t="n"/>
      <c r="J1306" s="40">
        <f>IF(G1306="","",MAX(0,G1306-N(H1306)))</f>
        <v/>
      </c>
      <c r="K1306" s="24">
        <f>IF(OR(G1306="",N(G1306)=0),"",J1306/G1306)</f>
        <v/>
      </c>
      <c r="L1306" s="38" t="n"/>
      <c r="M1306" s="38" t="n"/>
      <c r="N1306" s="20" t="n"/>
      <c r="O1306" s="40">
        <f>IF(AND(L1306="",M1306=""),"",N(L1306)+N(M1306))</f>
        <v/>
      </c>
      <c r="P1306" s="24">
        <f>IF(OR(O1306="",N(O1306)=0),"",N(M1306)/O1306)</f>
        <v/>
      </c>
      <c r="Q1306" s="40">
        <f>IF(OR(J1306="",N(J1306)=0,O1306=""),"",N(L1306)/(J1306/60))</f>
        <v/>
      </c>
      <c r="R1306" s="20" t="n"/>
    </row>
    <row r="1307">
      <c r="A1307" s="39" t="n"/>
      <c r="B1307" s="20" t="n"/>
      <c r="C1307" s="20" t="n"/>
      <c r="D1307" s="20" t="n"/>
      <c r="E1307" s="20" t="n"/>
      <c r="F1307" s="26">
        <f>IF(E1307="","",IFERROR(INDEX('İş emirleri'!$B$6:$B$305,MATCH(E1307,'İş emirleri'!$A$6:$A$305,0)),"İş emri yok"))</f>
        <v/>
      </c>
      <c r="G1307" s="38" t="n"/>
      <c r="H1307" s="38" t="n"/>
      <c r="I1307" s="20" t="n"/>
      <c r="J1307" s="40">
        <f>IF(G1307="","",MAX(0,G1307-N(H1307)))</f>
        <v/>
      </c>
      <c r="K1307" s="24">
        <f>IF(OR(G1307="",N(G1307)=0),"",J1307/G1307)</f>
        <v/>
      </c>
      <c r="L1307" s="38" t="n"/>
      <c r="M1307" s="38" t="n"/>
      <c r="N1307" s="20" t="n"/>
      <c r="O1307" s="40">
        <f>IF(AND(L1307="",M1307=""),"",N(L1307)+N(M1307))</f>
        <v/>
      </c>
      <c r="P1307" s="24">
        <f>IF(OR(O1307="",N(O1307)=0),"",N(M1307)/O1307)</f>
        <v/>
      </c>
      <c r="Q1307" s="40">
        <f>IF(OR(J1307="",N(J1307)=0,O1307=""),"",N(L1307)/(J1307/60))</f>
        <v/>
      </c>
      <c r="R1307" s="20" t="n"/>
    </row>
    <row r="1308">
      <c r="A1308" s="39" t="n"/>
      <c r="B1308" s="20" t="n"/>
      <c r="C1308" s="20" t="n"/>
      <c r="D1308" s="20" t="n"/>
      <c r="E1308" s="20" t="n"/>
      <c r="F1308" s="26">
        <f>IF(E1308="","",IFERROR(INDEX('İş emirleri'!$B$6:$B$305,MATCH(E1308,'İş emirleri'!$A$6:$A$305,0)),"İş emri yok"))</f>
        <v/>
      </c>
      <c r="G1308" s="38" t="n"/>
      <c r="H1308" s="38" t="n"/>
      <c r="I1308" s="20" t="n"/>
      <c r="J1308" s="40">
        <f>IF(G1308="","",MAX(0,G1308-N(H1308)))</f>
        <v/>
      </c>
      <c r="K1308" s="24">
        <f>IF(OR(G1308="",N(G1308)=0),"",J1308/G1308)</f>
        <v/>
      </c>
      <c r="L1308" s="38" t="n"/>
      <c r="M1308" s="38" t="n"/>
      <c r="N1308" s="20" t="n"/>
      <c r="O1308" s="40">
        <f>IF(AND(L1308="",M1308=""),"",N(L1308)+N(M1308))</f>
        <v/>
      </c>
      <c r="P1308" s="24">
        <f>IF(OR(O1308="",N(O1308)=0),"",N(M1308)/O1308)</f>
        <v/>
      </c>
      <c r="Q1308" s="40">
        <f>IF(OR(J1308="",N(J1308)=0,O1308=""),"",N(L1308)/(J1308/60))</f>
        <v/>
      </c>
      <c r="R1308" s="20" t="n"/>
    </row>
    <row r="1309">
      <c r="A1309" s="39" t="n"/>
      <c r="B1309" s="20" t="n"/>
      <c r="C1309" s="20" t="n"/>
      <c r="D1309" s="20" t="n"/>
      <c r="E1309" s="20" t="n"/>
      <c r="F1309" s="26">
        <f>IF(E1309="","",IFERROR(INDEX('İş emirleri'!$B$6:$B$305,MATCH(E1309,'İş emirleri'!$A$6:$A$305,0)),"İş emri yok"))</f>
        <v/>
      </c>
      <c r="G1309" s="38" t="n"/>
      <c r="H1309" s="38" t="n"/>
      <c r="I1309" s="20" t="n"/>
      <c r="J1309" s="40">
        <f>IF(G1309="","",MAX(0,G1309-N(H1309)))</f>
        <v/>
      </c>
      <c r="K1309" s="24">
        <f>IF(OR(G1309="",N(G1309)=0),"",J1309/G1309)</f>
        <v/>
      </c>
      <c r="L1309" s="38" t="n"/>
      <c r="M1309" s="38" t="n"/>
      <c r="N1309" s="20" t="n"/>
      <c r="O1309" s="40">
        <f>IF(AND(L1309="",M1309=""),"",N(L1309)+N(M1309))</f>
        <v/>
      </c>
      <c r="P1309" s="24">
        <f>IF(OR(O1309="",N(O1309)=0),"",N(M1309)/O1309)</f>
        <v/>
      </c>
      <c r="Q1309" s="40">
        <f>IF(OR(J1309="",N(J1309)=0,O1309=""),"",N(L1309)/(J1309/60))</f>
        <v/>
      </c>
      <c r="R1309" s="20" t="n"/>
    </row>
    <row r="1310">
      <c r="A1310" s="39" t="n"/>
      <c r="B1310" s="20" t="n"/>
      <c r="C1310" s="20" t="n"/>
      <c r="D1310" s="20" t="n"/>
      <c r="E1310" s="20" t="n"/>
      <c r="F1310" s="26">
        <f>IF(E1310="","",IFERROR(INDEX('İş emirleri'!$B$6:$B$305,MATCH(E1310,'İş emirleri'!$A$6:$A$305,0)),"İş emri yok"))</f>
        <v/>
      </c>
      <c r="G1310" s="38" t="n"/>
      <c r="H1310" s="38" t="n"/>
      <c r="I1310" s="20" t="n"/>
      <c r="J1310" s="40">
        <f>IF(G1310="","",MAX(0,G1310-N(H1310)))</f>
        <v/>
      </c>
      <c r="K1310" s="24">
        <f>IF(OR(G1310="",N(G1310)=0),"",J1310/G1310)</f>
        <v/>
      </c>
      <c r="L1310" s="38" t="n"/>
      <c r="M1310" s="38" t="n"/>
      <c r="N1310" s="20" t="n"/>
      <c r="O1310" s="40">
        <f>IF(AND(L1310="",M1310=""),"",N(L1310)+N(M1310))</f>
        <v/>
      </c>
      <c r="P1310" s="24">
        <f>IF(OR(O1310="",N(O1310)=0),"",N(M1310)/O1310)</f>
        <v/>
      </c>
      <c r="Q1310" s="40">
        <f>IF(OR(J1310="",N(J1310)=0,O1310=""),"",N(L1310)/(J1310/60))</f>
        <v/>
      </c>
      <c r="R1310" s="20" t="n"/>
    </row>
    <row r="1311">
      <c r="A1311" s="39" t="n"/>
      <c r="B1311" s="20" t="n"/>
      <c r="C1311" s="20" t="n"/>
      <c r="D1311" s="20" t="n"/>
      <c r="E1311" s="20" t="n"/>
      <c r="F1311" s="26">
        <f>IF(E1311="","",IFERROR(INDEX('İş emirleri'!$B$6:$B$305,MATCH(E1311,'İş emirleri'!$A$6:$A$305,0)),"İş emri yok"))</f>
        <v/>
      </c>
      <c r="G1311" s="38" t="n"/>
      <c r="H1311" s="38" t="n"/>
      <c r="I1311" s="20" t="n"/>
      <c r="J1311" s="40">
        <f>IF(G1311="","",MAX(0,G1311-N(H1311)))</f>
        <v/>
      </c>
      <c r="K1311" s="24">
        <f>IF(OR(G1311="",N(G1311)=0),"",J1311/G1311)</f>
        <v/>
      </c>
      <c r="L1311" s="38" t="n"/>
      <c r="M1311" s="38" t="n"/>
      <c r="N1311" s="20" t="n"/>
      <c r="O1311" s="40">
        <f>IF(AND(L1311="",M1311=""),"",N(L1311)+N(M1311))</f>
        <v/>
      </c>
      <c r="P1311" s="24">
        <f>IF(OR(O1311="",N(O1311)=0),"",N(M1311)/O1311)</f>
        <v/>
      </c>
      <c r="Q1311" s="40">
        <f>IF(OR(J1311="",N(J1311)=0,O1311=""),"",N(L1311)/(J1311/60))</f>
        <v/>
      </c>
      <c r="R1311" s="20" t="n"/>
    </row>
    <row r="1312">
      <c r="A1312" s="39" t="n"/>
      <c r="B1312" s="20" t="n"/>
      <c r="C1312" s="20" t="n"/>
      <c r="D1312" s="20" t="n"/>
      <c r="E1312" s="20" t="n"/>
      <c r="F1312" s="26">
        <f>IF(E1312="","",IFERROR(INDEX('İş emirleri'!$B$6:$B$305,MATCH(E1312,'İş emirleri'!$A$6:$A$305,0)),"İş emri yok"))</f>
        <v/>
      </c>
      <c r="G1312" s="38" t="n"/>
      <c r="H1312" s="38" t="n"/>
      <c r="I1312" s="20" t="n"/>
      <c r="J1312" s="40">
        <f>IF(G1312="","",MAX(0,G1312-N(H1312)))</f>
        <v/>
      </c>
      <c r="K1312" s="24">
        <f>IF(OR(G1312="",N(G1312)=0),"",J1312/G1312)</f>
        <v/>
      </c>
      <c r="L1312" s="38" t="n"/>
      <c r="M1312" s="38" t="n"/>
      <c r="N1312" s="20" t="n"/>
      <c r="O1312" s="40">
        <f>IF(AND(L1312="",M1312=""),"",N(L1312)+N(M1312))</f>
        <v/>
      </c>
      <c r="P1312" s="24">
        <f>IF(OR(O1312="",N(O1312)=0),"",N(M1312)/O1312)</f>
        <v/>
      </c>
      <c r="Q1312" s="40">
        <f>IF(OR(J1312="",N(J1312)=0,O1312=""),"",N(L1312)/(J1312/60))</f>
        <v/>
      </c>
      <c r="R1312" s="20" t="n"/>
    </row>
    <row r="1313">
      <c r="A1313" s="39" t="n"/>
      <c r="B1313" s="20" t="n"/>
      <c r="C1313" s="20" t="n"/>
      <c r="D1313" s="20" t="n"/>
      <c r="E1313" s="20" t="n"/>
      <c r="F1313" s="26">
        <f>IF(E1313="","",IFERROR(INDEX('İş emirleri'!$B$6:$B$305,MATCH(E1313,'İş emirleri'!$A$6:$A$305,0)),"İş emri yok"))</f>
        <v/>
      </c>
      <c r="G1313" s="38" t="n"/>
      <c r="H1313" s="38" t="n"/>
      <c r="I1313" s="20" t="n"/>
      <c r="J1313" s="40">
        <f>IF(G1313="","",MAX(0,G1313-N(H1313)))</f>
        <v/>
      </c>
      <c r="K1313" s="24">
        <f>IF(OR(G1313="",N(G1313)=0),"",J1313/G1313)</f>
        <v/>
      </c>
      <c r="L1313" s="38" t="n"/>
      <c r="M1313" s="38" t="n"/>
      <c r="N1313" s="20" t="n"/>
      <c r="O1313" s="40">
        <f>IF(AND(L1313="",M1313=""),"",N(L1313)+N(M1313))</f>
        <v/>
      </c>
      <c r="P1313" s="24">
        <f>IF(OR(O1313="",N(O1313)=0),"",N(M1313)/O1313)</f>
        <v/>
      </c>
      <c r="Q1313" s="40">
        <f>IF(OR(J1313="",N(J1313)=0,O1313=""),"",N(L1313)/(J1313/60))</f>
        <v/>
      </c>
      <c r="R1313" s="20" t="n"/>
    </row>
    <row r="1314">
      <c r="A1314" s="39" t="n"/>
      <c r="B1314" s="20" t="n"/>
      <c r="C1314" s="20" t="n"/>
      <c r="D1314" s="20" t="n"/>
      <c r="E1314" s="20" t="n"/>
      <c r="F1314" s="26">
        <f>IF(E1314="","",IFERROR(INDEX('İş emirleri'!$B$6:$B$305,MATCH(E1314,'İş emirleri'!$A$6:$A$305,0)),"İş emri yok"))</f>
        <v/>
      </c>
      <c r="G1314" s="38" t="n"/>
      <c r="H1314" s="38" t="n"/>
      <c r="I1314" s="20" t="n"/>
      <c r="J1314" s="40">
        <f>IF(G1314="","",MAX(0,G1314-N(H1314)))</f>
        <v/>
      </c>
      <c r="K1314" s="24">
        <f>IF(OR(G1314="",N(G1314)=0),"",J1314/G1314)</f>
        <v/>
      </c>
      <c r="L1314" s="38" t="n"/>
      <c r="M1314" s="38" t="n"/>
      <c r="N1314" s="20" t="n"/>
      <c r="O1314" s="40">
        <f>IF(AND(L1314="",M1314=""),"",N(L1314)+N(M1314))</f>
        <v/>
      </c>
      <c r="P1314" s="24">
        <f>IF(OR(O1314="",N(O1314)=0),"",N(M1314)/O1314)</f>
        <v/>
      </c>
      <c r="Q1314" s="40">
        <f>IF(OR(J1314="",N(J1314)=0,O1314=""),"",N(L1314)/(J1314/60))</f>
        <v/>
      </c>
      <c r="R1314" s="20" t="n"/>
    </row>
    <row r="1315">
      <c r="A1315" s="39" t="n"/>
      <c r="B1315" s="20" t="n"/>
      <c r="C1315" s="20" t="n"/>
      <c r="D1315" s="20" t="n"/>
      <c r="E1315" s="20" t="n"/>
      <c r="F1315" s="26">
        <f>IF(E1315="","",IFERROR(INDEX('İş emirleri'!$B$6:$B$305,MATCH(E1315,'İş emirleri'!$A$6:$A$305,0)),"İş emri yok"))</f>
        <v/>
      </c>
      <c r="G1315" s="38" t="n"/>
      <c r="H1315" s="38" t="n"/>
      <c r="I1315" s="20" t="n"/>
      <c r="J1315" s="40">
        <f>IF(G1315="","",MAX(0,G1315-N(H1315)))</f>
        <v/>
      </c>
      <c r="K1315" s="24">
        <f>IF(OR(G1315="",N(G1315)=0),"",J1315/G1315)</f>
        <v/>
      </c>
      <c r="L1315" s="38" t="n"/>
      <c r="M1315" s="38" t="n"/>
      <c r="N1315" s="20" t="n"/>
      <c r="O1315" s="40">
        <f>IF(AND(L1315="",M1315=""),"",N(L1315)+N(M1315))</f>
        <v/>
      </c>
      <c r="P1315" s="24">
        <f>IF(OR(O1315="",N(O1315)=0),"",N(M1315)/O1315)</f>
        <v/>
      </c>
      <c r="Q1315" s="40">
        <f>IF(OR(J1315="",N(J1315)=0,O1315=""),"",N(L1315)/(J1315/60))</f>
        <v/>
      </c>
      <c r="R1315" s="20" t="n"/>
    </row>
    <row r="1316">
      <c r="A1316" s="39" t="n"/>
      <c r="B1316" s="20" t="n"/>
      <c r="C1316" s="20" t="n"/>
      <c r="D1316" s="20" t="n"/>
      <c r="E1316" s="20" t="n"/>
      <c r="F1316" s="26">
        <f>IF(E1316="","",IFERROR(INDEX('İş emirleri'!$B$6:$B$305,MATCH(E1316,'İş emirleri'!$A$6:$A$305,0)),"İş emri yok"))</f>
        <v/>
      </c>
      <c r="G1316" s="38" t="n"/>
      <c r="H1316" s="38" t="n"/>
      <c r="I1316" s="20" t="n"/>
      <c r="J1316" s="40">
        <f>IF(G1316="","",MAX(0,G1316-N(H1316)))</f>
        <v/>
      </c>
      <c r="K1316" s="24">
        <f>IF(OR(G1316="",N(G1316)=0),"",J1316/G1316)</f>
        <v/>
      </c>
      <c r="L1316" s="38" t="n"/>
      <c r="M1316" s="38" t="n"/>
      <c r="N1316" s="20" t="n"/>
      <c r="O1316" s="40">
        <f>IF(AND(L1316="",M1316=""),"",N(L1316)+N(M1316))</f>
        <v/>
      </c>
      <c r="P1316" s="24">
        <f>IF(OR(O1316="",N(O1316)=0),"",N(M1316)/O1316)</f>
        <v/>
      </c>
      <c r="Q1316" s="40">
        <f>IF(OR(J1316="",N(J1316)=0,O1316=""),"",N(L1316)/(J1316/60))</f>
        <v/>
      </c>
      <c r="R1316" s="20" t="n"/>
    </row>
    <row r="1317">
      <c r="A1317" s="39" t="n"/>
      <c r="B1317" s="20" t="n"/>
      <c r="C1317" s="20" t="n"/>
      <c r="D1317" s="20" t="n"/>
      <c r="E1317" s="20" t="n"/>
      <c r="F1317" s="26">
        <f>IF(E1317="","",IFERROR(INDEX('İş emirleri'!$B$6:$B$305,MATCH(E1317,'İş emirleri'!$A$6:$A$305,0)),"İş emri yok"))</f>
        <v/>
      </c>
      <c r="G1317" s="38" t="n"/>
      <c r="H1317" s="38" t="n"/>
      <c r="I1317" s="20" t="n"/>
      <c r="J1317" s="40">
        <f>IF(G1317="","",MAX(0,G1317-N(H1317)))</f>
        <v/>
      </c>
      <c r="K1317" s="24">
        <f>IF(OR(G1317="",N(G1317)=0),"",J1317/G1317)</f>
        <v/>
      </c>
      <c r="L1317" s="38" t="n"/>
      <c r="M1317" s="38" t="n"/>
      <c r="N1317" s="20" t="n"/>
      <c r="O1317" s="40">
        <f>IF(AND(L1317="",M1317=""),"",N(L1317)+N(M1317))</f>
        <v/>
      </c>
      <c r="P1317" s="24">
        <f>IF(OR(O1317="",N(O1317)=0),"",N(M1317)/O1317)</f>
        <v/>
      </c>
      <c r="Q1317" s="40">
        <f>IF(OR(J1317="",N(J1317)=0,O1317=""),"",N(L1317)/(J1317/60))</f>
        <v/>
      </c>
      <c r="R1317" s="20" t="n"/>
    </row>
    <row r="1318">
      <c r="A1318" s="39" t="n"/>
      <c r="B1318" s="20" t="n"/>
      <c r="C1318" s="20" t="n"/>
      <c r="D1318" s="20" t="n"/>
      <c r="E1318" s="20" t="n"/>
      <c r="F1318" s="26">
        <f>IF(E1318="","",IFERROR(INDEX('İş emirleri'!$B$6:$B$305,MATCH(E1318,'İş emirleri'!$A$6:$A$305,0)),"İş emri yok"))</f>
        <v/>
      </c>
      <c r="G1318" s="38" t="n"/>
      <c r="H1318" s="38" t="n"/>
      <c r="I1318" s="20" t="n"/>
      <c r="J1318" s="40">
        <f>IF(G1318="","",MAX(0,G1318-N(H1318)))</f>
        <v/>
      </c>
      <c r="K1318" s="24">
        <f>IF(OR(G1318="",N(G1318)=0),"",J1318/G1318)</f>
        <v/>
      </c>
      <c r="L1318" s="38" t="n"/>
      <c r="M1318" s="38" t="n"/>
      <c r="N1318" s="20" t="n"/>
      <c r="O1318" s="40">
        <f>IF(AND(L1318="",M1318=""),"",N(L1318)+N(M1318))</f>
        <v/>
      </c>
      <c r="P1318" s="24">
        <f>IF(OR(O1318="",N(O1318)=0),"",N(M1318)/O1318)</f>
        <v/>
      </c>
      <c r="Q1318" s="40">
        <f>IF(OR(J1318="",N(J1318)=0,O1318=""),"",N(L1318)/(J1318/60))</f>
        <v/>
      </c>
      <c r="R1318" s="20" t="n"/>
    </row>
    <row r="1319">
      <c r="A1319" s="39" t="n"/>
      <c r="B1319" s="20" t="n"/>
      <c r="C1319" s="20" t="n"/>
      <c r="D1319" s="20" t="n"/>
      <c r="E1319" s="20" t="n"/>
      <c r="F1319" s="26">
        <f>IF(E1319="","",IFERROR(INDEX('İş emirleri'!$B$6:$B$305,MATCH(E1319,'İş emirleri'!$A$6:$A$305,0)),"İş emri yok"))</f>
        <v/>
      </c>
      <c r="G1319" s="38" t="n"/>
      <c r="H1319" s="38" t="n"/>
      <c r="I1319" s="20" t="n"/>
      <c r="J1319" s="40">
        <f>IF(G1319="","",MAX(0,G1319-N(H1319)))</f>
        <v/>
      </c>
      <c r="K1319" s="24">
        <f>IF(OR(G1319="",N(G1319)=0),"",J1319/G1319)</f>
        <v/>
      </c>
      <c r="L1319" s="38" t="n"/>
      <c r="M1319" s="38" t="n"/>
      <c r="N1319" s="20" t="n"/>
      <c r="O1319" s="40">
        <f>IF(AND(L1319="",M1319=""),"",N(L1319)+N(M1319))</f>
        <v/>
      </c>
      <c r="P1319" s="24">
        <f>IF(OR(O1319="",N(O1319)=0),"",N(M1319)/O1319)</f>
        <v/>
      </c>
      <c r="Q1319" s="40">
        <f>IF(OR(J1319="",N(J1319)=0,O1319=""),"",N(L1319)/(J1319/60))</f>
        <v/>
      </c>
      <c r="R1319" s="20" t="n"/>
    </row>
    <row r="1320">
      <c r="A1320" s="39" t="n"/>
      <c r="B1320" s="20" t="n"/>
      <c r="C1320" s="20" t="n"/>
      <c r="D1320" s="20" t="n"/>
      <c r="E1320" s="20" t="n"/>
      <c r="F1320" s="26">
        <f>IF(E1320="","",IFERROR(INDEX('İş emirleri'!$B$6:$B$305,MATCH(E1320,'İş emirleri'!$A$6:$A$305,0)),"İş emri yok"))</f>
        <v/>
      </c>
      <c r="G1320" s="38" t="n"/>
      <c r="H1320" s="38" t="n"/>
      <c r="I1320" s="20" t="n"/>
      <c r="J1320" s="40">
        <f>IF(G1320="","",MAX(0,G1320-N(H1320)))</f>
        <v/>
      </c>
      <c r="K1320" s="24">
        <f>IF(OR(G1320="",N(G1320)=0),"",J1320/G1320)</f>
        <v/>
      </c>
      <c r="L1320" s="38" t="n"/>
      <c r="M1320" s="38" t="n"/>
      <c r="N1320" s="20" t="n"/>
      <c r="O1320" s="40">
        <f>IF(AND(L1320="",M1320=""),"",N(L1320)+N(M1320))</f>
        <v/>
      </c>
      <c r="P1320" s="24">
        <f>IF(OR(O1320="",N(O1320)=0),"",N(M1320)/O1320)</f>
        <v/>
      </c>
      <c r="Q1320" s="40">
        <f>IF(OR(J1320="",N(J1320)=0,O1320=""),"",N(L1320)/(J1320/60))</f>
        <v/>
      </c>
      <c r="R1320" s="20" t="n"/>
    </row>
    <row r="1321">
      <c r="A1321" s="39" t="n"/>
      <c r="B1321" s="20" t="n"/>
      <c r="C1321" s="20" t="n"/>
      <c r="D1321" s="20" t="n"/>
      <c r="E1321" s="20" t="n"/>
      <c r="F1321" s="26">
        <f>IF(E1321="","",IFERROR(INDEX('İş emirleri'!$B$6:$B$305,MATCH(E1321,'İş emirleri'!$A$6:$A$305,0)),"İş emri yok"))</f>
        <v/>
      </c>
      <c r="G1321" s="38" t="n"/>
      <c r="H1321" s="38" t="n"/>
      <c r="I1321" s="20" t="n"/>
      <c r="J1321" s="40">
        <f>IF(G1321="","",MAX(0,G1321-N(H1321)))</f>
        <v/>
      </c>
      <c r="K1321" s="24">
        <f>IF(OR(G1321="",N(G1321)=0),"",J1321/G1321)</f>
        <v/>
      </c>
      <c r="L1321" s="38" t="n"/>
      <c r="M1321" s="38" t="n"/>
      <c r="N1321" s="20" t="n"/>
      <c r="O1321" s="40">
        <f>IF(AND(L1321="",M1321=""),"",N(L1321)+N(M1321))</f>
        <v/>
      </c>
      <c r="P1321" s="24">
        <f>IF(OR(O1321="",N(O1321)=0),"",N(M1321)/O1321)</f>
        <v/>
      </c>
      <c r="Q1321" s="40">
        <f>IF(OR(J1321="",N(J1321)=0,O1321=""),"",N(L1321)/(J1321/60))</f>
        <v/>
      </c>
      <c r="R1321" s="20" t="n"/>
    </row>
    <row r="1322">
      <c r="A1322" s="39" t="n"/>
      <c r="B1322" s="20" t="n"/>
      <c r="C1322" s="20" t="n"/>
      <c r="D1322" s="20" t="n"/>
      <c r="E1322" s="20" t="n"/>
      <c r="F1322" s="26">
        <f>IF(E1322="","",IFERROR(INDEX('İş emirleri'!$B$6:$B$305,MATCH(E1322,'İş emirleri'!$A$6:$A$305,0)),"İş emri yok"))</f>
        <v/>
      </c>
      <c r="G1322" s="38" t="n"/>
      <c r="H1322" s="38" t="n"/>
      <c r="I1322" s="20" t="n"/>
      <c r="J1322" s="40">
        <f>IF(G1322="","",MAX(0,G1322-N(H1322)))</f>
        <v/>
      </c>
      <c r="K1322" s="24">
        <f>IF(OR(G1322="",N(G1322)=0),"",J1322/G1322)</f>
        <v/>
      </c>
      <c r="L1322" s="38" t="n"/>
      <c r="M1322" s="38" t="n"/>
      <c r="N1322" s="20" t="n"/>
      <c r="O1322" s="40">
        <f>IF(AND(L1322="",M1322=""),"",N(L1322)+N(M1322))</f>
        <v/>
      </c>
      <c r="P1322" s="24">
        <f>IF(OR(O1322="",N(O1322)=0),"",N(M1322)/O1322)</f>
        <v/>
      </c>
      <c r="Q1322" s="40">
        <f>IF(OR(J1322="",N(J1322)=0,O1322=""),"",N(L1322)/(J1322/60))</f>
        <v/>
      </c>
      <c r="R1322" s="20" t="n"/>
    </row>
    <row r="1323">
      <c r="A1323" s="39" t="n"/>
      <c r="B1323" s="20" t="n"/>
      <c r="C1323" s="20" t="n"/>
      <c r="D1323" s="20" t="n"/>
      <c r="E1323" s="20" t="n"/>
      <c r="F1323" s="26">
        <f>IF(E1323="","",IFERROR(INDEX('İş emirleri'!$B$6:$B$305,MATCH(E1323,'İş emirleri'!$A$6:$A$305,0)),"İş emri yok"))</f>
        <v/>
      </c>
      <c r="G1323" s="38" t="n"/>
      <c r="H1323" s="38" t="n"/>
      <c r="I1323" s="20" t="n"/>
      <c r="J1323" s="40">
        <f>IF(G1323="","",MAX(0,G1323-N(H1323)))</f>
        <v/>
      </c>
      <c r="K1323" s="24">
        <f>IF(OR(G1323="",N(G1323)=0),"",J1323/G1323)</f>
        <v/>
      </c>
      <c r="L1323" s="38" t="n"/>
      <c r="M1323" s="38" t="n"/>
      <c r="N1323" s="20" t="n"/>
      <c r="O1323" s="40">
        <f>IF(AND(L1323="",M1323=""),"",N(L1323)+N(M1323))</f>
        <v/>
      </c>
      <c r="P1323" s="24">
        <f>IF(OR(O1323="",N(O1323)=0),"",N(M1323)/O1323)</f>
        <v/>
      </c>
      <c r="Q1323" s="40">
        <f>IF(OR(J1323="",N(J1323)=0,O1323=""),"",N(L1323)/(J1323/60))</f>
        <v/>
      </c>
      <c r="R1323" s="20" t="n"/>
    </row>
    <row r="1324">
      <c r="A1324" s="39" t="n"/>
      <c r="B1324" s="20" t="n"/>
      <c r="C1324" s="20" t="n"/>
      <c r="D1324" s="20" t="n"/>
      <c r="E1324" s="20" t="n"/>
      <c r="F1324" s="26">
        <f>IF(E1324="","",IFERROR(INDEX('İş emirleri'!$B$6:$B$305,MATCH(E1324,'İş emirleri'!$A$6:$A$305,0)),"İş emri yok"))</f>
        <v/>
      </c>
      <c r="G1324" s="38" t="n"/>
      <c r="H1324" s="38" t="n"/>
      <c r="I1324" s="20" t="n"/>
      <c r="J1324" s="40">
        <f>IF(G1324="","",MAX(0,G1324-N(H1324)))</f>
        <v/>
      </c>
      <c r="K1324" s="24">
        <f>IF(OR(G1324="",N(G1324)=0),"",J1324/G1324)</f>
        <v/>
      </c>
      <c r="L1324" s="38" t="n"/>
      <c r="M1324" s="38" t="n"/>
      <c r="N1324" s="20" t="n"/>
      <c r="O1324" s="40">
        <f>IF(AND(L1324="",M1324=""),"",N(L1324)+N(M1324))</f>
        <v/>
      </c>
      <c r="P1324" s="24">
        <f>IF(OR(O1324="",N(O1324)=0),"",N(M1324)/O1324)</f>
        <v/>
      </c>
      <c r="Q1324" s="40">
        <f>IF(OR(J1324="",N(J1324)=0,O1324=""),"",N(L1324)/(J1324/60))</f>
        <v/>
      </c>
      <c r="R1324" s="20" t="n"/>
    </row>
    <row r="1325">
      <c r="A1325" s="39" t="n"/>
      <c r="B1325" s="20" t="n"/>
      <c r="C1325" s="20" t="n"/>
      <c r="D1325" s="20" t="n"/>
      <c r="E1325" s="20" t="n"/>
      <c r="F1325" s="26">
        <f>IF(E1325="","",IFERROR(INDEX('İş emirleri'!$B$6:$B$305,MATCH(E1325,'İş emirleri'!$A$6:$A$305,0)),"İş emri yok"))</f>
        <v/>
      </c>
      <c r="G1325" s="38" t="n"/>
      <c r="H1325" s="38" t="n"/>
      <c r="I1325" s="20" t="n"/>
      <c r="J1325" s="40">
        <f>IF(G1325="","",MAX(0,G1325-N(H1325)))</f>
        <v/>
      </c>
      <c r="K1325" s="24">
        <f>IF(OR(G1325="",N(G1325)=0),"",J1325/G1325)</f>
        <v/>
      </c>
      <c r="L1325" s="38" t="n"/>
      <c r="M1325" s="38" t="n"/>
      <c r="N1325" s="20" t="n"/>
      <c r="O1325" s="40">
        <f>IF(AND(L1325="",M1325=""),"",N(L1325)+N(M1325))</f>
        <v/>
      </c>
      <c r="P1325" s="24">
        <f>IF(OR(O1325="",N(O1325)=0),"",N(M1325)/O1325)</f>
        <v/>
      </c>
      <c r="Q1325" s="40">
        <f>IF(OR(J1325="",N(J1325)=0,O1325=""),"",N(L1325)/(J1325/60))</f>
        <v/>
      </c>
      <c r="R1325" s="20" t="n"/>
    </row>
    <row r="1326">
      <c r="A1326" s="39" t="n"/>
      <c r="B1326" s="20" t="n"/>
      <c r="C1326" s="20" t="n"/>
      <c r="D1326" s="20" t="n"/>
      <c r="E1326" s="20" t="n"/>
      <c r="F1326" s="26">
        <f>IF(E1326="","",IFERROR(INDEX('İş emirleri'!$B$6:$B$305,MATCH(E1326,'İş emirleri'!$A$6:$A$305,0)),"İş emri yok"))</f>
        <v/>
      </c>
      <c r="G1326" s="38" t="n"/>
      <c r="H1326" s="38" t="n"/>
      <c r="I1326" s="20" t="n"/>
      <c r="J1326" s="40">
        <f>IF(G1326="","",MAX(0,G1326-N(H1326)))</f>
        <v/>
      </c>
      <c r="K1326" s="24">
        <f>IF(OR(G1326="",N(G1326)=0),"",J1326/G1326)</f>
        <v/>
      </c>
      <c r="L1326" s="38" t="n"/>
      <c r="M1326" s="38" t="n"/>
      <c r="N1326" s="20" t="n"/>
      <c r="O1326" s="40">
        <f>IF(AND(L1326="",M1326=""),"",N(L1326)+N(M1326))</f>
        <v/>
      </c>
      <c r="P1326" s="24">
        <f>IF(OR(O1326="",N(O1326)=0),"",N(M1326)/O1326)</f>
        <v/>
      </c>
      <c r="Q1326" s="40">
        <f>IF(OR(J1326="",N(J1326)=0,O1326=""),"",N(L1326)/(J1326/60))</f>
        <v/>
      </c>
      <c r="R1326" s="20" t="n"/>
    </row>
    <row r="1327">
      <c r="A1327" s="39" t="n"/>
      <c r="B1327" s="20" t="n"/>
      <c r="C1327" s="20" t="n"/>
      <c r="D1327" s="20" t="n"/>
      <c r="E1327" s="20" t="n"/>
      <c r="F1327" s="26">
        <f>IF(E1327="","",IFERROR(INDEX('İş emirleri'!$B$6:$B$305,MATCH(E1327,'İş emirleri'!$A$6:$A$305,0)),"İş emri yok"))</f>
        <v/>
      </c>
      <c r="G1327" s="38" t="n"/>
      <c r="H1327" s="38" t="n"/>
      <c r="I1327" s="20" t="n"/>
      <c r="J1327" s="40">
        <f>IF(G1327="","",MAX(0,G1327-N(H1327)))</f>
        <v/>
      </c>
      <c r="K1327" s="24">
        <f>IF(OR(G1327="",N(G1327)=0),"",J1327/G1327)</f>
        <v/>
      </c>
      <c r="L1327" s="38" t="n"/>
      <c r="M1327" s="38" t="n"/>
      <c r="N1327" s="20" t="n"/>
      <c r="O1327" s="40">
        <f>IF(AND(L1327="",M1327=""),"",N(L1327)+N(M1327))</f>
        <v/>
      </c>
      <c r="P1327" s="24">
        <f>IF(OR(O1327="",N(O1327)=0),"",N(M1327)/O1327)</f>
        <v/>
      </c>
      <c r="Q1327" s="40">
        <f>IF(OR(J1327="",N(J1327)=0,O1327=""),"",N(L1327)/(J1327/60))</f>
        <v/>
      </c>
      <c r="R1327" s="20" t="n"/>
    </row>
    <row r="1328">
      <c r="A1328" s="39" t="n"/>
      <c r="B1328" s="20" t="n"/>
      <c r="C1328" s="20" t="n"/>
      <c r="D1328" s="20" t="n"/>
      <c r="E1328" s="20" t="n"/>
      <c r="F1328" s="26">
        <f>IF(E1328="","",IFERROR(INDEX('İş emirleri'!$B$6:$B$305,MATCH(E1328,'İş emirleri'!$A$6:$A$305,0)),"İş emri yok"))</f>
        <v/>
      </c>
      <c r="G1328" s="38" t="n"/>
      <c r="H1328" s="38" t="n"/>
      <c r="I1328" s="20" t="n"/>
      <c r="J1328" s="40">
        <f>IF(G1328="","",MAX(0,G1328-N(H1328)))</f>
        <v/>
      </c>
      <c r="K1328" s="24">
        <f>IF(OR(G1328="",N(G1328)=0),"",J1328/G1328)</f>
        <v/>
      </c>
      <c r="L1328" s="38" t="n"/>
      <c r="M1328" s="38" t="n"/>
      <c r="N1328" s="20" t="n"/>
      <c r="O1328" s="40">
        <f>IF(AND(L1328="",M1328=""),"",N(L1328)+N(M1328))</f>
        <v/>
      </c>
      <c r="P1328" s="24">
        <f>IF(OR(O1328="",N(O1328)=0),"",N(M1328)/O1328)</f>
        <v/>
      </c>
      <c r="Q1328" s="40">
        <f>IF(OR(J1328="",N(J1328)=0,O1328=""),"",N(L1328)/(J1328/60))</f>
        <v/>
      </c>
      <c r="R1328" s="20" t="n"/>
    </row>
    <row r="1329">
      <c r="A1329" s="39" t="n"/>
      <c r="B1329" s="20" t="n"/>
      <c r="C1329" s="20" t="n"/>
      <c r="D1329" s="20" t="n"/>
      <c r="E1329" s="20" t="n"/>
      <c r="F1329" s="26">
        <f>IF(E1329="","",IFERROR(INDEX('İş emirleri'!$B$6:$B$305,MATCH(E1329,'İş emirleri'!$A$6:$A$305,0)),"İş emri yok"))</f>
        <v/>
      </c>
      <c r="G1329" s="38" t="n"/>
      <c r="H1329" s="38" t="n"/>
      <c r="I1329" s="20" t="n"/>
      <c r="J1329" s="40">
        <f>IF(G1329="","",MAX(0,G1329-N(H1329)))</f>
        <v/>
      </c>
      <c r="K1329" s="24">
        <f>IF(OR(G1329="",N(G1329)=0),"",J1329/G1329)</f>
        <v/>
      </c>
      <c r="L1329" s="38" t="n"/>
      <c r="M1329" s="38" t="n"/>
      <c r="N1329" s="20" t="n"/>
      <c r="O1329" s="40">
        <f>IF(AND(L1329="",M1329=""),"",N(L1329)+N(M1329))</f>
        <v/>
      </c>
      <c r="P1329" s="24">
        <f>IF(OR(O1329="",N(O1329)=0),"",N(M1329)/O1329)</f>
        <v/>
      </c>
      <c r="Q1329" s="40">
        <f>IF(OR(J1329="",N(J1329)=0,O1329=""),"",N(L1329)/(J1329/60))</f>
        <v/>
      </c>
      <c r="R1329" s="20" t="n"/>
    </row>
    <row r="1330">
      <c r="A1330" s="39" t="n"/>
      <c r="B1330" s="20" t="n"/>
      <c r="C1330" s="20" t="n"/>
      <c r="D1330" s="20" t="n"/>
      <c r="E1330" s="20" t="n"/>
      <c r="F1330" s="26">
        <f>IF(E1330="","",IFERROR(INDEX('İş emirleri'!$B$6:$B$305,MATCH(E1330,'İş emirleri'!$A$6:$A$305,0)),"İş emri yok"))</f>
        <v/>
      </c>
      <c r="G1330" s="38" t="n"/>
      <c r="H1330" s="38" t="n"/>
      <c r="I1330" s="20" t="n"/>
      <c r="J1330" s="40">
        <f>IF(G1330="","",MAX(0,G1330-N(H1330)))</f>
        <v/>
      </c>
      <c r="K1330" s="24">
        <f>IF(OR(G1330="",N(G1330)=0),"",J1330/G1330)</f>
        <v/>
      </c>
      <c r="L1330" s="38" t="n"/>
      <c r="M1330" s="38" t="n"/>
      <c r="N1330" s="20" t="n"/>
      <c r="O1330" s="40">
        <f>IF(AND(L1330="",M1330=""),"",N(L1330)+N(M1330))</f>
        <v/>
      </c>
      <c r="P1330" s="24">
        <f>IF(OR(O1330="",N(O1330)=0),"",N(M1330)/O1330)</f>
        <v/>
      </c>
      <c r="Q1330" s="40">
        <f>IF(OR(J1330="",N(J1330)=0,O1330=""),"",N(L1330)/(J1330/60))</f>
        <v/>
      </c>
      <c r="R1330" s="20" t="n"/>
    </row>
    <row r="1331">
      <c r="A1331" s="39" t="n"/>
      <c r="B1331" s="20" t="n"/>
      <c r="C1331" s="20" t="n"/>
      <c r="D1331" s="20" t="n"/>
      <c r="E1331" s="20" t="n"/>
      <c r="F1331" s="26">
        <f>IF(E1331="","",IFERROR(INDEX('İş emirleri'!$B$6:$B$305,MATCH(E1331,'İş emirleri'!$A$6:$A$305,0)),"İş emri yok"))</f>
        <v/>
      </c>
      <c r="G1331" s="38" t="n"/>
      <c r="H1331" s="38" t="n"/>
      <c r="I1331" s="20" t="n"/>
      <c r="J1331" s="40">
        <f>IF(G1331="","",MAX(0,G1331-N(H1331)))</f>
        <v/>
      </c>
      <c r="K1331" s="24">
        <f>IF(OR(G1331="",N(G1331)=0),"",J1331/G1331)</f>
        <v/>
      </c>
      <c r="L1331" s="38" t="n"/>
      <c r="M1331" s="38" t="n"/>
      <c r="N1331" s="20" t="n"/>
      <c r="O1331" s="40">
        <f>IF(AND(L1331="",M1331=""),"",N(L1331)+N(M1331))</f>
        <v/>
      </c>
      <c r="P1331" s="24">
        <f>IF(OR(O1331="",N(O1331)=0),"",N(M1331)/O1331)</f>
        <v/>
      </c>
      <c r="Q1331" s="40">
        <f>IF(OR(J1331="",N(J1331)=0,O1331=""),"",N(L1331)/(J1331/60))</f>
        <v/>
      </c>
      <c r="R1331" s="20" t="n"/>
    </row>
    <row r="1332">
      <c r="A1332" s="39" t="n"/>
      <c r="B1332" s="20" t="n"/>
      <c r="C1332" s="20" t="n"/>
      <c r="D1332" s="20" t="n"/>
      <c r="E1332" s="20" t="n"/>
      <c r="F1332" s="26">
        <f>IF(E1332="","",IFERROR(INDEX('İş emirleri'!$B$6:$B$305,MATCH(E1332,'İş emirleri'!$A$6:$A$305,0)),"İş emri yok"))</f>
        <v/>
      </c>
      <c r="G1332" s="38" t="n"/>
      <c r="H1332" s="38" t="n"/>
      <c r="I1332" s="20" t="n"/>
      <c r="J1332" s="40">
        <f>IF(G1332="","",MAX(0,G1332-N(H1332)))</f>
        <v/>
      </c>
      <c r="K1332" s="24">
        <f>IF(OR(G1332="",N(G1332)=0),"",J1332/G1332)</f>
        <v/>
      </c>
      <c r="L1332" s="38" t="n"/>
      <c r="M1332" s="38" t="n"/>
      <c r="N1332" s="20" t="n"/>
      <c r="O1332" s="40">
        <f>IF(AND(L1332="",M1332=""),"",N(L1332)+N(M1332))</f>
        <v/>
      </c>
      <c r="P1332" s="24">
        <f>IF(OR(O1332="",N(O1332)=0),"",N(M1332)/O1332)</f>
        <v/>
      </c>
      <c r="Q1332" s="40">
        <f>IF(OR(J1332="",N(J1332)=0,O1332=""),"",N(L1332)/(J1332/60))</f>
        <v/>
      </c>
      <c r="R1332" s="20" t="n"/>
    </row>
    <row r="1333">
      <c r="A1333" s="39" t="n"/>
      <c r="B1333" s="20" t="n"/>
      <c r="C1333" s="20" t="n"/>
      <c r="D1333" s="20" t="n"/>
      <c r="E1333" s="20" t="n"/>
      <c r="F1333" s="26">
        <f>IF(E1333="","",IFERROR(INDEX('İş emirleri'!$B$6:$B$305,MATCH(E1333,'İş emirleri'!$A$6:$A$305,0)),"İş emri yok"))</f>
        <v/>
      </c>
      <c r="G1333" s="38" t="n"/>
      <c r="H1333" s="38" t="n"/>
      <c r="I1333" s="20" t="n"/>
      <c r="J1333" s="40">
        <f>IF(G1333="","",MAX(0,G1333-N(H1333)))</f>
        <v/>
      </c>
      <c r="K1333" s="24">
        <f>IF(OR(G1333="",N(G1333)=0),"",J1333/G1333)</f>
        <v/>
      </c>
      <c r="L1333" s="38" t="n"/>
      <c r="M1333" s="38" t="n"/>
      <c r="N1333" s="20" t="n"/>
      <c r="O1333" s="40">
        <f>IF(AND(L1333="",M1333=""),"",N(L1333)+N(M1333))</f>
        <v/>
      </c>
      <c r="P1333" s="24">
        <f>IF(OR(O1333="",N(O1333)=0),"",N(M1333)/O1333)</f>
        <v/>
      </c>
      <c r="Q1333" s="40">
        <f>IF(OR(J1333="",N(J1333)=0,O1333=""),"",N(L1333)/(J1333/60))</f>
        <v/>
      </c>
      <c r="R1333" s="20" t="n"/>
    </row>
    <row r="1334">
      <c r="A1334" s="39" t="n"/>
      <c r="B1334" s="20" t="n"/>
      <c r="C1334" s="20" t="n"/>
      <c r="D1334" s="20" t="n"/>
      <c r="E1334" s="20" t="n"/>
      <c r="F1334" s="26">
        <f>IF(E1334="","",IFERROR(INDEX('İş emirleri'!$B$6:$B$305,MATCH(E1334,'İş emirleri'!$A$6:$A$305,0)),"İş emri yok"))</f>
        <v/>
      </c>
      <c r="G1334" s="38" t="n"/>
      <c r="H1334" s="38" t="n"/>
      <c r="I1334" s="20" t="n"/>
      <c r="J1334" s="40">
        <f>IF(G1334="","",MAX(0,G1334-N(H1334)))</f>
        <v/>
      </c>
      <c r="K1334" s="24">
        <f>IF(OR(G1334="",N(G1334)=0),"",J1334/G1334)</f>
        <v/>
      </c>
      <c r="L1334" s="38" t="n"/>
      <c r="M1334" s="38" t="n"/>
      <c r="N1334" s="20" t="n"/>
      <c r="O1334" s="40">
        <f>IF(AND(L1334="",M1334=""),"",N(L1334)+N(M1334))</f>
        <v/>
      </c>
      <c r="P1334" s="24">
        <f>IF(OR(O1334="",N(O1334)=0),"",N(M1334)/O1334)</f>
        <v/>
      </c>
      <c r="Q1334" s="40">
        <f>IF(OR(J1334="",N(J1334)=0,O1334=""),"",N(L1334)/(J1334/60))</f>
        <v/>
      </c>
      <c r="R1334" s="20" t="n"/>
    </row>
    <row r="1335">
      <c r="A1335" s="39" t="n"/>
      <c r="B1335" s="20" t="n"/>
      <c r="C1335" s="20" t="n"/>
      <c r="D1335" s="20" t="n"/>
      <c r="E1335" s="20" t="n"/>
      <c r="F1335" s="26">
        <f>IF(E1335="","",IFERROR(INDEX('İş emirleri'!$B$6:$B$305,MATCH(E1335,'İş emirleri'!$A$6:$A$305,0)),"İş emri yok"))</f>
        <v/>
      </c>
      <c r="G1335" s="38" t="n"/>
      <c r="H1335" s="38" t="n"/>
      <c r="I1335" s="20" t="n"/>
      <c r="J1335" s="40">
        <f>IF(G1335="","",MAX(0,G1335-N(H1335)))</f>
        <v/>
      </c>
      <c r="K1335" s="24">
        <f>IF(OR(G1335="",N(G1335)=0),"",J1335/G1335)</f>
        <v/>
      </c>
      <c r="L1335" s="38" t="n"/>
      <c r="M1335" s="38" t="n"/>
      <c r="N1335" s="20" t="n"/>
      <c r="O1335" s="40">
        <f>IF(AND(L1335="",M1335=""),"",N(L1335)+N(M1335))</f>
        <v/>
      </c>
      <c r="P1335" s="24">
        <f>IF(OR(O1335="",N(O1335)=0),"",N(M1335)/O1335)</f>
        <v/>
      </c>
      <c r="Q1335" s="40">
        <f>IF(OR(J1335="",N(J1335)=0,O1335=""),"",N(L1335)/(J1335/60))</f>
        <v/>
      </c>
      <c r="R1335" s="20" t="n"/>
    </row>
    <row r="1336">
      <c r="A1336" s="39" t="n"/>
      <c r="B1336" s="20" t="n"/>
      <c r="C1336" s="20" t="n"/>
      <c r="D1336" s="20" t="n"/>
      <c r="E1336" s="20" t="n"/>
      <c r="F1336" s="26">
        <f>IF(E1336="","",IFERROR(INDEX('İş emirleri'!$B$6:$B$305,MATCH(E1336,'İş emirleri'!$A$6:$A$305,0)),"İş emri yok"))</f>
        <v/>
      </c>
      <c r="G1336" s="38" t="n"/>
      <c r="H1336" s="38" t="n"/>
      <c r="I1336" s="20" t="n"/>
      <c r="J1336" s="40">
        <f>IF(G1336="","",MAX(0,G1336-N(H1336)))</f>
        <v/>
      </c>
      <c r="K1336" s="24">
        <f>IF(OR(G1336="",N(G1336)=0),"",J1336/G1336)</f>
        <v/>
      </c>
      <c r="L1336" s="38" t="n"/>
      <c r="M1336" s="38" t="n"/>
      <c r="N1336" s="20" t="n"/>
      <c r="O1336" s="40">
        <f>IF(AND(L1336="",M1336=""),"",N(L1336)+N(M1336))</f>
        <v/>
      </c>
      <c r="P1336" s="24">
        <f>IF(OR(O1336="",N(O1336)=0),"",N(M1336)/O1336)</f>
        <v/>
      </c>
      <c r="Q1336" s="40">
        <f>IF(OR(J1336="",N(J1336)=0,O1336=""),"",N(L1336)/(J1336/60))</f>
        <v/>
      </c>
      <c r="R1336" s="20" t="n"/>
    </row>
    <row r="1337">
      <c r="A1337" s="39" t="n"/>
      <c r="B1337" s="20" t="n"/>
      <c r="C1337" s="20" t="n"/>
      <c r="D1337" s="20" t="n"/>
      <c r="E1337" s="20" t="n"/>
      <c r="F1337" s="26">
        <f>IF(E1337="","",IFERROR(INDEX('İş emirleri'!$B$6:$B$305,MATCH(E1337,'İş emirleri'!$A$6:$A$305,0)),"İş emri yok"))</f>
        <v/>
      </c>
      <c r="G1337" s="38" t="n"/>
      <c r="H1337" s="38" t="n"/>
      <c r="I1337" s="20" t="n"/>
      <c r="J1337" s="40">
        <f>IF(G1337="","",MAX(0,G1337-N(H1337)))</f>
        <v/>
      </c>
      <c r="K1337" s="24">
        <f>IF(OR(G1337="",N(G1337)=0),"",J1337/G1337)</f>
        <v/>
      </c>
      <c r="L1337" s="38" t="n"/>
      <c r="M1337" s="38" t="n"/>
      <c r="N1337" s="20" t="n"/>
      <c r="O1337" s="40">
        <f>IF(AND(L1337="",M1337=""),"",N(L1337)+N(M1337))</f>
        <v/>
      </c>
      <c r="P1337" s="24">
        <f>IF(OR(O1337="",N(O1337)=0),"",N(M1337)/O1337)</f>
        <v/>
      </c>
      <c r="Q1337" s="40">
        <f>IF(OR(J1337="",N(J1337)=0,O1337=""),"",N(L1337)/(J1337/60))</f>
        <v/>
      </c>
      <c r="R1337" s="20" t="n"/>
    </row>
    <row r="1338">
      <c r="A1338" s="39" t="n"/>
      <c r="B1338" s="20" t="n"/>
      <c r="C1338" s="20" t="n"/>
      <c r="D1338" s="20" t="n"/>
      <c r="E1338" s="20" t="n"/>
      <c r="F1338" s="26">
        <f>IF(E1338="","",IFERROR(INDEX('İş emirleri'!$B$6:$B$305,MATCH(E1338,'İş emirleri'!$A$6:$A$305,0)),"İş emri yok"))</f>
        <v/>
      </c>
      <c r="G1338" s="38" t="n"/>
      <c r="H1338" s="38" t="n"/>
      <c r="I1338" s="20" t="n"/>
      <c r="J1338" s="40">
        <f>IF(G1338="","",MAX(0,G1338-N(H1338)))</f>
        <v/>
      </c>
      <c r="K1338" s="24">
        <f>IF(OR(G1338="",N(G1338)=0),"",J1338/G1338)</f>
        <v/>
      </c>
      <c r="L1338" s="38" t="n"/>
      <c r="M1338" s="38" t="n"/>
      <c r="N1338" s="20" t="n"/>
      <c r="O1338" s="40">
        <f>IF(AND(L1338="",M1338=""),"",N(L1338)+N(M1338))</f>
        <v/>
      </c>
      <c r="P1338" s="24">
        <f>IF(OR(O1338="",N(O1338)=0),"",N(M1338)/O1338)</f>
        <v/>
      </c>
      <c r="Q1338" s="40">
        <f>IF(OR(J1338="",N(J1338)=0,O1338=""),"",N(L1338)/(J1338/60))</f>
        <v/>
      </c>
      <c r="R1338" s="20" t="n"/>
    </row>
    <row r="1339">
      <c r="A1339" s="39" t="n"/>
      <c r="B1339" s="20" t="n"/>
      <c r="C1339" s="20" t="n"/>
      <c r="D1339" s="20" t="n"/>
      <c r="E1339" s="20" t="n"/>
      <c r="F1339" s="26">
        <f>IF(E1339="","",IFERROR(INDEX('İş emirleri'!$B$6:$B$305,MATCH(E1339,'İş emirleri'!$A$6:$A$305,0)),"İş emri yok"))</f>
        <v/>
      </c>
      <c r="G1339" s="38" t="n"/>
      <c r="H1339" s="38" t="n"/>
      <c r="I1339" s="20" t="n"/>
      <c r="J1339" s="40">
        <f>IF(G1339="","",MAX(0,G1339-N(H1339)))</f>
        <v/>
      </c>
      <c r="K1339" s="24">
        <f>IF(OR(G1339="",N(G1339)=0),"",J1339/G1339)</f>
        <v/>
      </c>
      <c r="L1339" s="38" t="n"/>
      <c r="M1339" s="38" t="n"/>
      <c r="N1339" s="20" t="n"/>
      <c r="O1339" s="40">
        <f>IF(AND(L1339="",M1339=""),"",N(L1339)+N(M1339))</f>
        <v/>
      </c>
      <c r="P1339" s="24">
        <f>IF(OR(O1339="",N(O1339)=0),"",N(M1339)/O1339)</f>
        <v/>
      </c>
      <c r="Q1339" s="40">
        <f>IF(OR(J1339="",N(J1339)=0,O1339=""),"",N(L1339)/(J1339/60))</f>
        <v/>
      </c>
      <c r="R1339" s="20" t="n"/>
    </row>
    <row r="1340">
      <c r="A1340" s="39" t="n"/>
      <c r="B1340" s="20" t="n"/>
      <c r="C1340" s="20" t="n"/>
      <c r="D1340" s="20" t="n"/>
      <c r="E1340" s="20" t="n"/>
      <c r="F1340" s="26">
        <f>IF(E1340="","",IFERROR(INDEX('İş emirleri'!$B$6:$B$305,MATCH(E1340,'İş emirleri'!$A$6:$A$305,0)),"İş emri yok"))</f>
        <v/>
      </c>
      <c r="G1340" s="38" t="n"/>
      <c r="H1340" s="38" t="n"/>
      <c r="I1340" s="20" t="n"/>
      <c r="J1340" s="40">
        <f>IF(G1340="","",MAX(0,G1340-N(H1340)))</f>
        <v/>
      </c>
      <c r="K1340" s="24">
        <f>IF(OR(G1340="",N(G1340)=0),"",J1340/G1340)</f>
        <v/>
      </c>
      <c r="L1340" s="38" t="n"/>
      <c r="M1340" s="38" t="n"/>
      <c r="N1340" s="20" t="n"/>
      <c r="O1340" s="40">
        <f>IF(AND(L1340="",M1340=""),"",N(L1340)+N(M1340))</f>
        <v/>
      </c>
      <c r="P1340" s="24">
        <f>IF(OR(O1340="",N(O1340)=0),"",N(M1340)/O1340)</f>
        <v/>
      </c>
      <c r="Q1340" s="40">
        <f>IF(OR(J1340="",N(J1340)=0,O1340=""),"",N(L1340)/(J1340/60))</f>
        <v/>
      </c>
      <c r="R1340" s="20" t="n"/>
    </row>
    <row r="1341">
      <c r="A1341" s="39" t="n"/>
      <c r="B1341" s="20" t="n"/>
      <c r="C1341" s="20" t="n"/>
      <c r="D1341" s="20" t="n"/>
      <c r="E1341" s="20" t="n"/>
      <c r="F1341" s="26">
        <f>IF(E1341="","",IFERROR(INDEX('İş emirleri'!$B$6:$B$305,MATCH(E1341,'İş emirleri'!$A$6:$A$305,0)),"İş emri yok"))</f>
        <v/>
      </c>
      <c r="G1341" s="38" t="n"/>
      <c r="H1341" s="38" t="n"/>
      <c r="I1341" s="20" t="n"/>
      <c r="J1341" s="40">
        <f>IF(G1341="","",MAX(0,G1341-N(H1341)))</f>
        <v/>
      </c>
      <c r="K1341" s="24">
        <f>IF(OR(G1341="",N(G1341)=0),"",J1341/G1341)</f>
        <v/>
      </c>
      <c r="L1341" s="38" t="n"/>
      <c r="M1341" s="38" t="n"/>
      <c r="N1341" s="20" t="n"/>
      <c r="O1341" s="40">
        <f>IF(AND(L1341="",M1341=""),"",N(L1341)+N(M1341))</f>
        <v/>
      </c>
      <c r="P1341" s="24">
        <f>IF(OR(O1341="",N(O1341)=0),"",N(M1341)/O1341)</f>
        <v/>
      </c>
      <c r="Q1341" s="40">
        <f>IF(OR(J1341="",N(J1341)=0,O1341=""),"",N(L1341)/(J1341/60))</f>
        <v/>
      </c>
      <c r="R1341" s="20" t="n"/>
    </row>
    <row r="1342">
      <c r="A1342" s="39" t="n"/>
      <c r="B1342" s="20" t="n"/>
      <c r="C1342" s="20" t="n"/>
      <c r="D1342" s="20" t="n"/>
      <c r="E1342" s="20" t="n"/>
      <c r="F1342" s="26">
        <f>IF(E1342="","",IFERROR(INDEX('İş emirleri'!$B$6:$B$305,MATCH(E1342,'İş emirleri'!$A$6:$A$305,0)),"İş emri yok"))</f>
        <v/>
      </c>
      <c r="G1342" s="38" t="n"/>
      <c r="H1342" s="38" t="n"/>
      <c r="I1342" s="20" t="n"/>
      <c r="J1342" s="40">
        <f>IF(G1342="","",MAX(0,G1342-N(H1342)))</f>
        <v/>
      </c>
      <c r="K1342" s="24">
        <f>IF(OR(G1342="",N(G1342)=0),"",J1342/G1342)</f>
        <v/>
      </c>
      <c r="L1342" s="38" t="n"/>
      <c r="M1342" s="38" t="n"/>
      <c r="N1342" s="20" t="n"/>
      <c r="O1342" s="40">
        <f>IF(AND(L1342="",M1342=""),"",N(L1342)+N(M1342))</f>
        <v/>
      </c>
      <c r="P1342" s="24">
        <f>IF(OR(O1342="",N(O1342)=0),"",N(M1342)/O1342)</f>
        <v/>
      </c>
      <c r="Q1342" s="40">
        <f>IF(OR(J1342="",N(J1342)=0,O1342=""),"",N(L1342)/(J1342/60))</f>
        <v/>
      </c>
      <c r="R1342" s="20" t="n"/>
    </row>
    <row r="1343">
      <c r="A1343" s="39" t="n"/>
      <c r="B1343" s="20" t="n"/>
      <c r="C1343" s="20" t="n"/>
      <c r="D1343" s="20" t="n"/>
      <c r="E1343" s="20" t="n"/>
      <c r="F1343" s="26">
        <f>IF(E1343="","",IFERROR(INDEX('İş emirleri'!$B$6:$B$305,MATCH(E1343,'İş emirleri'!$A$6:$A$305,0)),"İş emri yok"))</f>
        <v/>
      </c>
      <c r="G1343" s="38" t="n"/>
      <c r="H1343" s="38" t="n"/>
      <c r="I1343" s="20" t="n"/>
      <c r="J1343" s="40">
        <f>IF(G1343="","",MAX(0,G1343-N(H1343)))</f>
        <v/>
      </c>
      <c r="K1343" s="24">
        <f>IF(OR(G1343="",N(G1343)=0),"",J1343/G1343)</f>
        <v/>
      </c>
      <c r="L1343" s="38" t="n"/>
      <c r="M1343" s="38" t="n"/>
      <c r="N1343" s="20" t="n"/>
      <c r="O1343" s="40">
        <f>IF(AND(L1343="",M1343=""),"",N(L1343)+N(M1343))</f>
        <v/>
      </c>
      <c r="P1343" s="24">
        <f>IF(OR(O1343="",N(O1343)=0),"",N(M1343)/O1343)</f>
        <v/>
      </c>
      <c r="Q1343" s="40">
        <f>IF(OR(J1343="",N(J1343)=0,O1343=""),"",N(L1343)/(J1343/60))</f>
        <v/>
      </c>
      <c r="R1343" s="20" t="n"/>
    </row>
    <row r="1344">
      <c r="A1344" s="39" t="n"/>
      <c r="B1344" s="20" t="n"/>
      <c r="C1344" s="20" t="n"/>
      <c r="D1344" s="20" t="n"/>
      <c r="E1344" s="20" t="n"/>
      <c r="F1344" s="26">
        <f>IF(E1344="","",IFERROR(INDEX('İş emirleri'!$B$6:$B$305,MATCH(E1344,'İş emirleri'!$A$6:$A$305,0)),"İş emri yok"))</f>
        <v/>
      </c>
      <c r="G1344" s="38" t="n"/>
      <c r="H1344" s="38" t="n"/>
      <c r="I1344" s="20" t="n"/>
      <c r="J1344" s="40">
        <f>IF(G1344="","",MAX(0,G1344-N(H1344)))</f>
        <v/>
      </c>
      <c r="K1344" s="24">
        <f>IF(OR(G1344="",N(G1344)=0),"",J1344/G1344)</f>
        <v/>
      </c>
      <c r="L1344" s="38" t="n"/>
      <c r="M1344" s="38" t="n"/>
      <c r="N1344" s="20" t="n"/>
      <c r="O1344" s="40">
        <f>IF(AND(L1344="",M1344=""),"",N(L1344)+N(M1344))</f>
        <v/>
      </c>
      <c r="P1344" s="24">
        <f>IF(OR(O1344="",N(O1344)=0),"",N(M1344)/O1344)</f>
        <v/>
      </c>
      <c r="Q1344" s="40">
        <f>IF(OR(J1344="",N(J1344)=0,O1344=""),"",N(L1344)/(J1344/60))</f>
        <v/>
      </c>
      <c r="R1344" s="20" t="n"/>
    </row>
    <row r="1345">
      <c r="A1345" s="39" t="n"/>
      <c r="B1345" s="20" t="n"/>
      <c r="C1345" s="20" t="n"/>
      <c r="D1345" s="20" t="n"/>
      <c r="E1345" s="20" t="n"/>
      <c r="F1345" s="26">
        <f>IF(E1345="","",IFERROR(INDEX('İş emirleri'!$B$6:$B$305,MATCH(E1345,'İş emirleri'!$A$6:$A$305,0)),"İş emri yok"))</f>
        <v/>
      </c>
      <c r="G1345" s="38" t="n"/>
      <c r="H1345" s="38" t="n"/>
      <c r="I1345" s="20" t="n"/>
      <c r="J1345" s="40">
        <f>IF(G1345="","",MAX(0,G1345-N(H1345)))</f>
        <v/>
      </c>
      <c r="K1345" s="24">
        <f>IF(OR(G1345="",N(G1345)=0),"",J1345/G1345)</f>
        <v/>
      </c>
      <c r="L1345" s="38" t="n"/>
      <c r="M1345" s="38" t="n"/>
      <c r="N1345" s="20" t="n"/>
      <c r="O1345" s="40">
        <f>IF(AND(L1345="",M1345=""),"",N(L1345)+N(M1345))</f>
        <v/>
      </c>
      <c r="P1345" s="24">
        <f>IF(OR(O1345="",N(O1345)=0),"",N(M1345)/O1345)</f>
        <v/>
      </c>
      <c r="Q1345" s="40">
        <f>IF(OR(J1345="",N(J1345)=0,O1345=""),"",N(L1345)/(J1345/60))</f>
        <v/>
      </c>
      <c r="R1345" s="20" t="n"/>
    </row>
    <row r="1346">
      <c r="A1346" s="39" t="n"/>
      <c r="B1346" s="20" t="n"/>
      <c r="C1346" s="20" t="n"/>
      <c r="D1346" s="20" t="n"/>
      <c r="E1346" s="20" t="n"/>
      <c r="F1346" s="26">
        <f>IF(E1346="","",IFERROR(INDEX('İş emirleri'!$B$6:$B$305,MATCH(E1346,'İş emirleri'!$A$6:$A$305,0)),"İş emri yok"))</f>
        <v/>
      </c>
      <c r="G1346" s="38" t="n"/>
      <c r="H1346" s="38" t="n"/>
      <c r="I1346" s="20" t="n"/>
      <c r="J1346" s="40">
        <f>IF(G1346="","",MAX(0,G1346-N(H1346)))</f>
        <v/>
      </c>
      <c r="K1346" s="24">
        <f>IF(OR(G1346="",N(G1346)=0),"",J1346/G1346)</f>
        <v/>
      </c>
      <c r="L1346" s="38" t="n"/>
      <c r="M1346" s="38" t="n"/>
      <c r="N1346" s="20" t="n"/>
      <c r="O1346" s="40">
        <f>IF(AND(L1346="",M1346=""),"",N(L1346)+N(M1346))</f>
        <v/>
      </c>
      <c r="P1346" s="24">
        <f>IF(OR(O1346="",N(O1346)=0),"",N(M1346)/O1346)</f>
        <v/>
      </c>
      <c r="Q1346" s="40">
        <f>IF(OR(J1346="",N(J1346)=0,O1346=""),"",N(L1346)/(J1346/60))</f>
        <v/>
      </c>
      <c r="R1346" s="20" t="n"/>
    </row>
    <row r="1347">
      <c r="A1347" s="39" t="n"/>
      <c r="B1347" s="20" t="n"/>
      <c r="C1347" s="20" t="n"/>
      <c r="D1347" s="20" t="n"/>
      <c r="E1347" s="20" t="n"/>
      <c r="F1347" s="26">
        <f>IF(E1347="","",IFERROR(INDEX('İş emirleri'!$B$6:$B$305,MATCH(E1347,'İş emirleri'!$A$6:$A$305,0)),"İş emri yok"))</f>
        <v/>
      </c>
      <c r="G1347" s="38" t="n"/>
      <c r="H1347" s="38" t="n"/>
      <c r="I1347" s="20" t="n"/>
      <c r="J1347" s="40">
        <f>IF(G1347="","",MAX(0,G1347-N(H1347)))</f>
        <v/>
      </c>
      <c r="K1347" s="24">
        <f>IF(OR(G1347="",N(G1347)=0),"",J1347/G1347)</f>
        <v/>
      </c>
      <c r="L1347" s="38" t="n"/>
      <c r="M1347" s="38" t="n"/>
      <c r="N1347" s="20" t="n"/>
      <c r="O1347" s="40">
        <f>IF(AND(L1347="",M1347=""),"",N(L1347)+N(M1347))</f>
        <v/>
      </c>
      <c r="P1347" s="24">
        <f>IF(OR(O1347="",N(O1347)=0),"",N(M1347)/O1347)</f>
        <v/>
      </c>
      <c r="Q1347" s="40">
        <f>IF(OR(J1347="",N(J1347)=0,O1347=""),"",N(L1347)/(J1347/60))</f>
        <v/>
      </c>
      <c r="R1347" s="20" t="n"/>
    </row>
    <row r="1348">
      <c r="A1348" s="39" t="n"/>
      <c r="B1348" s="20" t="n"/>
      <c r="C1348" s="20" t="n"/>
      <c r="D1348" s="20" t="n"/>
      <c r="E1348" s="20" t="n"/>
      <c r="F1348" s="26">
        <f>IF(E1348="","",IFERROR(INDEX('İş emirleri'!$B$6:$B$305,MATCH(E1348,'İş emirleri'!$A$6:$A$305,0)),"İş emri yok"))</f>
        <v/>
      </c>
      <c r="G1348" s="38" t="n"/>
      <c r="H1348" s="38" t="n"/>
      <c r="I1348" s="20" t="n"/>
      <c r="J1348" s="40">
        <f>IF(G1348="","",MAX(0,G1348-N(H1348)))</f>
        <v/>
      </c>
      <c r="K1348" s="24">
        <f>IF(OR(G1348="",N(G1348)=0),"",J1348/G1348)</f>
        <v/>
      </c>
      <c r="L1348" s="38" t="n"/>
      <c r="M1348" s="38" t="n"/>
      <c r="N1348" s="20" t="n"/>
      <c r="O1348" s="40">
        <f>IF(AND(L1348="",M1348=""),"",N(L1348)+N(M1348))</f>
        <v/>
      </c>
      <c r="P1348" s="24">
        <f>IF(OR(O1348="",N(O1348)=0),"",N(M1348)/O1348)</f>
        <v/>
      </c>
      <c r="Q1348" s="40">
        <f>IF(OR(J1348="",N(J1348)=0,O1348=""),"",N(L1348)/(J1348/60))</f>
        <v/>
      </c>
      <c r="R1348" s="20" t="n"/>
    </row>
    <row r="1349">
      <c r="A1349" s="39" t="n"/>
      <c r="B1349" s="20" t="n"/>
      <c r="C1349" s="20" t="n"/>
      <c r="D1349" s="20" t="n"/>
      <c r="E1349" s="20" t="n"/>
      <c r="F1349" s="26">
        <f>IF(E1349="","",IFERROR(INDEX('İş emirleri'!$B$6:$B$305,MATCH(E1349,'İş emirleri'!$A$6:$A$305,0)),"İş emri yok"))</f>
        <v/>
      </c>
      <c r="G1349" s="38" t="n"/>
      <c r="H1349" s="38" t="n"/>
      <c r="I1349" s="20" t="n"/>
      <c r="J1349" s="40">
        <f>IF(G1349="","",MAX(0,G1349-N(H1349)))</f>
        <v/>
      </c>
      <c r="K1349" s="24">
        <f>IF(OR(G1349="",N(G1349)=0),"",J1349/G1349)</f>
        <v/>
      </c>
      <c r="L1349" s="38" t="n"/>
      <c r="M1349" s="38" t="n"/>
      <c r="N1349" s="20" t="n"/>
      <c r="O1349" s="40">
        <f>IF(AND(L1349="",M1349=""),"",N(L1349)+N(M1349))</f>
        <v/>
      </c>
      <c r="P1349" s="24">
        <f>IF(OR(O1349="",N(O1349)=0),"",N(M1349)/O1349)</f>
        <v/>
      </c>
      <c r="Q1349" s="40">
        <f>IF(OR(J1349="",N(J1349)=0,O1349=""),"",N(L1349)/(J1349/60))</f>
        <v/>
      </c>
      <c r="R1349" s="20" t="n"/>
    </row>
    <row r="1350">
      <c r="A1350" s="39" t="n"/>
      <c r="B1350" s="20" t="n"/>
      <c r="C1350" s="20" t="n"/>
      <c r="D1350" s="20" t="n"/>
      <c r="E1350" s="20" t="n"/>
      <c r="F1350" s="26">
        <f>IF(E1350="","",IFERROR(INDEX('İş emirleri'!$B$6:$B$305,MATCH(E1350,'İş emirleri'!$A$6:$A$305,0)),"İş emri yok"))</f>
        <v/>
      </c>
      <c r="G1350" s="38" t="n"/>
      <c r="H1350" s="38" t="n"/>
      <c r="I1350" s="20" t="n"/>
      <c r="J1350" s="40">
        <f>IF(G1350="","",MAX(0,G1350-N(H1350)))</f>
        <v/>
      </c>
      <c r="K1350" s="24">
        <f>IF(OR(G1350="",N(G1350)=0),"",J1350/G1350)</f>
        <v/>
      </c>
      <c r="L1350" s="38" t="n"/>
      <c r="M1350" s="38" t="n"/>
      <c r="N1350" s="20" t="n"/>
      <c r="O1350" s="40">
        <f>IF(AND(L1350="",M1350=""),"",N(L1350)+N(M1350))</f>
        <v/>
      </c>
      <c r="P1350" s="24">
        <f>IF(OR(O1350="",N(O1350)=0),"",N(M1350)/O1350)</f>
        <v/>
      </c>
      <c r="Q1350" s="40">
        <f>IF(OR(J1350="",N(J1350)=0,O1350=""),"",N(L1350)/(J1350/60))</f>
        <v/>
      </c>
      <c r="R1350" s="20" t="n"/>
    </row>
    <row r="1351">
      <c r="A1351" s="39" t="n"/>
      <c r="B1351" s="20" t="n"/>
      <c r="C1351" s="20" t="n"/>
      <c r="D1351" s="20" t="n"/>
      <c r="E1351" s="20" t="n"/>
      <c r="F1351" s="26">
        <f>IF(E1351="","",IFERROR(INDEX('İş emirleri'!$B$6:$B$305,MATCH(E1351,'İş emirleri'!$A$6:$A$305,0)),"İş emri yok"))</f>
        <v/>
      </c>
      <c r="G1351" s="38" t="n"/>
      <c r="H1351" s="38" t="n"/>
      <c r="I1351" s="20" t="n"/>
      <c r="J1351" s="40">
        <f>IF(G1351="","",MAX(0,G1351-N(H1351)))</f>
        <v/>
      </c>
      <c r="K1351" s="24">
        <f>IF(OR(G1351="",N(G1351)=0),"",J1351/G1351)</f>
        <v/>
      </c>
      <c r="L1351" s="38" t="n"/>
      <c r="M1351" s="38" t="n"/>
      <c r="N1351" s="20" t="n"/>
      <c r="O1351" s="40">
        <f>IF(AND(L1351="",M1351=""),"",N(L1351)+N(M1351))</f>
        <v/>
      </c>
      <c r="P1351" s="24">
        <f>IF(OR(O1351="",N(O1351)=0),"",N(M1351)/O1351)</f>
        <v/>
      </c>
      <c r="Q1351" s="40">
        <f>IF(OR(J1351="",N(J1351)=0,O1351=""),"",N(L1351)/(J1351/60))</f>
        <v/>
      </c>
      <c r="R1351" s="20" t="n"/>
    </row>
    <row r="1352">
      <c r="A1352" s="39" t="n"/>
      <c r="B1352" s="20" t="n"/>
      <c r="C1352" s="20" t="n"/>
      <c r="D1352" s="20" t="n"/>
      <c r="E1352" s="20" t="n"/>
      <c r="F1352" s="26">
        <f>IF(E1352="","",IFERROR(INDEX('İş emirleri'!$B$6:$B$305,MATCH(E1352,'İş emirleri'!$A$6:$A$305,0)),"İş emri yok"))</f>
        <v/>
      </c>
      <c r="G1352" s="38" t="n"/>
      <c r="H1352" s="38" t="n"/>
      <c r="I1352" s="20" t="n"/>
      <c r="J1352" s="40">
        <f>IF(G1352="","",MAX(0,G1352-N(H1352)))</f>
        <v/>
      </c>
      <c r="K1352" s="24">
        <f>IF(OR(G1352="",N(G1352)=0),"",J1352/G1352)</f>
        <v/>
      </c>
      <c r="L1352" s="38" t="n"/>
      <c r="M1352" s="38" t="n"/>
      <c r="N1352" s="20" t="n"/>
      <c r="O1352" s="40">
        <f>IF(AND(L1352="",M1352=""),"",N(L1352)+N(M1352))</f>
        <v/>
      </c>
      <c r="P1352" s="24">
        <f>IF(OR(O1352="",N(O1352)=0),"",N(M1352)/O1352)</f>
        <v/>
      </c>
      <c r="Q1352" s="40">
        <f>IF(OR(J1352="",N(J1352)=0,O1352=""),"",N(L1352)/(J1352/60))</f>
        <v/>
      </c>
      <c r="R1352" s="20" t="n"/>
    </row>
    <row r="1353">
      <c r="A1353" s="39" t="n"/>
      <c r="B1353" s="20" t="n"/>
      <c r="C1353" s="20" t="n"/>
      <c r="D1353" s="20" t="n"/>
      <c r="E1353" s="20" t="n"/>
      <c r="F1353" s="26">
        <f>IF(E1353="","",IFERROR(INDEX('İş emirleri'!$B$6:$B$305,MATCH(E1353,'İş emirleri'!$A$6:$A$305,0)),"İş emri yok"))</f>
        <v/>
      </c>
      <c r="G1353" s="38" t="n"/>
      <c r="H1353" s="38" t="n"/>
      <c r="I1353" s="20" t="n"/>
      <c r="J1353" s="40">
        <f>IF(G1353="","",MAX(0,G1353-N(H1353)))</f>
        <v/>
      </c>
      <c r="K1353" s="24">
        <f>IF(OR(G1353="",N(G1353)=0),"",J1353/G1353)</f>
        <v/>
      </c>
      <c r="L1353" s="38" t="n"/>
      <c r="M1353" s="38" t="n"/>
      <c r="N1353" s="20" t="n"/>
      <c r="O1353" s="40">
        <f>IF(AND(L1353="",M1353=""),"",N(L1353)+N(M1353))</f>
        <v/>
      </c>
      <c r="P1353" s="24">
        <f>IF(OR(O1353="",N(O1353)=0),"",N(M1353)/O1353)</f>
        <v/>
      </c>
      <c r="Q1353" s="40">
        <f>IF(OR(J1353="",N(J1353)=0,O1353=""),"",N(L1353)/(J1353/60))</f>
        <v/>
      </c>
      <c r="R1353" s="20" t="n"/>
    </row>
    <row r="1354">
      <c r="A1354" s="39" t="n"/>
      <c r="B1354" s="20" t="n"/>
      <c r="C1354" s="20" t="n"/>
      <c r="D1354" s="20" t="n"/>
      <c r="E1354" s="20" t="n"/>
      <c r="F1354" s="26">
        <f>IF(E1354="","",IFERROR(INDEX('İş emirleri'!$B$6:$B$305,MATCH(E1354,'İş emirleri'!$A$6:$A$305,0)),"İş emri yok"))</f>
        <v/>
      </c>
      <c r="G1354" s="38" t="n"/>
      <c r="H1354" s="38" t="n"/>
      <c r="I1354" s="20" t="n"/>
      <c r="J1354" s="40">
        <f>IF(G1354="","",MAX(0,G1354-N(H1354)))</f>
        <v/>
      </c>
      <c r="K1354" s="24">
        <f>IF(OR(G1354="",N(G1354)=0),"",J1354/G1354)</f>
        <v/>
      </c>
      <c r="L1354" s="38" t="n"/>
      <c r="M1354" s="38" t="n"/>
      <c r="N1354" s="20" t="n"/>
      <c r="O1354" s="40">
        <f>IF(AND(L1354="",M1354=""),"",N(L1354)+N(M1354))</f>
        <v/>
      </c>
      <c r="P1354" s="24">
        <f>IF(OR(O1354="",N(O1354)=0),"",N(M1354)/O1354)</f>
        <v/>
      </c>
      <c r="Q1354" s="40">
        <f>IF(OR(J1354="",N(J1354)=0,O1354=""),"",N(L1354)/(J1354/60))</f>
        <v/>
      </c>
      <c r="R1354" s="20" t="n"/>
    </row>
    <row r="1355">
      <c r="A1355" s="39" t="n"/>
      <c r="B1355" s="20" t="n"/>
      <c r="C1355" s="20" t="n"/>
      <c r="D1355" s="20" t="n"/>
      <c r="E1355" s="20" t="n"/>
      <c r="F1355" s="26">
        <f>IF(E1355="","",IFERROR(INDEX('İş emirleri'!$B$6:$B$305,MATCH(E1355,'İş emirleri'!$A$6:$A$305,0)),"İş emri yok"))</f>
        <v/>
      </c>
      <c r="G1355" s="38" t="n"/>
      <c r="H1355" s="38" t="n"/>
      <c r="I1355" s="20" t="n"/>
      <c r="J1355" s="40">
        <f>IF(G1355="","",MAX(0,G1355-N(H1355)))</f>
        <v/>
      </c>
      <c r="K1355" s="24">
        <f>IF(OR(G1355="",N(G1355)=0),"",J1355/G1355)</f>
        <v/>
      </c>
      <c r="L1355" s="38" t="n"/>
      <c r="M1355" s="38" t="n"/>
      <c r="N1355" s="20" t="n"/>
      <c r="O1355" s="40">
        <f>IF(AND(L1355="",M1355=""),"",N(L1355)+N(M1355))</f>
        <v/>
      </c>
      <c r="P1355" s="24">
        <f>IF(OR(O1355="",N(O1355)=0),"",N(M1355)/O1355)</f>
        <v/>
      </c>
      <c r="Q1355" s="40">
        <f>IF(OR(J1355="",N(J1355)=0,O1355=""),"",N(L1355)/(J1355/60))</f>
        <v/>
      </c>
      <c r="R1355" s="20" t="n"/>
    </row>
    <row r="1356">
      <c r="A1356" s="39" t="n"/>
      <c r="B1356" s="20" t="n"/>
      <c r="C1356" s="20" t="n"/>
      <c r="D1356" s="20" t="n"/>
      <c r="E1356" s="20" t="n"/>
      <c r="F1356" s="26">
        <f>IF(E1356="","",IFERROR(INDEX('İş emirleri'!$B$6:$B$305,MATCH(E1356,'İş emirleri'!$A$6:$A$305,0)),"İş emri yok"))</f>
        <v/>
      </c>
      <c r="G1356" s="38" t="n"/>
      <c r="H1356" s="38" t="n"/>
      <c r="I1356" s="20" t="n"/>
      <c r="J1356" s="40">
        <f>IF(G1356="","",MAX(0,G1356-N(H1356)))</f>
        <v/>
      </c>
      <c r="K1356" s="24">
        <f>IF(OR(G1356="",N(G1356)=0),"",J1356/G1356)</f>
        <v/>
      </c>
      <c r="L1356" s="38" t="n"/>
      <c r="M1356" s="38" t="n"/>
      <c r="N1356" s="20" t="n"/>
      <c r="O1356" s="40">
        <f>IF(AND(L1356="",M1356=""),"",N(L1356)+N(M1356))</f>
        <v/>
      </c>
      <c r="P1356" s="24">
        <f>IF(OR(O1356="",N(O1356)=0),"",N(M1356)/O1356)</f>
        <v/>
      </c>
      <c r="Q1356" s="40">
        <f>IF(OR(J1356="",N(J1356)=0,O1356=""),"",N(L1356)/(J1356/60))</f>
        <v/>
      </c>
      <c r="R1356" s="20" t="n"/>
    </row>
    <row r="1357">
      <c r="A1357" s="39" t="n"/>
      <c r="B1357" s="20" t="n"/>
      <c r="C1357" s="20" t="n"/>
      <c r="D1357" s="20" t="n"/>
      <c r="E1357" s="20" t="n"/>
      <c r="F1357" s="26">
        <f>IF(E1357="","",IFERROR(INDEX('İş emirleri'!$B$6:$B$305,MATCH(E1357,'İş emirleri'!$A$6:$A$305,0)),"İş emri yok"))</f>
        <v/>
      </c>
      <c r="G1357" s="38" t="n"/>
      <c r="H1357" s="38" t="n"/>
      <c r="I1357" s="20" t="n"/>
      <c r="J1357" s="40">
        <f>IF(G1357="","",MAX(0,G1357-N(H1357)))</f>
        <v/>
      </c>
      <c r="K1357" s="24">
        <f>IF(OR(G1357="",N(G1357)=0),"",J1357/G1357)</f>
        <v/>
      </c>
      <c r="L1357" s="38" t="n"/>
      <c r="M1357" s="38" t="n"/>
      <c r="N1357" s="20" t="n"/>
      <c r="O1357" s="40">
        <f>IF(AND(L1357="",M1357=""),"",N(L1357)+N(M1357))</f>
        <v/>
      </c>
      <c r="P1357" s="24">
        <f>IF(OR(O1357="",N(O1357)=0),"",N(M1357)/O1357)</f>
        <v/>
      </c>
      <c r="Q1357" s="40">
        <f>IF(OR(J1357="",N(J1357)=0,O1357=""),"",N(L1357)/(J1357/60))</f>
        <v/>
      </c>
      <c r="R1357" s="20" t="n"/>
    </row>
    <row r="1358">
      <c r="A1358" s="39" t="n"/>
      <c r="B1358" s="20" t="n"/>
      <c r="C1358" s="20" t="n"/>
      <c r="D1358" s="20" t="n"/>
      <c r="E1358" s="20" t="n"/>
      <c r="F1358" s="26">
        <f>IF(E1358="","",IFERROR(INDEX('İş emirleri'!$B$6:$B$305,MATCH(E1358,'İş emirleri'!$A$6:$A$305,0)),"İş emri yok"))</f>
        <v/>
      </c>
      <c r="G1358" s="38" t="n"/>
      <c r="H1358" s="38" t="n"/>
      <c r="I1358" s="20" t="n"/>
      <c r="J1358" s="40">
        <f>IF(G1358="","",MAX(0,G1358-N(H1358)))</f>
        <v/>
      </c>
      <c r="K1358" s="24">
        <f>IF(OR(G1358="",N(G1358)=0),"",J1358/G1358)</f>
        <v/>
      </c>
      <c r="L1358" s="38" t="n"/>
      <c r="M1358" s="38" t="n"/>
      <c r="N1358" s="20" t="n"/>
      <c r="O1358" s="40">
        <f>IF(AND(L1358="",M1358=""),"",N(L1358)+N(M1358))</f>
        <v/>
      </c>
      <c r="P1358" s="24">
        <f>IF(OR(O1358="",N(O1358)=0),"",N(M1358)/O1358)</f>
        <v/>
      </c>
      <c r="Q1358" s="40">
        <f>IF(OR(J1358="",N(J1358)=0,O1358=""),"",N(L1358)/(J1358/60))</f>
        <v/>
      </c>
      <c r="R1358" s="20" t="n"/>
    </row>
    <row r="1359">
      <c r="A1359" s="39" t="n"/>
      <c r="B1359" s="20" t="n"/>
      <c r="C1359" s="20" t="n"/>
      <c r="D1359" s="20" t="n"/>
      <c r="E1359" s="20" t="n"/>
      <c r="F1359" s="26">
        <f>IF(E1359="","",IFERROR(INDEX('İş emirleri'!$B$6:$B$305,MATCH(E1359,'İş emirleri'!$A$6:$A$305,0)),"İş emri yok"))</f>
        <v/>
      </c>
      <c r="G1359" s="38" t="n"/>
      <c r="H1359" s="38" t="n"/>
      <c r="I1359" s="20" t="n"/>
      <c r="J1359" s="40">
        <f>IF(G1359="","",MAX(0,G1359-N(H1359)))</f>
        <v/>
      </c>
      <c r="K1359" s="24">
        <f>IF(OR(G1359="",N(G1359)=0),"",J1359/G1359)</f>
        <v/>
      </c>
      <c r="L1359" s="38" t="n"/>
      <c r="M1359" s="38" t="n"/>
      <c r="N1359" s="20" t="n"/>
      <c r="O1359" s="40">
        <f>IF(AND(L1359="",M1359=""),"",N(L1359)+N(M1359))</f>
        <v/>
      </c>
      <c r="P1359" s="24">
        <f>IF(OR(O1359="",N(O1359)=0),"",N(M1359)/O1359)</f>
        <v/>
      </c>
      <c r="Q1359" s="40">
        <f>IF(OR(J1359="",N(J1359)=0,O1359=""),"",N(L1359)/(J1359/60))</f>
        <v/>
      </c>
      <c r="R1359" s="20" t="n"/>
    </row>
    <row r="1360">
      <c r="A1360" s="39" t="n"/>
      <c r="B1360" s="20" t="n"/>
      <c r="C1360" s="20" t="n"/>
      <c r="D1360" s="20" t="n"/>
      <c r="E1360" s="20" t="n"/>
      <c r="F1360" s="26">
        <f>IF(E1360="","",IFERROR(INDEX('İş emirleri'!$B$6:$B$305,MATCH(E1360,'İş emirleri'!$A$6:$A$305,0)),"İş emri yok"))</f>
        <v/>
      </c>
      <c r="G1360" s="38" t="n"/>
      <c r="H1360" s="38" t="n"/>
      <c r="I1360" s="20" t="n"/>
      <c r="J1360" s="40">
        <f>IF(G1360="","",MAX(0,G1360-N(H1360)))</f>
        <v/>
      </c>
      <c r="K1360" s="24">
        <f>IF(OR(G1360="",N(G1360)=0),"",J1360/G1360)</f>
        <v/>
      </c>
      <c r="L1360" s="38" t="n"/>
      <c r="M1360" s="38" t="n"/>
      <c r="N1360" s="20" t="n"/>
      <c r="O1360" s="40">
        <f>IF(AND(L1360="",M1360=""),"",N(L1360)+N(M1360))</f>
        <v/>
      </c>
      <c r="P1360" s="24">
        <f>IF(OR(O1360="",N(O1360)=0),"",N(M1360)/O1360)</f>
        <v/>
      </c>
      <c r="Q1360" s="40">
        <f>IF(OR(J1360="",N(J1360)=0,O1360=""),"",N(L1360)/(J1360/60))</f>
        <v/>
      </c>
      <c r="R1360" s="20" t="n"/>
    </row>
    <row r="1361">
      <c r="A1361" s="39" t="n"/>
      <c r="B1361" s="20" t="n"/>
      <c r="C1361" s="20" t="n"/>
      <c r="D1361" s="20" t="n"/>
      <c r="E1361" s="20" t="n"/>
      <c r="F1361" s="26">
        <f>IF(E1361="","",IFERROR(INDEX('İş emirleri'!$B$6:$B$305,MATCH(E1361,'İş emirleri'!$A$6:$A$305,0)),"İş emri yok"))</f>
        <v/>
      </c>
      <c r="G1361" s="38" t="n"/>
      <c r="H1361" s="38" t="n"/>
      <c r="I1361" s="20" t="n"/>
      <c r="J1361" s="40">
        <f>IF(G1361="","",MAX(0,G1361-N(H1361)))</f>
        <v/>
      </c>
      <c r="K1361" s="24">
        <f>IF(OR(G1361="",N(G1361)=0),"",J1361/G1361)</f>
        <v/>
      </c>
      <c r="L1361" s="38" t="n"/>
      <c r="M1361" s="38" t="n"/>
      <c r="N1361" s="20" t="n"/>
      <c r="O1361" s="40">
        <f>IF(AND(L1361="",M1361=""),"",N(L1361)+N(M1361))</f>
        <v/>
      </c>
      <c r="P1361" s="24">
        <f>IF(OR(O1361="",N(O1361)=0),"",N(M1361)/O1361)</f>
        <v/>
      </c>
      <c r="Q1361" s="40">
        <f>IF(OR(J1361="",N(J1361)=0,O1361=""),"",N(L1361)/(J1361/60))</f>
        <v/>
      </c>
      <c r="R1361" s="20" t="n"/>
    </row>
    <row r="1362">
      <c r="A1362" s="39" t="n"/>
      <c r="B1362" s="20" t="n"/>
      <c r="C1362" s="20" t="n"/>
      <c r="D1362" s="20" t="n"/>
      <c r="E1362" s="20" t="n"/>
      <c r="F1362" s="26">
        <f>IF(E1362="","",IFERROR(INDEX('İş emirleri'!$B$6:$B$305,MATCH(E1362,'İş emirleri'!$A$6:$A$305,0)),"İş emri yok"))</f>
        <v/>
      </c>
      <c r="G1362" s="38" t="n"/>
      <c r="H1362" s="38" t="n"/>
      <c r="I1362" s="20" t="n"/>
      <c r="J1362" s="40">
        <f>IF(G1362="","",MAX(0,G1362-N(H1362)))</f>
        <v/>
      </c>
      <c r="K1362" s="24">
        <f>IF(OR(G1362="",N(G1362)=0),"",J1362/G1362)</f>
        <v/>
      </c>
      <c r="L1362" s="38" t="n"/>
      <c r="M1362" s="38" t="n"/>
      <c r="N1362" s="20" t="n"/>
      <c r="O1362" s="40">
        <f>IF(AND(L1362="",M1362=""),"",N(L1362)+N(M1362))</f>
        <v/>
      </c>
      <c r="P1362" s="24">
        <f>IF(OR(O1362="",N(O1362)=0),"",N(M1362)/O1362)</f>
        <v/>
      </c>
      <c r="Q1362" s="40">
        <f>IF(OR(J1362="",N(J1362)=0,O1362=""),"",N(L1362)/(J1362/60))</f>
        <v/>
      </c>
      <c r="R1362" s="20" t="n"/>
    </row>
    <row r="1363">
      <c r="A1363" s="39" t="n"/>
      <c r="B1363" s="20" t="n"/>
      <c r="C1363" s="20" t="n"/>
      <c r="D1363" s="20" t="n"/>
      <c r="E1363" s="20" t="n"/>
      <c r="F1363" s="26">
        <f>IF(E1363="","",IFERROR(INDEX('İş emirleri'!$B$6:$B$305,MATCH(E1363,'İş emirleri'!$A$6:$A$305,0)),"İş emri yok"))</f>
        <v/>
      </c>
      <c r="G1363" s="38" t="n"/>
      <c r="H1363" s="38" t="n"/>
      <c r="I1363" s="20" t="n"/>
      <c r="J1363" s="40">
        <f>IF(G1363="","",MAX(0,G1363-N(H1363)))</f>
        <v/>
      </c>
      <c r="K1363" s="24">
        <f>IF(OR(G1363="",N(G1363)=0),"",J1363/G1363)</f>
        <v/>
      </c>
      <c r="L1363" s="38" t="n"/>
      <c r="M1363" s="38" t="n"/>
      <c r="N1363" s="20" t="n"/>
      <c r="O1363" s="40">
        <f>IF(AND(L1363="",M1363=""),"",N(L1363)+N(M1363))</f>
        <v/>
      </c>
      <c r="P1363" s="24">
        <f>IF(OR(O1363="",N(O1363)=0),"",N(M1363)/O1363)</f>
        <v/>
      </c>
      <c r="Q1363" s="40">
        <f>IF(OR(J1363="",N(J1363)=0,O1363=""),"",N(L1363)/(J1363/60))</f>
        <v/>
      </c>
      <c r="R1363" s="20" t="n"/>
    </row>
    <row r="1364">
      <c r="A1364" s="39" t="n"/>
      <c r="B1364" s="20" t="n"/>
      <c r="C1364" s="20" t="n"/>
      <c r="D1364" s="20" t="n"/>
      <c r="E1364" s="20" t="n"/>
      <c r="F1364" s="26">
        <f>IF(E1364="","",IFERROR(INDEX('İş emirleri'!$B$6:$B$305,MATCH(E1364,'İş emirleri'!$A$6:$A$305,0)),"İş emri yok"))</f>
        <v/>
      </c>
      <c r="G1364" s="38" t="n"/>
      <c r="H1364" s="38" t="n"/>
      <c r="I1364" s="20" t="n"/>
      <c r="J1364" s="40">
        <f>IF(G1364="","",MAX(0,G1364-N(H1364)))</f>
        <v/>
      </c>
      <c r="K1364" s="24">
        <f>IF(OR(G1364="",N(G1364)=0),"",J1364/G1364)</f>
        <v/>
      </c>
      <c r="L1364" s="38" t="n"/>
      <c r="M1364" s="38" t="n"/>
      <c r="N1364" s="20" t="n"/>
      <c r="O1364" s="40">
        <f>IF(AND(L1364="",M1364=""),"",N(L1364)+N(M1364))</f>
        <v/>
      </c>
      <c r="P1364" s="24">
        <f>IF(OR(O1364="",N(O1364)=0),"",N(M1364)/O1364)</f>
        <v/>
      </c>
      <c r="Q1364" s="40">
        <f>IF(OR(J1364="",N(J1364)=0,O1364=""),"",N(L1364)/(J1364/60))</f>
        <v/>
      </c>
      <c r="R1364" s="20" t="n"/>
    </row>
    <row r="1365">
      <c r="A1365" s="39" t="n"/>
      <c r="B1365" s="20" t="n"/>
      <c r="C1365" s="20" t="n"/>
      <c r="D1365" s="20" t="n"/>
      <c r="E1365" s="20" t="n"/>
      <c r="F1365" s="26">
        <f>IF(E1365="","",IFERROR(INDEX('İş emirleri'!$B$6:$B$305,MATCH(E1365,'İş emirleri'!$A$6:$A$305,0)),"İş emri yok"))</f>
        <v/>
      </c>
      <c r="G1365" s="38" t="n"/>
      <c r="H1365" s="38" t="n"/>
      <c r="I1365" s="20" t="n"/>
      <c r="J1365" s="40">
        <f>IF(G1365="","",MAX(0,G1365-N(H1365)))</f>
        <v/>
      </c>
      <c r="K1365" s="24">
        <f>IF(OR(G1365="",N(G1365)=0),"",J1365/G1365)</f>
        <v/>
      </c>
      <c r="L1365" s="38" t="n"/>
      <c r="M1365" s="38" t="n"/>
      <c r="N1365" s="20" t="n"/>
      <c r="O1365" s="40">
        <f>IF(AND(L1365="",M1365=""),"",N(L1365)+N(M1365))</f>
        <v/>
      </c>
      <c r="P1365" s="24">
        <f>IF(OR(O1365="",N(O1365)=0),"",N(M1365)/O1365)</f>
        <v/>
      </c>
      <c r="Q1365" s="40">
        <f>IF(OR(J1365="",N(J1365)=0,O1365=""),"",N(L1365)/(J1365/60))</f>
        <v/>
      </c>
      <c r="R1365" s="20" t="n"/>
    </row>
    <row r="1366">
      <c r="A1366" s="39" t="n"/>
      <c r="B1366" s="20" t="n"/>
      <c r="C1366" s="20" t="n"/>
      <c r="D1366" s="20" t="n"/>
      <c r="E1366" s="20" t="n"/>
      <c r="F1366" s="26">
        <f>IF(E1366="","",IFERROR(INDEX('İş emirleri'!$B$6:$B$305,MATCH(E1366,'İş emirleri'!$A$6:$A$305,0)),"İş emri yok"))</f>
        <v/>
      </c>
      <c r="G1366" s="38" t="n"/>
      <c r="H1366" s="38" t="n"/>
      <c r="I1366" s="20" t="n"/>
      <c r="J1366" s="40">
        <f>IF(G1366="","",MAX(0,G1366-N(H1366)))</f>
        <v/>
      </c>
      <c r="K1366" s="24">
        <f>IF(OR(G1366="",N(G1366)=0),"",J1366/G1366)</f>
        <v/>
      </c>
      <c r="L1366" s="38" t="n"/>
      <c r="M1366" s="38" t="n"/>
      <c r="N1366" s="20" t="n"/>
      <c r="O1366" s="40">
        <f>IF(AND(L1366="",M1366=""),"",N(L1366)+N(M1366))</f>
        <v/>
      </c>
      <c r="P1366" s="24">
        <f>IF(OR(O1366="",N(O1366)=0),"",N(M1366)/O1366)</f>
        <v/>
      </c>
      <c r="Q1366" s="40">
        <f>IF(OR(J1366="",N(J1366)=0,O1366=""),"",N(L1366)/(J1366/60))</f>
        <v/>
      </c>
      <c r="R1366" s="20" t="n"/>
    </row>
    <row r="1367">
      <c r="A1367" s="39" t="n"/>
      <c r="B1367" s="20" t="n"/>
      <c r="C1367" s="20" t="n"/>
      <c r="D1367" s="20" t="n"/>
      <c r="E1367" s="20" t="n"/>
      <c r="F1367" s="26">
        <f>IF(E1367="","",IFERROR(INDEX('İş emirleri'!$B$6:$B$305,MATCH(E1367,'İş emirleri'!$A$6:$A$305,0)),"İş emri yok"))</f>
        <v/>
      </c>
      <c r="G1367" s="38" t="n"/>
      <c r="H1367" s="38" t="n"/>
      <c r="I1367" s="20" t="n"/>
      <c r="J1367" s="40">
        <f>IF(G1367="","",MAX(0,G1367-N(H1367)))</f>
        <v/>
      </c>
      <c r="K1367" s="24">
        <f>IF(OR(G1367="",N(G1367)=0),"",J1367/G1367)</f>
        <v/>
      </c>
      <c r="L1367" s="38" t="n"/>
      <c r="M1367" s="38" t="n"/>
      <c r="N1367" s="20" t="n"/>
      <c r="O1367" s="40">
        <f>IF(AND(L1367="",M1367=""),"",N(L1367)+N(M1367))</f>
        <v/>
      </c>
      <c r="P1367" s="24">
        <f>IF(OR(O1367="",N(O1367)=0),"",N(M1367)/O1367)</f>
        <v/>
      </c>
      <c r="Q1367" s="40">
        <f>IF(OR(J1367="",N(J1367)=0,O1367=""),"",N(L1367)/(J1367/60))</f>
        <v/>
      </c>
      <c r="R1367" s="20" t="n"/>
    </row>
    <row r="1368">
      <c r="A1368" s="39" t="n"/>
      <c r="B1368" s="20" t="n"/>
      <c r="C1368" s="20" t="n"/>
      <c r="D1368" s="20" t="n"/>
      <c r="E1368" s="20" t="n"/>
      <c r="F1368" s="26">
        <f>IF(E1368="","",IFERROR(INDEX('İş emirleri'!$B$6:$B$305,MATCH(E1368,'İş emirleri'!$A$6:$A$305,0)),"İş emri yok"))</f>
        <v/>
      </c>
      <c r="G1368" s="38" t="n"/>
      <c r="H1368" s="38" t="n"/>
      <c r="I1368" s="20" t="n"/>
      <c r="J1368" s="40">
        <f>IF(G1368="","",MAX(0,G1368-N(H1368)))</f>
        <v/>
      </c>
      <c r="K1368" s="24">
        <f>IF(OR(G1368="",N(G1368)=0),"",J1368/G1368)</f>
        <v/>
      </c>
      <c r="L1368" s="38" t="n"/>
      <c r="M1368" s="38" t="n"/>
      <c r="N1368" s="20" t="n"/>
      <c r="O1368" s="40">
        <f>IF(AND(L1368="",M1368=""),"",N(L1368)+N(M1368))</f>
        <v/>
      </c>
      <c r="P1368" s="24">
        <f>IF(OR(O1368="",N(O1368)=0),"",N(M1368)/O1368)</f>
        <v/>
      </c>
      <c r="Q1368" s="40">
        <f>IF(OR(J1368="",N(J1368)=0,O1368=""),"",N(L1368)/(J1368/60))</f>
        <v/>
      </c>
      <c r="R1368" s="20" t="n"/>
    </row>
    <row r="1369">
      <c r="A1369" s="39" t="n"/>
      <c r="B1369" s="20" t="n"/>
      <c r="C1369" s="20" t="n"/>
      <c r="D1369" s="20" t="n"/>
      <c r="E1369" s="20" t="n"/>
      <c r="F1369" s="26">
        <f>IF(E1369="","",IFERROR(INDEX('İş emirleri'!$B$6:$B$305,MATCH(E1369,'İş emirleri'!$A$6:$A$305,0)),"İş emri yok"))</f>
        <v/>
      </c>
      <c r="G1369" s="38" t="n"/>
      <c r="H1369" s="38" t="n"/>
      <c r="I1369" s="20" t="n"/>
      <c r="J1369" s="40">
        <f>IF(G1369="","",MAX(0,G1369-N(H1369)))</f>
        <v/>
      </c>
      <c r="K1369" s="24">
        <f>IF(OR(G1369="",N(G1369)=0),"",J1369/G1369)</f>
        <v/>
      </c>
      <c r="L1369" s="38" t="n"/>
      <c r="M1369" s="38" t="n"/>
      <c r="N1369" s="20" t="n"/>
      <c r="O1369" s="40">
        <f>IF(AND(L1369="",M1369=""),"",N(L1369)+N(M1369))</f>
        <v/>
      </c>
      <c r="P1369" s="24">
        <f>IF(OR(O1369="",N(O1369)=0),"",N(M1369)/O1369)</f>
        <v/>
      </c>
      <c r="Q1369" s="40">
        <f>IF(OR(J1369="",N(J1369)=0,O1369=""),"",N(L1369)/(J1369/60))</f>
        <v/>
      </c>
      <c r="R1369" s="20" t="n"/>
    </row>
    <row r="1370">
      <c r="A1370" s="39" t="n"/>
      <c r="B1370" s="20" t="n"/>
      <c r="C1370" s="20" t="n"/>
      <c r="D1370" s="20" t="n"/>
      <c r="E1370" s="20" t="n"/>
      <c r="F1370" s="26">
        <f>IF(E1370="","",IFERROR(INDEX('İş emirleri'!$B$6:$B$305,MATCH(E1370,'İş emirleri'!$A$6:$A$305,0)),"İş emri yok"))</f>
        <v/>
      </c>
      <c r="G1370" s="38" t="n"/>
      <c r="H1370" s="38" t="n"/>
      <c r="I1370" s="20" t="n"/>
      <c r="J1370" s="40">
        <f>IF(G1370="","",MAX(0,G1370-N(H1370)))</f>
        <v/>
      </c>
      <c r="K1370" s="24">
        <f>IF(OR(G1370="",N(G1370)=0),"",J1370/G1370)</f>
        <v/>
      </c>
      <c r="L1370" s="38" t="n"/>
      <c r="M1370" s="38" t="n"/>
      <c r="N1370" s="20" t="n"/>
      <c r="O1370" s="40">
        <f>IF(AND(L1370="",M1370=""),"",N(L1370)+N(M1370))</f>
        <v/>
      </c>
      <c r="P1370" s="24">
        <f>IF(OR(O1370="",N(O1370)=0),"",N(M1370)/O1370)</f>
        <v/>
      </c>
      <c r="Q1370" s="40">
        <f>IF(OR(J1370="",N(J1370)=0,O1370=""),"",N(L1370)/(J1370/60))</f>
        <v/>
      </c>
      <c r="R1370" s="20" t="n"/>
    </row>
    <row r="1371">
      <c r="A1371" s="39" t="n"/>
      <c r="B1371" s="20" t="n"/>
      <c r="C1371" s="20" t="n"/>
      <c r="D1371" s="20" t="n"/>
      <c r="E1371" s="20" t="n"/>
      <c r="F1371" s="26">
        <f>IF(E1371="","",IFERROR(INDEX('İş emirleri'!$B$6:$B$305,MATCH(E1371,'İş emirleri'!$A$6:$A$305,0)),"İş emri yok"))</f>
        <v/>
      </c>
      <c r="G1371" s="38" t="n"/>
      <c r="H1371" s="38" t="n"/>
      <c r="I1371" s="20" t="n"/>
      <c r="J1371" s="40">
        <f>IF(G1371="","",MAX(0,G1371-N(H1371)))</f>
        <v/>
      </c>
      <c r="K1371" s="24">
        <f>IF(OR(G1371="",N(G1371)=0),"",J1371/G1371)</f>
        <v/>
      </c>
      <c r="L1371" s="38" t="n"/>
      <c r="M1371" s="38" t="n"/>
      <c r="N1371" s="20" t="n"/>
      <c r="O1371" s="40">
        <f>IF(AND(L1371="",M1371=""),"",N(L1371)+N(M1371))</f>
        <v/>
      </c>
      <c r="P1371" s="24">
        <f>IF(OR(O1371="",N(O1371)=0),"",N(M1371)/O1371)</f>
        <v/>
      </c>
      <c r="Q1371" s="40">
        <f>IF(OR(J1371="",N(J1371)=0,O1371=""),"",N(L1371)/(J1371/60))</f>
        <v/>
      </c>
      <c r="R1371" s="20" t="n"/>
    </row>
    <row r="1372">
      <c r="A1372" s="39" t="n"/>
      <c r="B1372" s="20" t="n"/>
      <c r="C1372" s="20" t="n"/>
      <c r="D1372" s="20" t="n"/>
      <c r="E1372" s="20" t="n"/>
      <c r="F1372" s="26">
        <f>IF(E1372="","",IFERROR(INDEX('İş emirleri'!$B$6:$B$305,MATCH(E1372,'İş emirleri'!$A$6:$A$305,0)),"İş emri yok"))</f>
        <v/>
      </c>
      <c r="G1372" s="38" t="n"/>
      <c r="H1372" s="38" t="n"/>
      <c r="I1372" s="20" t="n"/>
      <c r="J1372" s="40">
        <f>IF(G1372="","",MAX(0,G1372-N(H1372)))</f>
        <v/>
      </c>
      <c r="K1372" s="24">
        <f>IF(OR(G1372="",N(G1372)=0),"",J1372/G1372)</f>
        <v/>
      </c>
      <c r="L1372" s="38" t="n"/>
      <c r="M1372" s="38" t="n"/>
      <c r="N1372" s="20" t="n"/>
      <c r="O1372" s="40">
        <f>IF(AND(L1372="",M1372=""),"",N(L1372)+N(M1372))</f>
        <v/>
      </c>
      <c r="P1372" s="24">
        <f>IF(OR(O1372="",N(O1372)=0),"",N(M1372)/O1372)</f>
        <v/>
      </c>
      <c r="Q1372" s="40">
        <f>IF(OR(J1372="",N(J1372)=0,O1372=""),"",N(L1372)/(J1372/60))</f>
        <v/>
      </c>
      <c r="R1372" s="20" t="n"/>
    </row>
    <row r="1373">
      <c r="A1373" s="39" t="n"/>
      <c r="B1373" s="20" t="n"/>
      <c r="C1373" s="20" t="n"/>
      <c r="D1373" s="20" t="n"/>
      <c r="E1373" s="20" t="n"/>
      <c r="F1373" s="26">
        <f>IF(E1373="","",IFERROR(INDEX('İş emirleri'!$B$6:$B$305,MATCH(E1373,'İş emirleri'!$A$6:$A$305,0)),"İş emri yok"))</f>
        <v/>
      </c>
      <c r="G1373" s="38" t="n"/>
      <c r="H1373" s="38" t="n"/>
      <c r="I1373" s="20" t="n"/>
      <c r="J1373" s="40">
        <f>IF(G1373="","",MAX(0,G1373-N(H1373)))</f>
        <v/>
      </c>
      <c r="K1373" s="24">
        <f>IF(OR(G1373="",N(G1373)=0),"",J1373/G1373)</f>
        <v/>
      </c>
      <c r="L1373" s="38" t="n"/>
      <c r="M1373" s="38" t="n"/>
      <c r="N1373" s="20" t="n"/>
      <c r="O1373" s="40">
        <f>IF(AND(L1373="",M1373=""),"",N(L1373)+N(M1373))</f>
        <v/>
      </c>
      <c r="P1373" s="24">
        <f>IF(OR(O1373="",N(O1373)=0),"",N(M1373)/O1373)</f>
        <v/>
      </c>
      <c r="Q1373" s="40">
        <f>IF(OR(J1373="",N(J1373)=0,O1373=""),"",N(L1373)/(J1373/60))</f>
        <v/>
      </c>
      <c r="R1373" s="20" t="n"/>
    </row>
    <row r="1374">
      <c r="A1374" s="39" t="n"/>
      <c r="B1374" s="20" t="n"/>
      <c r="C1374" s="20" t="n"/>
      <c r="D1374" s="20" t="n"/>
      <c r="E1374" s="20" t="n"/>
      <c r="F1374" s="26">
        <f>IF(E1374="","",IFERROR(INDEX('İş emirleri'!$B$6:$B$305,MATCH(E1374,'İş emirleri'!$A$6:$A$305,0)),"İş emri yok"))</f>
        <v/>
      </c>
      <c r="G1374" s="38" t="n"/>
      <c r="H1374" s="38" t="n"/>
      <c r="I1374" s="20" t="n"/>
      <c r="J1374" s="40">
        <f>IF(G1374="","",MAX(0,G1374-N(H1374)))</f>
        <v/>
      </c>
      <c r="K1374" s="24">
        <f>IF(OR(G1374="",N(G1374)=0),"",J1374/G1374)</f>
        <v/>
      </c>
      <c r="L1374" s="38" t="n"/>
      <c r="M1374" s="38" t="n"/>
      <c r="N1374" s="20" t="n"/>
      <c r="O1374" s="40">
        <f>IF(AND(L1374="",M1374=""),"",N(L1374)+N(M1374))</f>
        <v/>
      </c>
      <c r="P1374" s="24">
        <f>IF(OR(O1374="",N(O1374)=0),"",N(M1374)/O1374)</f>
        <v/>
      </c>
      <c r="Q1374" s="40">
        <f>IF(OR(J1374="",N(J1374)=0,O1374=""),"",N(L1374)/(J1374/60))</f>
        <v/>
      </c>
      <c r="R1374" s="20" t="n"/>
    </row>
    <row r="1375">
      <c r="A1375" s="39" t="n"/>
      <c r="B1375" s="20" t="n"/>
      <c r="C1375" s="20" t="n"/>
      <c r="D1375" s="20" t="n"/>
      <c r="E1375" s="20" t="n"/>
      <c r="F1375" s="26">
        <f>IF(E1375="","",IFERROR(INDEX('İş emirleri'!$B$6:$B$305,MATCH(E1375,'İş emirleri'!$A$6:$A$305,0)),"İş emri yok"))</f>
        <v/>
      </c>
      <c r="G1375" s="38" t="n"/>
      <c r="H1375" s="38" t="n"/>
      <c r="I1375" s="20" t="n"/>
      <c r="J1375" s="40">
        <f>IF(G1375="","",MAX(0,G1375-N(H1375)))</f>
        <v/>
      </c>
      <c r="K1375" s="24">
        <f>IF(OR(G1375="",N(G1375)=0),"",J1375/G1375)</f>
        <v/>
      </c>
      <c r="L1375" s="38" t="n"/>
      <c r="M1375" s="38" t="n"/>
      <c r="N1375" s="20" t="n"/>
      <c r="O1375" s="40">
        <f>IF(AND(L1375="",M1375=""),"",N(L1375)+N(M1375))</f>
        <v/>
      </c>
      <c r="P1375" s="24">
        <f>IF(OR(O1375="",N(O1375)=0),"",N(M1375)/O1375)</f>
        <v/>
      </c>
      <c r="Q1375" s="40">
        <f>IF(OR(J1375="",N(J1375)=0,O1375=""),"",N(L1375)/(J1375/60))</f>
        <v/>
      </c>
      <c r="R1375" s="20" t="n"/>
    </row>
    <row r="1376">
      <c r="A1376" s="39" t="n"/>
      <c r="B1376" s="20" t="n"/>
      <c r="C1376" s="20" t="n"/>
      <c r="D1376" s="20" t="n"/>
      <c r="E1376" s="20" t="n"/>
      <c r="F1376" s="26">
        <f>IF(E1376="","",IFERROR(INDEX('İş emirleri'!$B$6:$B$305,MATCH(E1376,'İş emirleri'!$A$6:$A$305,0)),"İş emri yok"))</f>
        <v/>
      </c>
      <c r="G1376" s="38" t="n"/>
      <c r="H1376" s="38" t="n"/>
      <c r="I1376" s="20" t="n"/>
      <c r="J1376" s="40">
        <f>IF(G1376="","",MAX(0,G1376-N(H1376)))</f>
        <v/>
      </c>
      <c r="K1376" s="24">
        <f>IF(OR(G1376="",N(G1376)=0),"",J1376/G1376)</f>
        <v/>
      </c>
      <c r="L1376" s="38" t="n"/>
      <c r="M1376" s="38" t="n"/>
      <c r="N1376" s="20" t="n"/>
      <c r="O1376" s="40">
        <f>IF(AND(L1376="",M1376=""),"",N(L1376)+N(M1376))</f>
        <v/>
      </c>
      <c r="P1376" s="24">
        <f>IF(OR(O1376="",N(O1376)=0),"",N(M1376)/O1376)</f>
        <v/>
      </c>
      <c r="Q1376" s="40">
        <f>IF(OR(J1376="",N(J1376)=0,O1376=""),"",N(L1376)/(J1376/60))</f>
        <v/>
      </c>
      <c r="R1376" s="20" t="n"/>
    </row>
    <row r="1377">
      <c r="A1377" s="39" t="n"/>
      <c r="B1377" s="20" t="n"/>
      <c r="C1377" s="20" t="n"/>
      <c r="D1377" s="20" t="n"/>
      <c r="E1377" s="20" t="n"/>
      <c r="F1377" s="26">
        <f>IF(E1377="","",IFERROR(INDEX('İş emirleri'!$B$6:$B$305,MATCH(E1377,'İş emirleri'!$A$6:$A$305,0)),"İş emri yok"))</f>
        <v/>
      </c>
      <c r="G1377" s="38" t="n"/>
      <c r="H1377" s="38" t="n"/>
      <c r="I1377" s="20" t="n"/>
      <c r="J1377" s="40">
        <f>IF(G1377="","",MAX(0,G1377-N(H1377)))</f>
        <v/>
      </c>
      <c r="K1377" s="24">
        <f>IF(OR(G1377="",N(G1377)=0),"",J1377/G1377)</f>
        <v/>
      </c>
      <c r="L1377" s="38" t="n"/>
      <c r="M1377" s="38" t="n"/>
      <c r="N1377" s="20" t="n"/>
      <c r="O1377" s="40">
        <f>IF(AND(L1377="",M1377=""),"",N(L1377)+N(M1377))</f>
        <v/>
      </c>
      <c r="P1377" s="24">
        <f>IF(OR(O1377="",N(O1377)=0),"",N(M1377)/O1377)</f>
        <v/>
      </c>
      <c r="Q1377" s="40">
        <f>IF(OR(J1377="",N(J1377)=0,O1377=""),"",N(L1377)/(J1377/60))</f>
        <v/>
      </c>
      <c r="R1377" s="20" t="n"/>
    </row>
    <row r="1378">
      <c r="A1378" s="39" t="n"/>
      <c r="B1378" s="20" t="n"/>
      <c r="C1378" s="20" t="n"/>
      <c r="D1378" s="20" t="n"/>
      <c r="E1378" s="20" t="n"/>
      <c r="F1378" s="26">
        <f>IF(E1378="","",IFERROR(INDEX('İş emirleri'!$B$6:$B$305,MATCH(E1378,'İş emirleri'!$A$6:$A$305,0)),"İş emri yok"))</f>
        <v/>
      </c>
      <c r="G1378" s="38" t="n"/>
      <c r="H1378" s="38" t="n"/>
      <c r="I1378" s="20" t="n"/>
      <c r="J1378" s="40">
        <f>IF(G1378="","",MAX(0,G1378-N(H1378)))</f>
        <v/>
      </c>
      <c r="K1378" s="24">
        <f>IF(OR(G1378="",N(G1378)=0),"",J1378/G1378)</f>
        <v/>
      </c>
      <c r="L1378" s="38" t="n"/>
      <c r="M1378" s="38" t="n"/>
      <c r="N1378" s="20" t="n"/>
      <c r="O1378" s="40">
        <f>IF(AND(L1378="",M1378=""),"",N(L1378)+N(M1378))</f>
        <v/>
      </c>
      <c r="P1378" s="24">
        <f>IF(OR(O1378="",N(O1378)=0),"",N(M1378)/O1378)</f>
        <v/>
      </c>
      <c r="Q1378" s="40">
        <f>IF(OR(J1378="",N(J1378)=0,O1378=""),"",N(L1378)/(J1378/60))</f>
        <v/>
      </c>
      <c r="R1378" s="20" t="n"/>
    </row>
    <row r="1379">
      <c r="A1379" s="39" t="n"/>
      <c r="B1379" s="20" t="n"/>
      <c r="C1379" s="20" t="n"/>
      <c r="D1379" s="20" t="n"/>
      <c r="E1379" s="20" t="n"/>
      <c r="F1379" s="26">
        <f>IF(E1379="","",IFERROR(INDEX('İş emirleri'!$B$6:$B$305,MATCH(E1379,'İş emirleri'!$A$6:$A$305,0)),"İş emri yok"))</f>
        <v/>
      </c>
      <c r="G1379" s="38" t="n"/>
      <c r="H1379" s="38" t="n"/>
      <c r="I1379" s="20" t="n"/>
      <c r="J1379" s="40">
        <f>IF(G1379="","",MAX(0,G1379-N(H1379)))</f>
        <v/>
      </c>
      <c r="K1379" s="24">
        <f>IF(OR(G1379="",N(G1379)=0),"",J1379/G1379)</f>
        <v/>
      </c>
      <c r="L1379" s="38" t="n"/>
      <c r="M1379" s="38" t="n"/>
      <c r="N1379" s="20" t="n"/>
      <c r="O1379" s="40">
        <f>IF(AND(L1379="",M1379=""),"",N(L1379)+N(M1379))</f>
        <v/>
      </c>
      <c r="P1379" s="24">
        <f>IF(OR(O1379="",N(O1379)=0),"",N(M1379)/O1379)</f>
        <v/>
      </c>
      <c r="Q1379" s="40">
        <f>IF(OR(J1379="",N(J1379)=0,O1379=""),"",N(L1379)/(J1379/60))</f>
        <v/>
      </c>
      <c r="R1379" s="20" t="n"/>
    </row>
    <row r="1380">
      <c r="A1380" s="39" t="n"/>
      <c r="B1380" s="20" t="n"/>
      <c r="C1380" s="20" t="n"/>
      <c r="D1380" s="20" t="n"/>
      <c r="E1380" s="20" t="n"/>
      <c r="F1380" s="26">
        <f>IF(E1380="","",IFERROR(INDEX('İş emirleri'!$B$6:$B$305,MATCH(E1380,'İş emirleri'!$A$6:$A$305,0)),"İş emri yok"))</f>
        <v/>
      </c>
      <c r="G1380" s="38" t="n"/>
      <c r="H1380" s="38" t="n"/>
      <c r="I1380" s="20" t="n"/>
      <c r="J1380" s="40">
        <f>IF(G1380="","",MAX(0,G1380-N(H1380)))</f>
        <v/>
      </c>
      <c r="K1380" s="24">
        <f>IF(OR(G1380="",N(G1380)=0),"",J1380/G1380)</f>
        <v/>
      </c>
      <c r="L1380" s="38" t="n"/>
      <c r="M1380" s="38" t="n"/>
      <c r="N1380" s="20" t="n"/>
      <c r="O1380" s="40">
        <f>IF(AND(L1380="",M1380=""),"",N(L1380)+N(M1380))</f>
        <v/>
      </c>
      <c r="P1380" s="24">
        <f>IF(OR(O1380="",N(O1380)=0),"",N(M1380)/O1380)</f>
        <v/>
      </c>
      <c r="Q1380" s="40">
        <f>IF(OR(J1380="",N(J1380)=0,O1380=""),"",N(L1380)/(J1380/60))</f>
        <v/>
      </c>
      <c r="R1380" s="20" t="n"/>
    </row>
    <row r="1381">
      <c r="A1381" s="39" t="n"/>
      <c r="B1381" s="20" t="n"/>
      <c r="C1381" s="20" t="n"/>
      <c r="D1381" s="20" t="n"/>
      <c r="E1381" s="20" t="n"/>
      <c r="F1381" s="26">
        <f>IF(E1381="","",IFERROR(INDEX('İş emirleri'!$B$6:$B$305,MATCH(E1381,'İş emirleri'!$A$6:$A$305,0)),"İş emri yok"))</f>
        <v/>
      </c>
      <c r="G1381" s="38" t="n"/>
      <c r="H1381" s="38" t="n"/>
      <c r="I1381" s="20" t="n"/>
      <c r="J1381" s="40">
        <f>IF(G1381="","",MAX(0,G1381-N(H1381)))</f>
        <v/>
      </c>
      <c r="K1381" s="24">
        <f>IF(OR(G1381="",N(G1381)=0),"",J1381/G1381)</f>
        <v/>
      </c>
      <c r="L1381" s="38" t="n"/>
      <c r="M1381" s="38" t="n"/>
      <c r="N1381" s="20" t="n"/>
      <c r="O1381" s="40">
        <f>IF(AND(L1381="",M1381=""),"",N(L1381)+N(M1381))</f>
        <v/>
      </c>
      <c r="P1381" s="24">
        <f>IF(OR(O1381="",N(O1381)=0),"",N(M1381)/O1381)</f>
        <v/>
      </c>
      <c r="Q1381" s="40">
        <f>IF(OR(J1381="",N(J1381)=0,O1381=""),"",N(L1381)/(J1381/60))</f>
        <v/>
      </c>
      <c r="R1381" s="20" t="n"/>
    </row>
    <row r="1382">
      <c r="A1382" s="39" t="n"/>
      <c r="B1382" s="20" t="n"/>
      <c r="C1382" s="20" t="n"/>
      <c r="D1382" s="20" t="n"/>
      <c r="E1382" s="20" t="n"/>
      <c r="F1382" s="26">
        <f>IF(E1382="","",IFERROR(INDEX('İş emirleri'!$B$6:$B$305,MATCH(E1382,'İş emirleri'!$A$6:$A$305,0)),"İş emri yok"))</f>
        <v/>
      </c>
      <c r="G1382" s="38" t="n"/>
      <c r="H1382" s="38" t="n"/>
      <c r="I1382" s="20" t="n"/>
      <c r="J1382" s="40">
        <f>IF(G1382="","",MAX(0,G1382-N(H1382)))</f>
        <v/>
      </c>
      <c r="K1382" s="24">
        <f>IF(OR(G1382="",N(G1382)=0),"",J1382/G1382)</f>
        <v/>
      </c>
      <c r="L1382" s="38" t="n"/>
      <c r="M1382" s="38" t="n"/>
      <c r="N1382" s="20" t="n"/>
      <c r="O1382" s="40">
        <f>IF(AND(L1382="",M1382=""),"",N(L1382)+N(M1382))</f>
        <v/>
      </c>
      <c r="P1382" s="24">
        <f>IF(OR(O1382="",N(O1382)=0),"",N(M1382)/O1382)</f>
        <v/>
      </c>
      <c r="Q1382" s="40">
        <f>IF(OR(J1382="",N(J1382)=0,O1382=""),"",N(L1382)/(J1382/60))</f>
        <v/>
      </c>
      <c r="R1382" s="20" t="n"/>
    </row>
    <row r="1383">
      <c r="A1383" s="39" t="n"/>
      <c r="B1383" s="20" t="n"/>
      <c r="C1383" s="20" t="n"/>
      <c r="D1383" s="20" t="n"/>
      <c r="E1383" s="20" t="n"/>
      <c r="F1383" s="26">
        <f>IF(E1383="","",IFERROR(INDEX('İş emirleri'!$B$6:$B$305,MATCH(E1383,'İş emirleri'!$A$6:$A$305,0)),"İş emri yok"))</f>
        <v/>
      </c>
      <c r="G1383" s="38" t="n"/>
      <c r="H1383" s="38" t="n"/>
      <c r="I1383" s="20" t="n"/>
      <c r="J1383" s="40">
        <f>IF(G1383="","",MAX(0,G1383-N(H1383)))</f>
        <v/>
      </c>
      <c r="K1383" s="24">
        <f>IF(OR(G1383="",N(G1383)=0),"",J1383/G1383)</f>
        <v/>
      </c>
      <c r="L1383" s="38" t="n"/>
      <c r="M1383" s="38" t="n"/>
      <c r="N1383" s="20" t="n"/>
      <c r="O1383" s="40">
        <f>IF(AND(L1383="",M1383=""),"",N(L1383)+N(M1383))</f>
        <v/>
      </c>
      <c r="P1383" s="24">
        <f>IF(OR(O1383="",N(O1383)=0),"",N(M1383)/O1383)</f>
        <v/>
      </c>
      <c r="Q1383" s="40">
        <f>IF(OR(J1383="",N(J1383)=0,O1383=""),"",N(L1383)/(J1383/60))</f>
        <v/>
      </c>
      <c r="R1383" s="20" t="n"/>
    </row>
    <row r="1384">
      <c r="A1384" s="39" t="n"/>
      <c r="B1384" s="20" t="n"/>
      <c r="C1384" s="20" t="n"/>
      <c r="D1384" s="20" t="n"/>
      <c r="E1384" s="20" t="n"/>
      <c r="F1384" s="26">
        <f>IF(E1384="","",IFERROR(INDEX('İş emirleri'!$B$6:$B$305,MATCH(E1384,'İş emirleri'!$A$6:$A$305,0)),"İş emri yok"))</f>
        <v/>
      </c>
      <c r="G1384" s="38" t="n"/>
      <c r="H1384" s="38" t="n"/>
      <c r="I1384" s="20" t="n"/>
      <c r="J1384" s="40">
        <f>IF(G1384="","",MAX(0,G1384-N(H1384)))</f>
        <v/>
      </c>
      <c r="K1384" s="24">
        <f>IF(OR(G1384="",N(G1384)=0),"",J1384/G1384)</f>
        <v/>
      </c>
      <c r="L1384" s="38" t="n"/>
      <c r="M1384" s="38" t="n"/>
      <c r="N1384" s="20" t="n"/>
      <c r="O1384" s="40">
        <f>IF(AND(L1384="",M1384=""),"",N(L1384)+N(M1384))</f>
        <v/>
      </c>
      <c r="P1384" s="24">
        <f>IF(OR(O1384="",N(O1384)=0),"",N(M1384)/O1384)</f>
        <v/>
      </c>
      <c r="Q1384" s="40">
        <f>IF(OR(J1384="",N(J1384)=0,O1384=""),"",N(L1384)/(J1384/60))</f>
        <v/>
      </c>
      <c r="R1384" s="20" t="n"/>
    </row>
    <row r="1385">
      <c r="A1385" s="39" t="n"/>
      <c r="B1385" s="20" t="n"/>
      <c r="C1385" s="20" t="n"/>
      <c r="D1385" s="20" t="n"/>
      <c r="E1385" s="20" t="n"/>
      <c r="F1385" s="26">
        <f>IF(E1385="","",IFERROR(INDEX('İş emirleri'!$B$6:$B$305,MATCH(E1385,'İş emirleri'!$A$6:$A$305,0)),"İş emri yok"))</f>
        <v/>
      </c>
      <c r="G1385" s="38" t="n"/>
      <c r="H1385" s="38" t="n"/>
      <c r="I1385" s="20" t="n"/>
      <c r="J1385" s="40">
        <f>IF(G1385="","",MAX(0,G1385-N(H1385)))</f>
        <v/>
      </c>
      <c r="K1385" s="24">
        <f>IF(OR(G1385="",N(G1385)=0),"",J1385/G1385)</f>
        <v/>
      </c>
      <c r="L1385" s="38" t="n"/>
      <c r="M1385" s="38" t="n"/>
      <c r="N1385" s="20" t="n"/>
      <c r="O1385" s="40">
        <f>IF(AND(L1385="",M1385=""),"",N(L1385)+N(M1385))</f>
        <v/>
      </c>
      <c r="P1385" s="24">
        <f>IF(OR(O1385="",N(O1385)=0),"",N(M1385)/O1385)</f>
        <v/>
      </c>
      <c r="Q1385" s="40">
        <f>IF(OR(J1385="",N(J1385)=0,O1385=""),"",N(L1385)/(J1385/60))</f>
        <v/>
      </c>
      <c r="R1385" s="20" t="n"/>
    </row>
    <row r="1386">
      <c r="A1386" s="39" t="n"/>
      <c r="B1386" s="20" t="n"/>
      <c r="C1386" s="20" t="n"/>
      <c r="D1386" s="20" t="n"/>
      <c r="E1386" s="20" t="n"/>
      <c r="F1386" s="26">
        <f>IF(E1386="","",IFERROR(INDEX('İş emirleri'!$B$6:$B$305,MATCH(E1386,'İş emirleri'!$A$6:$A$305,0)),"İş emri yok"))</f>
        <v/>
      </c>
      <c r="G1386" s="38" t="n"/>
      <c r="H1386" s="38" t="n"/>
      <c r="I1386" s="20" t="n"/>
      <c r="J1386" s="40">
        <f>IF(G1386="","",MAX(0,G1386-N(H1386)))</f>
        <v/>
      </c>
      <c r="K1386" s="24">
        <f>IF(OR(G1386="",N(G1386)=0),"",J1386/G1386)</f>
        <v/>
      </c>
      <c r="L1386" s="38" t="n"/>
      <c r="M1386" s="38" t="n"/>
      <c r="N1386" s="20" t="n"/>
      <c r="O1386" s="40">
        <f>IF(AND(L1386="",M1386=""),"",N(L1386)+N(M1386))</f>
        <v/>
      </c>
      <c r="P1386" s="24">
        <f>IF(OR(O1386="",N(O1386)=0),"",N(M1386)/O1386)</f>
        <v/>
      </c>
      <c r="Q1386" s="40">
        <f>IF(OR(J1386="",N(J1386)=0,O1386=""),"",N(L1386)/(J1386/60))</f>
        <v/>
      </c>
      <c r="R1386" s="20" t="n"/>
    </row>
    <row r="1387">
      <c r="A1387" s="39" t="n"/>
      <c r="B1387" s="20" t="n"/>
      <c r="C1387" s="20" t="n"/>
      <c r="D1387" s="20" t="n"/>
      <c r="E1387" s="20" t="n"/>
      <c r="F1387" s="26">
        <f>IF(E1387="","",IFERROR(INDEX('İş emirleri'!$B$6:$B$305,MATCH(E1387,'İş emirleri'!$A$6:$A$305,0)),"İş emri yok"))</f>
        <v/>
      </c>
      <c r="G1387" s="38" t="n"/>
      <c r="H1387" s="38" t="n"/>
      <c r="I1387" s="20" t="n"/>
      <c r="J1387" s="40">
        <f>IF(G1387="","",MAX(0,G1387-N(H1387)))</f>
        <v/>
      </c>
      <c r="K1387" s="24">
        <f>IF(OR(G1387="",N(G1387)=0),"",J1387/G1387)</f>
        <v/>
      </c>
      <c r="L1387" s="38" t="n"/>
      <c r="M1387" s="38" t="n"/>
      <c r="N1387" s="20" t="n"/>
      <c r="O1387" s="40">
        <f>IF(AND(L1387="",M1387=""),"",N(L1387)+N(M1387))</f>
        <v/>
      </c>
      <c r="P1387" s="24">
        <f>IF(OR(O1387="",N(O1387)=0),"",N(M1387)/O1387)</f>
        <v/>
      </c>
      <c r="Q1387" s="40">
        <f>IF(OR(J1387="",N(J1387)=0,O1387=""),"",N(L1387)/(J1387/60))</f>
        <v/>
      </c>
      <c r="R1387" s="20" t="n"/>
    </row>
    <row r="1388">
      <c r="A1388" s="39" t="n"/>
      <c r="B1388" s="20" t="n"/>
      <c r="C1388" s="20" t="n"/>
      <c r="D1388" s="20" t="n"/>
      <c r="E1388" s="20" t="n"/>
      <c r="F1388" s="26">
        <f>IF(E1388="","",IFERROR(INDEX('İş emirleri'!$B$6:$B$305,MATCH(E1388,'İş emirleri'!$A$6:$A$305,0)),"İş emri yok"))</f>
        <v/>
      </c>
      <c r="G1388" s="38" t="n"/>
      <c r="H1388" s="38" t="n"/>
      <c r="I1388" s="20" t="n"/>
      <c r="J1388" s="40">
        <f>IF(G1388="","",MAX(0,G1388-N(H1388)))</f>
        <v/>
      </c>
      <c r="K1388" s="24">
        <f>IF(OR(G1388="",N(G1388)=0),"",J1388/G1388)</f>
        <v/>
      </c>
      <c r="L1388" s="38" t="n"/>
      <c r="M1388" s="38" t="n"/>
      <c r="N1388" s="20" t="n"/>
      <c r="O1388" s="40">
        <f>IF(AND(L1388="",M1388=""),"",N(L1388)+N(M1388))</f>
        <v/>
      </c>
      <c r="P1388" s="24">
        <f>IF(OR(O1388="",N(O1388)=0),"",N(M1388)/O1388)</f>
        <v/>
      </c>
      <c r="Q1388" s="40">
        <f>IF(OR(J1388="",N(J1388)=0,O1388=""),"",N(L1388)/(J1388/60))</f>
        <v/>
      </c>
      <c r="R1388" s="20" t="n"/>
    </row>
    <row r="1389">
      <c r="A1389" s="39" t="n"/>
      <c r="B1389" s="20" t="n"/>
      <c r="C1389" s="20" t="n"/>
      <c r="D1389" s="20" t="n"/>
      <c r="E1389" s="20" t="n"/>
      <c r="F1389" s="26">
        <f>IF(E1389="","",IFERROR(INDEX('İş emirleri'!$B$6:$B$305,MATCH(E1389,'İş emirleri'!$A$6:$A$305,0)),"İş emri yok"))</f>
        <v/>
      </c>
      <c r="G1389" s="38" t="n"/>
      <c r="H1389" s="38" t="n"/>
      <c r="I1389" s="20" t="n"/>
      <c r="J1389" s="40">
        <f>IF(G1389="","",MAX(0,G1389-N(H1389)))</f>
        <v/>
      </c>
      <c r="K1389" s="24">
        <f>IF(OR(G1389="",N(G1389)=0),"",J1389/G1389)</f>
        <v/>
      </c>
      <c r="L1389" s="38" t="n"/>
      <c r="M1389" s="38" t="n"/>
      <c r="N1389" s="20" t="n"/>
      <c r="O1389" s="40">
        <f>IF(AND(L1389="",M1389=""),"",N(L1389)+N(M1389))</f>
        <v/>
      </c>
      <c r="P1389" s="24">
        <f>IF(OR(O1389="",N(O1389)=0),"",N(M1389)/O1389)</f>
        <v/>
      </c>
      <c r="Q1389" s="40">
        <f>IF(OR(J1389="",N(J1389)=0,O1389=""),"",N(L1389)/(J1389/60))</f>
        <v/>
      </c>
      <c r="R1389" s="20" t="n"/>
    </row>
    <row r="1390">
      <c r="A1390" s="39" t="n"/>
      <c r="B1390" s="20" t="n"/>
      <c r="C1390" s="20" t="n"/>
      <c r="D1390" s="20" t="n"/>
      <c r="E1390" s="20" t="n"/>
      <c r="F1390" s="26">
        <f>IF(E1390="","",IFERROR(INDEX('İş emirleri'!$B$6:$B$305,MATCH(E1390,'İş emirleri'!$A$6:$A$305,0)),"İş emri yok"))</f>
        <v/>
      </c>
      <c r="G1390" s="38" t="n"/>
      <c r="H1390" s="38" t="n"/>
      <c r="I1390" s="20" t="n"/>
      <c r="J1390" s="40">
        <f>IF(G1390="","",MAX(0,G1390-N(H1390)))</f>
        <v/>
      </c>
      <c r="K1390" s="24">
        <f>IF(OR(G1390="",N(G1390)=0),"",J1390/G1390)</f>
        <v/>
      </c>
      <c r="L1390" s="38" t="n"/>
      <c r="M1390" s="38" t="n"/>
      <c r="N1390" s="20" t="n"/>
      <c r="O1390" s="40">
        <f>IF(AND(L1390="",M1390=""),"",N(L1390)+N(M1390))</f>
        <v/>
      </c>
      <c r="P1390" s="24">
        <f>IF(OR(O1390="",N(O1390)=0),"",N(M1390)/O1390)</f>
        <v/>
      </c>
      <c r="Q1390" s="40">
        <f>IF(OR(J1390="",N(J1390)=0,O1390=""),"",N(L1390)/(J1390/60))</f>
        <v/>
      </c>
      <c r="R1390" s="20" t="n"/>
    </row>
    <row r="1391">
      <c r="A1391" s="39" t="n"/>
      <c r="B1391" s="20" t="n"/>
      <c r="C1391" s="20" t="n"/>
      <c r="D1391" s="20" t="n"/>
      <c r="E1391" s="20" t="n"/>
      <c r="F1391" s="26">
        <f>IF(E1391="","",IFERROR(INDEX('İş emirleri'!$B$6:$B$305,MATCH(E1391,'İş emirleri'!$A$6:$A$305,0)),"İş emri yok"))</f>
        <v/>
      </c>
      <c r="G1391" s="38" t="n"/>
      <c r="H1391" s="38" t="n"/>
      <c r="I1391" s="20" t="n"/>
      <c r="J1391" s="40">
        <f>IF(G1391="","",MAX(0,G1391-N(H1391)))</f>
        <v/>
      </c>
      <c r="K1391" s="24">
        <f>IF(OR(G1391="",N(G1391)=0),"",J1391/G1391)</f>
        <v/>
      </c>
      <c r="L1391" s="38" t="n"/>
      <c r="M1391" s="38" t="n"/>
      <c r="N1391" s="20" t="n"/>
      <c r="O1391" s="40">
        <f>IF(AND(L1391="",M1391=""),"",N(L1391)+N(M1391))</f>
        <v/>
      </c>
      <c r="P1391" s="24">
        <f>IF(OR(O1391="",N(O1391)=0),"",N(M1391)/O1391)</f>
        <v/>
      </c>
      <c r="Q1391" s="40">
        <f>IF(OR(J1391="",N(J1391)=0,O1391=""),"",N(L1391)/(J1391/60))</f>
        <v/>
      </c>
      <c r="R1391" s="20" t="n"/>
    </row>
    <row r="1392">
      <c r="A1392" s="39" t="n"/>
      <c r="B1392" s="20" t="n"/>
      <c r="C1392" s="20" t="n"/>
      <c r="D1392" s="20" t="n"/>
      <c r="E1392" s="20" t="n"/>
      <c r="F1392" s="26">
        <f>IF(E1392="","",IFERROR(INDEX('İş emirleri'!$B$6:$B$305,MATCH(E1392,'İş emirleri'!$A$6:$A$305,0)),"İş emri yok"))</f>
        <v/>
      </c>
      <c r="G1392" s="38" t="n"/>
      <c r="H1392" s="38" t="n"/>
      <c r="I1392" s="20" t="n"/>
      <c r="J1392" s="40">
        <f>IF(G1392="","",MAX(0,G1392-N(H1392)))</f>
        <v/>
      </c>
      <c r="K1392" s="24">
        <f>IF(OR(G1392="",N(G1392)=0),"",J1392/G1392)</f>
        <v/>
      </c>
      <c r="L1392" s="38" t="n"/>
      <c r="M1392" s="38" t="n"/>
      <c r="N1392" s="20" t="n"/>
      <c r="O1392" s="40">
        <f>IF(AND(L1392="",M1392=""),"",N(L1392)+N(M1392))</f>
        <v/>
      </c>
      <c r="P1392" s="24">
        <f>IF(OR(O1392="",N(O1392)=0),"",N(M1392)/O1392)</f>
        <v/>
      </c>
      <c r="Q1392" s="40">
        <f>IF(OR(J1392="",N(J1392)=0,O1392=""),"",N(L1392)/(J1392/60))</f>
        <v/>
      </c>
      <c r="R1392" s="20" t="n"/>
    </row>
    <row r="1393">
      <c r="A1393" s="39" t="n"/>
      <c r="B1393" s="20" t="n"/>
      <c r="C1393" s="20" t="n"/>
      <c r="D1393" s="20" t="n"/>
      <c r="E1393" s="20" t="n"/>
      <c r="F1393" s="26">
        <f>IF(E1393="","",IFERROR(INDEX('İş emirleri'!$B$6:$B$305,MATCH(E1393,'İş emirleri'!$A$6:$A$305,0)),"İş emri yok"))</f>
        <v/>
      </c>
      <c r="G1393" s="38" t="n"/>
      <c r="H1393" s="38" t="n"/>
      <c r="I1393" s="20" t="n"/>
      <c r="J1393" s="40">
        <f>IF(G1393="","",MAX(0,G1393-N(H1393)))</f>
        <v/>
      </c>
      <c r="K1393" s="24">
        <f>IF(OR(G1393="",N(G1393)=0),"",J1393/G1393)</f>
        <v/>
      </c>
      <c r="L1393" s="38" t="n"/>
      <c r="M1393" s="38" t="n"/>
      <c r="N1393" s="20" t="n"/>
      <c r="O1393" s="40">
        <f>IF(AND(L1393="",M1393=""),"",N(L1393)+N(M1393))</f>
        <v/>
      </c>
      <c r="P1393" s="24">
        <f>IF(OR(O1393="",N(O1393)=0),"",N(M1393)/O1393)</f>
        <v/>
      </c>
      <c r="Q1393" s="40">
        <f>IF(OR(J1393="",N(J1393)=0,O1393=""),"",N(L1393)/(J1393/60))</f>
        <v/>
      </c>
      <c r="R1393" s="20" t="n"/>
    </row>
    <row r="1394">
      <c r="A1394" s="39" t="n"/>
      <c r="B1394" s="20" t="n"/>
      <c r="C1394" s="20" t="n"/>
      <c r="D1394" s="20" t="n"/>
      <c r="E1394" s="20" t="n"/>
      <c r="F1394" s="26">
        <f>IF(E1394="","",IFERROR(INDEX('İş emirleri'!$B$6:$B$305,MATCH(E1394,'İş emirleri'!$A$6:$A$305,0)),"İş emri yok"))</f>
        <v/>
      </c>
      <c r="G1394" s="38" t="n"/>
      <c r="H1394" s="38" t="n"/>
      <c r="I1394" s="20" t="n"/>
      <c r="J1394" s="40">
        <f>IF(G1394="","",MAX(0,G1394-N(H1394)))</f>
        <v/>
      </c>
      <c r="K1394" s="24">
        <f>IF(OR(G1394="",N(G1394)=0),"",J1394/G1394)</f>
        <v/>
      </c>
      <c r="L1394" s="38" t="n"/>
      <c r="M1394" s="38" t="n"/>
      <c r="N1394" s="20" t="n"/>
      <c r="O1394" s="40">
        <f>IF(AND(L1394="",M1394=""),"",N(L1394)+N(M1394))</f>
        <v/>
      </c>
      <c r="P1394" s="24">
        <f>IF(OR(O1394="",N(O1394)=0),"",N(M1394)/O1394)</f>
        <v/>
      </c>
      <c r="Q1394" s="40">
        <f>IF(OR(J1394="",N(J1394)=0,O1394=""),"",N(L1394)/(J1394/60))</f>
        <v/>
      </c>
      <c r="R1394" s="20" t="n"/>
    </row>
    <row r="1395">
      <c r="A1395" s="39" t="n"/>
      <c r="B1395" s="20" t="n"/>
      <c r="C1395" s="20" t="n"/>
      <c r="D1395" s="20" t="n"/>
      <c r="E1395" s="20" t="n"/>
      <c r="F1395" s="26">
        <f>IF(E1395="","",IFERROR(INDEX('İş emirleri'!$B$6:$B$305,MATCH(E1395,'İş emirleri'!$A$6:$A$305,0)),"İş emri yok"))</f>
        <v/>
      </c>
      <c r="G1395" s="38" t="n"/>
      <c r="H1395" s="38" t="n"/>
      <c r="I1395" s="20" t="n"/>
      <c r="J1395" s="40">
        <f>IF(G1395="","",MAX(0,G1395-N(H1395)))</f>
        <v/>
      </c>
      <c r="K1395" s="24">
        <f>IF(OR(G1395="",N(G1395)=0),"",J1395/G1395)</f>
        <v/>
      </c>
      <c r="L1395" s="38" t="n"/>
      <c r="M1395" s="38" t="n"/>
      <c r="N1395" s="20" t="n"/>
      <c r="O1395" s="40">
        <f>IF(AND(L1395="",M1395=""),"",N(L1395)+N(M1395))</f>
        <v/>
      </c>
      <c r="P1395" s="24">
        <f>IF(OR(O1395="",N(O1395)=0),"",N(M1395)/O1395)</f>
        <v/>
      </c>
      <c r="Q1395" s="40">
        <f>IF(OR(J1395="",N(J1395)=0,O1395=""),"",N(L1395)/(J1395/60))</f>
        <v/>
      </c>
      <c r="R1395" s="20" t="n"/>
    </row>
    <row r="1396">
      <c r="A1396" s="39" t="n"/>
      <c r="B1396" s="20" t="n"/>
      <c r="C1396" s="20" t="n"/>
      <c r="D1396" s="20" t="n"/>
      <c r="E1396" s="20" t="n"/>
      <c r="F1396" s="26">
        <f>IF(E1396="","",IFERROR(INDEX('İş emirleri'!$B$6:$B$305,MATCH(E1396,'İş emirleri'!$A$6:$A$305,0)),"İş emri yok"))</f>
        <v/>
      </c>
      <c r="G1396" s="38" t="n"/>
      <c r="H1396" s="38" t="n"/>
      <c r="I1396" s="20" t="n"/>
      <c r="J1396" s="40">
        <f>IF(G1396="","",MAX(0,G1396-N(H1396)))</f>
        <v/>
      </c>
      <c r="K1396" s="24">
        <f>IF(OR(G1396="",N(G1396)=0),"",J1396/G1396)</f>
        <v/>
      </c>
      <c r="L1396" s="38" t="n"/>
      <c r="M1396" s="38" t="n"/>
      <c r="N1396" s="20" t="n"/>
      <c r="O1396" s="40">
        <f>IF(AND(L1396="",M1396=""),"",N(L1396)+N(M1396))</f>
        <v/>
      </c>
      <c r="P1396" s="24">
        <f>IF(OR(O1396="",N(O1396)=0),"",N(M1396)/O1396)</f>
        <v/>
      </c>
      <c r="Q1396" s="40">
        <f>IF(OR(J1396="",N(J1396)=0,O1396=""),"",N(L1396)/(J1396/60))</f>
        <v/>
      </c>
      <c r="R1396" s="20" t="n"/>
    </row>
    <row r="1397">
      <c r="A1397" s="39" t="n"/>
      <c r="B1397" s="20" t="n"/>
      <c r="C1397" s="20" t="n"/>
      <c r="D1397" s="20" t="n"/>
      <c r="E1397" s="20" t="n"/>
      <c r="F1397" s="26">
        <f>IF(E1397="","",IFERROR(INDEX('İş emirleri'!$B$6:$B$305,MATCH(E1397,'İş emirleri'!$A$6:$A$305,0)),"İş emri yok"))</f>
        <v/>
      </c>
      <c r="G1397" s="38" t="n"/>
      <c r="H1397" s="38" t="n"/>
      <c r="I1397" s="20" t="n"/>
      <c r="J1397" s="40">
        <f>IF(G1397="","",MAX(0,G1397-N(H1397)))</f>
        <v/>
      </c>
      <c r="K1397" s="24">
        <f>IF(OR(G1397="",N(G1397)=0),"",J1397/G1397)</f>
        <v/>
      </c>
      <c r="L1397" s="38" t="n"/>
      <c r="M1397" s="38" t="n"/>
      <c r="N1397" s="20" t="n"/>
      <c r="O1397" s="40">
        <f>IF(AND(L1397="",M1397=""),"",N(L1397)+N(M1397))</f>
        <v/>
      </c>
      <c r="P1397" s="24">
        <f>IF(OR(O1397="",N(O1397)=0),"",N(M1397)/O1397)</f>
        <v/>
      </c>
      <c r="Q1397" s="40">
        <f>IF(OR(J1397="",N(J1397)=0,O1397=""),"",N(L1397)/(J1397/60))</f>
        <v/>
      </c>
      <c r="R1397" s="20" t="n"/>
    </row>
    <row r="1398">
      <c r="A1398" s="39" t="n"/>
      <c r="B1398" s="20" t="n"/>
      <c r="C1398" s="20" t="n"/>
      <c r="D1398" s="20" t="n"/>
      <c r="E1398" s="20" t="n"/>
      <c r="F1398" s="26">
        <f>IF(E1398="","",IFERROR(INDEX('İş emirleri'!$B$6:$B$305,MATCH(E1398,'İş emirleri'!$A$6:$A$305,0)),"İş emri yok"))</f>
        <v/>
      </c>
      <c r="G1398" s="38" t="n"/>
      <c r="H1398" s="38" t="n"/>
      <c r="I1398" s="20" t="n"/>
      <c r="J1398" s="40">
        <f>IF(G1398="","",MAX(0,G1398-N(H1398)))</f>
        <v/>
      </c>
      <c r="K1398" s="24">
        <f>IF(OR(G1398="",N(G1398)=0),"",J1398/G1398)</f>
        <v/>
      </c>
      <c r="L1398" s="38" t="n"/>
      <c r="M1398" s="38" t="n"/>
      <c r="N1398" s="20" t="n"/>
      <c r="O1398" s="40">
        <f>IF(AND(L1398="",M1398=""),"",N(L1398)+N(M1398))</f>
        <v/>
      </c>
      <c r="P1398" s="24">
        <f>IF(OR(O1398="",N(O1398)=0),"",N(M1398)/O1398)</f>
        <v/>
      </c>
      <c r="Q1398" s="40">
        <f>IF(OR(J1398="",N(J1398)=0,O1398=""),"",N(L1398)/(J1398/60))</f>
        <v/>
      </c>
      <c r="R1398" s="20" t="n"/>
    </row>
    <row r="1399">
      <c r="A1399" s="39" t="n"/>
      <c r="B1399" s="20" t="n"/>
      <c r="C1399" s="20" t="n"/>
      <c r="D1399" s="20" t="n"/>
      <c r="E1399" s="20" t="n"/>
      <c r="F1399" s="26">
        <f>IF(E1399="","",IFERROR(INDEX('İş emirleri'!$B$6:$B$305,MATCH(E1399,'İş emirleri'!$A$6:$A$305,0)),"İş emri yok"))</f>
        <v/>
      </c>
      <c r="G1399" s="38" t="n"/>
      <c r="H1399" s="38" t="n"/>
      <c r="I1399" s="20" t="n"/>
      <c r="J1399" s="40">
        <f>IF(G1399="","",MAX(0,G1399-N(H1399)))</f>
        <v/>
      </c>
      <c r="K1399" s="24">
        <f>IF(OR(G1399="",N(G1399)=0),"",J1399/G1399)</f>
        <v/>
      </c>
      <c r="L1399" s="38" t="n"/>
      <c r="M1399" s="38" t="n"/>
      <c r="N1399" s="20" t="n"/>
      <c r="O1399" s="40">
        <f>IF(AND(L1399="",M1399=""),"",N(L1399)+N(M1399))</f>
        <v/>
      </c>
      <c r="P1399" s="24">
        <f>IF(OR(O1399="",N(O1399)=0),"",N(M1399)/O1399)</f>
        <v/>
      </c>
      <c r="Q1399" s="40">
        <f>IF(OR(J1399="",N(J1399)=0,O1399=""),"",N(L1399)/(J1399/60))</f>
        <v/>
      </c>
      <c r="R1399" s="20" t="n"/>
    </row>
    <row r="1400">
      <c r="A1400" s="39" t="n"/>
      <c r="B1400" s="20" t="n"/>
      <c r="C1400" s="20" t="n"/>
      <c r="D1400" s="20" t="n"/>
      <c r="E1400" s="20" t="n"/>
      <c r="F1400" s="26">
        <f>IF(E1400="","",IFERROR(INDEX('İş emirleri'!$B$6:$B$305,MATCH(E1400,'İş emirleri'!$A$6:$A$305,0)),"İş emri yok"))</f>
        <v/>
      </c>
      <c r="G1400" s="38" t="n"/>
      <c r="H1400" s="38" t="n"/>
      <c r="I1400" s="20" t="n"/>
      <c r="J1400" s="40">
        <f>IF(G1400="","",MAX(0,G1400-N(H1400)))</f>
        <v/>
      </c>
      <c r="K1400" s="24">
        <f>IF(OR(G1400="",N(G1400)=0),"",J1400/G1400)</f>
        <v/>
      </c>
      <c r="L1400" s="38" t="n"/>
      <c r="M1400" s="38" t="n"/>
      <c r="N1400" s="20" t="n"/>
      <c r="O1400" s="40">
        <f>IF(AND(L1400="",M1400=""),"",N(L1400)+N(M1400))</f>
        <v/>
      </c>
      <c r="P1400" s="24">
        <f>IF(OR(O1400="",N(O1400)=0),"",N(M1400)/O1400)</f>
        <v/>
      </c>
      <c r="Q1400" s="40">
        <f>IF(OR(J1400="",N(J1400)=0,O1400=""),"",N(L1400)/(J1400/60))</f>
        <v/>
      </c>
      <c r="R1400" s="20" t="n"/>
    </row>
    <row r="1401">
      <c r="A1401" s="39" t="n"/>
      <c r="B1401" s="20" t="n"/>
      <c r="C1401" s="20" t="n"/>
      <c r="D1401" s="20" t="n"/>
      <c r="E1401" s="20" t="n"/>
      <c r="F1401" s="26">
        <f>IF(E1401="","",IFERROR(INDEX('İş emirleri'!$B$6:$B$305,MATCH(E1401,'İş emirleri'!$A$6:$A$305,0)),"İş emri yok"))</f>
        <v/>
      </c>
      <c r="G1401" s="38" t="n"/>
      <c r="H1401" s="38" t="n"/>
      <c r="I1401" s="20" t="n"/>
      <c r="J1401" s="40">
        <f>IF(G1401="","",MAX(0,G1401-N(H1401)))</f>
        <v/>
      </c>
      <c r="K1401" s="24">
        <f>IF(OR(G1401="",N(G1401)=0),"",J1401/G1401)</f>
        <v/>
      </c>
      <c r="L1401" s="38" t="n"/>
      <c r="M1401" s="38" t="n"/>
      <c r="N1401" s="20" t="n"/>
      <c r="O1401" s="40">
        <f>IF(AND(L1401="",M1401=""),"",N(L1401)+N(M1401))</f>
        <v/>
      </c>
      <c r="P1401" s="24">
        <f>IF(OR(O1401="",N(O1401)=0),"",N(M1401)/O1401)</f>
        <v/>
      </c>
      <c r="Q1401" s="40">
        <f>IF(OR(J1401="",N(J1401)=0,O1401=""),"",N(L1401)/(J1401/60))</f>
        <v/>
      </c>
      <c r="R1401" s="20" t="n"/>
    </row>
    <row r="1402">
      <c r="A1402" s="39" t="n"/>
      <c r="B1402" s="20" t="n"/>
      <c r="C1402" s="20" t="n"/>
      <c r="D1402" s="20" t="n"/>
      <c r="E1402" s="20" t="n"/>
      <c r="F1402" s="26">
        <f>IF(E1402="","",IFERROR(INDEX('İş emirleri'!$B$6:$B$305,MATCH(E1402,'İş emirleri'!$A$6:$A$305,0)),"İş emri yok"))</f>
        <v/>
      </c>
      <c r="G1402" s="38" t="n"/>
      <c r="H1402" s="38" t="n"/>
      <c r="I1402" s="20" t="n"/>
      <c r="J1402" s="40">
        <f>IF(G1402="","",MAX(0,G1402-N(H1402)))</f>
        <v/>
      </c>
      <c r="K1402" s="24">
        <f>IF(OR(G1402="",N(G1402)=0),"",J1402/G1402)</f>
        <v/>
      </c>
      <c r="L1402" s="38" t="n"/>
      <c r="M1402" s="38" t="n"/>
      <c r="N1402" s="20" t="n"/>
      <c r="O1402" s="40">
        <f>IF(AND(L1402="",M1402=""),"",N(L1402)+N(M1402))</f>
        <v/>
      </c>
      <c r="P1402" s="24">
        <f>IF(OR(O1402="",N(O1402)=0),"",N(M1402)/O1402)</f>
        <v/>
      </c>
      <c r="Q1402" s="40">
        <f>IF(OR(J1402="",N(J1402)=0,O1402=""),"",N(L1402)/(J1402/60))</f>
        <v/>
      </c>
      <c r="R1402" s="20" t="n"/>
    </row>
    <row r="1403">
      <c r="A1403" s="39" t="n"/>
      <c r="B1403" s="20" t="n"/>
      <c r="C1403" s="20" t="n"/>
      <c r="D1403" s="20" t="n"/>
      <c r="E1403" s="20" t="n"/>
      <c r="F1403" s="26">
        <f>IF(E1403="","",IFERROR(INDEX('İş emirleri'!$B$6:$B$305,MATCH(E1403,'İş emirleri'!$A$6:$A$305,0)),"İş emri yok"))</f>
        <v/>
      </c>
      <c r="G1403" s="38" t="n"/>
      <c r="H1403" s="38" t="n"/>
      <c r="I1403" s="20" t="n"/>
      <c r="J1403" s="40">
        <f>IF(G1403="","",MAX(0,G1403-N(H1403)))</f>
        <v/>
      </c>
      <c r="K1403" s="24">
        <f>IF(OR(G1403="",N(G1403)=0),"",J1403/G1403)</f>
        <v/>
      </c>
      <c r="L1403" s="38" t="n"/>
      <c r="M1403" s="38" t="n"/>
      <c r="N1403" s="20" t="n"/>
      <c r="O1403" s="40">
        <f>IF(AND(L1403="",M1403=""),"",N(L1403)+N(M1403))</f>
        <v/>
      </c>
      <c r="P1403" s="24">
        <f>IF(OR(O1403="",N(O1403)=0),"",N(M1403)/O1403)</f>
        <v/>
      </c>
      <c r="Q1403" s="40">
        <f>IF(OR(J1403="",N(J1403)=0,O1403=""),"",N(L1403)/(J1403/60))</f>
        <v/>
      </c>
      <c r="R1403" s="20" t="n"/>
    </row>
    <row r="1404">
      <c r="A1404" s="39" t="n"/>
      <c r="B1404" s="20" t="n"/>
      <c r="C1404" s="20" t="n"/>
      <c r="D1404" s="20" t="n"/>
      <c r="E1404" s="20" t="n"/>
      <c r="F1404" s="26">
        <f>IF(E1404="","",IFERROR(INDEX('İş emirleri'!$B$6:$B$305,MATCH(E1404,'İş emirleri'!$A$6:$A$305,0)),"İş emri yok"))</f>
        <v/>
      </c>
      <c r="G1404" s="38" t="n"/>
      <c r="H1404" s="38" t="n"/>
      <c r="I1404" s="20" t="n"/>
      <c r="J1404" s="40">
        <f>IF(G1404="","",MAX(0,G1404-N(H1404)))</f>
        <v/>
      </c>
      <c r="K1404" s="24">
        <f>IF(OR(G1404="",N(G1404)=0),"",J1404/G1404)</f>
        <v/>
      </c>
      <c r="L1404" s="38" t="n"/>
      <c r="M1404" s="38" t="n"/>
      <c r="N1404" s="20" t="n"/>
      <c r="O1404" s="40">
        <f>IF(AND(L1404="",M1404=""),"",N(L1404)+N(M1404))</f>
        <v/>
      </c>
      <c r="P1404" s="24">
        <f>IF(OR(O1404="",N(O1404)=0),"",N(M1404)/O1404)</f>
        <v/>
      </c>
      <c r="Q1404" s="40">
        <f>IF(OR(J1404="",N(J1404)=0,O1404=""),"",N(L1404)/(J1404/60))</f>
        <v/>
      </c>
      <c r="R1404" s="20" t="n"/>
    </row>
    <row r="1405">
      <c r="A1405" s="39" t="n"/>
      <c r="B1405" s="20" t="n"/>
      <c r="C1405" s="20" t="n"/>
      <c r="D1405" s="20" t="n"/>
      <c r="E1405" s="20" t="n"/>
      <c r="F1405" s="26">
        <f>IF(E1405="","",IFERROR(INDEX('İş emirleri'!$B$6:$B$305,MATCH(E1405,'İş emirleri'!$A$6:$A$305,0)),"İş emri yok"))</f>
        <v/>
      </c>
      <c r="G1405" s="38" t="n"/>
      <c r="H1405" s="38" t="n"/>
      <c r="I1405" s="20" t="n"/>
      <c r="J1405" s="40">
        <f>IF(G1405="","",MAX(0,G1405-N(H1405)))</f>
        <v/>
      </c>
      <c r="K1405" s="24">
        <f>IF(OR(G1405="",N(G1405)=0),"",J1405/G1405)</f>
        <v/>
      </c>
      <c r="L1405" s="38" t="n"/>
      <c r="M1405" s="38" t="n"/>
      <c r="N1405" s="20" t="n"/>
      <c r="O1405" s="40">
        <f>IF(AND(L1405="",M1405=""),"",N(L1405)+N(M1405))</f>
        <v/>
      </c>
      <c r="P1405" s="24">
        <f>IF(OR(O1405="",N(O1405)=0),"",N(M1405)/O1405)</f>
        <v/>
      </c>
      <c r="Q1405" s="40">
        <f>IF(OR(J1405="",N(J1405)=0,O1405=""),"",N(L1405)/(J1405/60))</f>
        <v/>
      </c>
      <c r="R1405" s="20" t="n"/>
    </row>
    <row r="1406">
      <c r="A1406" s="39" t="n"/>
      <c r="B1406" s="20" t="n"/>
      <c r="C1406" s="20" t="n"/>
      <c r="D1406" s="20" t="n"/>
      <c r="E1406" s="20" t="n"/>
      <c r="F1406" s="26">
        <f>IF(E1406="","",IFERROR(INDEX('İş emirleri'!$B$6:$B$305,MATCH(E1406,'İş emirleri'!$A$6:$A$305,0)),"İş emri yok"))</f>
        <v/>
      </c>
      <c r="G1406" s="38" t="n"/>
      <c r="H1406" s="38" t="n"/>
      <c r="I1406" s="20" t="n"/>
      <c r="J1406" s="40">
        <f>IF(G1406="","",MAX(0,G1406-N(H1406)))</f>
        <v/>
      </c>
      <c r="K1406" s="24">
        <f>IF(OR(G1406="",N(G1406)=0),"",J1406/G1406)</f>
        <v/>
      </c>
      <c r="L1406" s="38" t="n"/>
      <c r="M1406" s="38" t="n"/>
      <c r="N1406" s="20" t="n"/>
      <c r="O1406" s="40">
        <f>IF(AND(L1406="",M1406=""),"",N(L1406)+N(M1406))</f>
        <v/>
      </c>
      <c r="P1406" s="24">
        <f>IF(OR(O1406="",N(O1406)=0),"",N(M1406)/O1406)</f>
        <v/>
      </c>
      <c r="Q1406" s="40">
        <f>IF(OR(J1406="",N(J1406)=0,O1406=""),"",N(L1406)/(J1406/60))</f>
        <v/>
      </c>
      <c r="R1406" s="20" t="n"/>
    </row>
    <row r="1407">
      <c r="A1407" s="39" t="n"/>
      <c r="B1407" s="20" t="n"/>
      <c r="C1407" s="20" t="n"/>
      <c r="D1407" s="20" t="n"/>
      <c r="E1407" s="20" t="n"/>
      <c r="F1407" s="26">
        <f>IF(E1407="","",IFERROR(INDEX('İş emirleri'!$B$6:$B$305,MATCH(E1407,'İş emirleri'!$A$6:$A$305,0)),"İş emri yok"))</f>
        <v/>
      </c>
      <c r="G1407" s="38" t="n"/>
      <c r="H1407" s="38" t="n"/>
      <c r="I1407" s="20" t="n"/>
      <c r="J1407" s="40">
        <f>IF(G1407="","",MAX(0,G1407-N(H1407)))</f>
        <v/>
      </c>
      <c r="K1407" s="24">
        <f>IF(OR(G1407="",N(G1407)=0),"",J1407/G1407)</f>
        <v/>
      </c>
      <c r="L1407" s="38" t="n"/>
      <c r="M1407" s="38" t="n"/>
      <c r="N1407" s="20" t="n"/>
      <c r="O1407" s="40">
        <f>IF(AND(L1407="",M1407=""),"",N(L1407)+N(M1407))</f>
        <v/>
      </c>
      <c r="P1407" s="24">
        <f>IF(OR(O1407="",N(O1407)=0),"",N(M1407)/O1407)</f>
        <v/>
      </c>
      <c r="Q1407" s="40">
        <f>IF(OR(J1407="",N(J1407)=0,O1407=""),"",N(L1407)/(J1407/60))</f>
        <v/>
      </c>
      <c r="R1407" s="20" t="n"/>
    </row>
    <row r="1408">
      <c r="A1408" s="39" t="n"/>
      <c r="B1408" s="20" t="n"/>
      <c r="C1408" s="20" t="n"/>
      <c r="D1408" s="20" t="n"/>
      <c r="E1408" s="20" t="n"/>
      <c r="F1408" s="26">
        <f>IF(E1408="","",IFERROR(INDEX('İş emirleri'!$B$6:$B$305,MATCH(E1408,'İş emirleri'!$A$6:$A$305,0)),"İş emri yok"))</f>
        <v/>
      </c>
      <c r="G1408" s="38" t="n"/>
      <c r="H1408" s="38" t="n"/>
      <c r="I1408" s="20" t="n"/>
      <c r="J1408" s="40">
        <f>IF(G1408="","",MAX(0,G1408-N(H1408)))</f>
        <v/>
      </c>
      <c r="K1408" s="24">
        <f>IF(OR(G1408="",N(G1408)=0),"",J1408/G1408)</f>
        <v/>
      </c>
      <c r="L1408" s="38" t="n"/>
      <c r="M1408" s="38" t="n"/>
      <c r="N1408" s="20" t="n"/>
      <c r="O1408" s="40">
        <f>IF(AND(L1408="",M1408=""),"",N(L1408)+N(M1408))</f>
        <v/>
      </c>
      <c r="P1408" s="24">
        <f>IF(OR(O1408="",N(O1408)=0),"",N(M1408)/O1408)</f>
        <v/>
      </c>
      <c r="Q1408" s="40">
        <f>IF(OR(J1408="",N(J1408)=0,O1408=""),"",N(L1408)/(J1408/60))</f>
        <v/>
      </c>
      <c r="R1408" s="20" t="n"/>
    </row>
    <row r="1409">
      <c r="A1409" s="39" t="n"/>
      <c r="B1409" s="20" t="n"/>
      <c r="C1409" s="20" t="n"/>
      <c r="D1409" s="20" t="n"/>
      <c r="E1409" s="20" t="n"/>
      <c r="F1409" s="26">
        <f>IF(E1409="","",IFERROR(INDEX('İş emirleri'!$B$6:$B$305,MATCH(E1409,'İş emirleri'!$A$6:$A$305,0)),"İş emri yok"))</f>
        <v/>
      </c>
      <c r="G1409" s="38" t="n"/>
      <c r="H1409" s="38" t="n"/>
      <c r="I1409" s="20" t="n"/>
      <c r="J1409" s="40">
        <f>IF(G1409="","",MAX(0,G1409-N(H1409)))</f>
        <v/>
      </c>
      <c r="K1409" s="24">
        <f>IF(OR(G1409="",N(G1409)=0),"",J1409/G1409)</f>
        <v/>
      </c>
      <c r="L1409" s="38" t="n"/>
      <c r="M1409" s="38" t="n"/>
      <c r="N1409" s="20" t="n"/>
      <c r="O1409" s="40">
        <f>IF(AND(L1409="",M1409=""),"",N(L1409)+N(M1409))</f>
        <v/>
      </c>
      <c r="P1409" s="24">
        <f>IF(OR(O1409="",N(O1409)=0),"",N(M1409)/O1409)</f>
        <v/>
      </c>
      <c r="Q1409" s="40">
        <f>IF(OR(J1409="",N(J1409)=0,O1409=""),"",N(L1409)/(J1409/60))</f>
        <v/>
      </c>
      <c r="R1409" s="20" t="n"/>
    </row>
    <row r="1410">
      <c r="A1410" s="39" t="n"/>
      <c r="B1410" s="20" t="n"/>
      <c r="C1410" s="20" t="n"/>
      <c r="D1410" s="20" t="n"/>
      <c r="E1410" s="20" t="n"/>
      <c r="F1410" s="26">
        <f>IF(E1410="","",IFERROR(INDEX('İş emirleri'!$B$6:$B$305,MATCH(E1410,'İş emirleri'!$A$6:$A$305,0)),"İş emri yok"))</f>
        <v/>
      </c>
      <c r="G1410" s="38" t="n"/>
      <c r="H1410" s="38" t="n"/>
      <c r="I1410" s="20" t="n"/>
      <c r="J1410" s="40">
        <f>IF(G1410="","",MAX(0,G1410-N(H1410)))</f>
        <v/>
      </c>
      <c r="K1410" s="24">
        <f>IF(OR(G1410="",N(G1410)=0),"",J1410/G1410)</f>
        <v/>
      </c>
      <c r="L1410" s="38" t="n"/>
      <c r="M1410" s="38" t="n"/>
      <c r="N1410" s="20" t="n"/>
      <c r="O1410" s="40">
        <f>IF(AND(L1410="",M1410=""),"",N(L1410)+N(M1410))</f>
        <v/>
      </c>
      <c r="P1410" s="24">
        <f>IF(OR(O1410="",N(O1410)=0),"",N(M1410)/O1410)</f>
        <v/>
      </c>
      <c r="Q1410" s="40">
        <f>IF(OR(J1410="",N(J1410)=0,O1410=""),"",N(L1410)/(J1410/60))</f>
        <v/>
      </c>
      <c r="R1410" s="20" t="n"/>
    </row>
    <row r="1411">
      <c r="A1411" s="39" t="n"/>
      <c r="B1411" s="20" t="n"/>
      <c r="C1411" s="20" t="n"/>
      <c r="D1411" s="20" t="n"/>
      <c r="E1411" s="20" t="n"/>
      <c r="F1411" s="26">
        <f>IF(E1411="","",IFERROR(INDEX('İş emirleri'!$B$6:$B$305,MATCH(E1411,'İş emirleri'!$A$6:$A$305,0)),"İş emri yok"))</f>
        <v/>
      </c>
      <c r="G1411" s="38" t="n"/>
      <c r="H1411" s="38" t="n"/>
      <c r="I1411" s="20" t="n"/>
      <c r="J1411" s="40">
        <f>IF(G1411="","",MAX(0,G1411-N(H1411)))</f>
        <v/>
      </c>
      <c r="K1411" s="24">
        <f>IF(OR(G1411="",N(G1411)=0),"",J1411/G1411)</f>
        <v/>
      </c>
      <c r="L1411" s="38" t="n"/>
      <c r="M1411" s="38" t="n"/>
      <c r="N1411" s="20" t="n"/>
      <c r="O1411" s="40">
        <f>IF(AND(L1411="",M1411=""),"",N(L1411)+N(M1411))</f>
        <v/>
      </c>
      <c r="P1411" s="24">
        <f>IF(OR(O1411="",N(O1411)=0),"",N(M1411)/O1411)</f>
        <v/>
      </c>
      <c r="Q1411" s="40">
        <f>IF(OR(J1411="",N(J1411)=0,O1411=""),"",N(L1411)/(J1411/60))</f>
        <v/>
      </c>
      <c r="R1411" s="20" t="n"/>
    </row>
    <row r="1412">
      <c r="A1412" s="39" t="n"/>
      <c r="B1412" s="20" t="n"/>
      <c r="C1412" s="20" t="n"/>
      <c r="D1412" s="20" t="n"/>
      <c r="E1412" s="20" t="n"/>
      <c r="F1412" s="26">
        <f>IF(E1412="","",IFERROR(INDEX('İş emirleri'!$B$6:$B$305,MATCH(E1412,'İş emirleri'!$A$6:$A$305,0)),"İş emri yok"))</f>
        <v/>
      </c>
      <c r="G1412" s="38" t="n"/>
      <c r="H1412" s="38" t="n"/>
      <c r="I1412" s="20" t="n"/>
      <c r="J1412" s="40">
        <f>IF(G1412="","",MAX(0,G1412-N(H1412)))</f>
        <v/>
      </c>
      <c r="K1412" s="24">
        <f>IF(OR(G1412="",N(G1412)=0),"",J1412/G1412)</f>
        <v/>
      </c>
      <c r="L1412" s="38" t="n"/>
      <c r="M1412" s="38" t="n"/>
      <c r="N1412" s="20" t="n"/>
      <c r="O1412" s="40">
        <f>IF(AND(L1412="",M1412=""),"",N(L1412)+N(M1412))</f>
        <v/>
      </c>
      <c r="P1412" s="24">
        <f>IF(OR(O1412="",N(O1412)=0),"",N(M1412)/O1412)</f>
        <v/>
      </c>
      <c r="Q1412" s="40">
        <f>IF(OR(J1412="",N(J1412)=0,O1412=""),"",N(L1412)/(J1412/60))</f>
        <v/>
      </c>
      <c r="R1412" s="20" t="n"/>
    </row>
    <row r="1413">
      <c r="A1413" s="39" t="n"/>
      <c r="B1413" s="20" t="n"/>
      <c r="C1413" s="20" t="n"/>
      <c r="D1413" s="20" t="n"/>
      <c r="E1413" s="20" t="n"/>
      <c r="F1413" s="26">
        <f>IF(E1413="","",IFERROR(INDEX('İş emirleri'!$B$6:$B$305,MATCH(E1413,'İş emirleri'!$A$6:$A$305,0)),"İş emri yok"))</f>
        <v/>
      </c>
      <c r="G1413" s="38" t="n"/>
      <c r="H1413" s="38" t="n"/>
      <c r="I1413" s="20" t="n"/>
      <c r="J1413" s="40">
        <f>IF(G1413="","",MAX(0,G1413-N(H1413)))</f>
        <v/>
      </c>
      <c r="K1413" s="24">
        <f>IF(OR(G1413="",N(G1413)=0),"",J1413/G1413)</f>
        <v/>
      </c>
      <c r="L1413" s="38" t="n"/>
      <c r="M1413" s="38" t="n"/>
      <c r="N1413" s="20" t="n"/>
      <c r="O1413" s="40">
        <f>IF(AND(L1413="",M1413=""),"",N(L1413)+N(M1413))</f>
        <v/>
      </c>
      <c r="P1413" s="24">
        <f>IF(OR(O1413="",N(O1413)=0),"",N(M1413)/O1413)</f>
        <v/>
      </c>
      <c r="Q1413" s="40">
        <f>IF(OR(J1413="",N(J1413)=0,O1413=""),"",N(L1413)/(J1413/60))</f>
        <v/>
      </c>
      <c r="R1413" s="20" t="n"/>
    </row>
    <row r="1414">
      <c r="A1414" s="39" t="n"/>
      <c r="B1414" s="20" t="n"/>
      <c r="C1414" s="20" t="n"/>
      <c r="D1414" s="20" t="n"/>
      <c r="E1414" s="20" t="n"/>
      <c r="F1414" s="26">
        <f>IF(E1414="","",IFERROR(INDEX('İş emirleri'!$B$6:$B$305,MATCH(E1414,'İş emirleri'!$A$6:$A$305,0)),"İş emri yok"))</f>
        <v/>
      </c>
      <c r="G1414" s="38" t="n"/>
      <c r="H1414" s="38" t="n"/>
      <c r="I1414" s="20" t="n"/>
      <c r="J1414" s="40">
        <f>IF(G1414="","",MAX(0,G1414-N(H1414)))</f>
        <v/>
      </c>
      <c r="K1414" s="24">
        <f>IF(OR(G1414="",N(G1414)=0),"",J1414/G1414)</f>
        <v/>
      </c>
      <c r="L1414" s="38" t="n"/>
      <c r="M1414" s="38" t="n"/>
      <c r="N1414" s="20" t="n"/>
      <c r="O1414" s="40">
        <f>IF(AND(L1414="",M1414=""),"",N(L1414)+N(M1414))</f>
        <v/>
      </c>
      <c r="P1414" s="24">
        <f>IF(OR(O1414="",N(O1414)=0),"",N(M1414)/O1414)</f>
        <v/>
      </c>
      <c r="Q1414" s="40">
        <f>IF(OR(J1414="",N(J1414)=0,O1414=""),"",N(L1414)/(J1414/60))</f>
        <v/>
      </c>
      <c r="R1414" s="20" t="n"/>
    </row>
    <row r="1415">
      <c r="A1415" s="39" t="n"/>
      <c r="B1415" s="20" t="n"/>
      <c r="C1415" s="20" t="n"/>
      <c r="D1415" s="20" t="n"/>
      <c r="E1415" s="20" t="n"/>
      <c r="F1415" s="26">
        <f>IF(E1415="","",IFERROR(INDEX('İş emirleri'!$B$6:$B$305,MATCH(E1415,'İş emirleri'!$A$6:$A$305,0)),"İş emri yok"))</f>
        <v/>
      </c>
      <c r="G1415" s="38" t="n"/>
      <c r="H1415" s="38" t="n"/>
      <c r="I1415" s="20" t="n"/>
      <c r="J1415" s="40">
        <f>IF(G1415="","",MAX(0,G1415-N(H1415)))</f>
        <v/>
      </c>
      <c r="K1415" s="24">
        <f>IF(OR(G1415="",N(G1415)=0),"",J1415/G1415)</f>
        <v/>
      </c>
      <c r="L1415" s="38" t="n"/>
      <c r="M1415" s="38" t="n"/>
      <c r="N1415" s="20" t="n"/>
      <c r="O1415" s="40">
        <f>IF(AND(L1415="",M1415=""),"",N(L1415)+N(M1415))</f>
        <v/>
      </c>
      <c r="P1415" s="24">
        <f>IF(OR(O1415="",N(O1415)=0),"",N(M1415)/O1415)</f>
        <v/>
      </c>
      <c r="Q1415" s="40">
        <f>IF(OR(J1415="",N(J1415)=0,O1415=""),"",N(L1415)/(J1415/60))</f>
        <v/>
      </c>
      <c r="R1415" s="20" t="n"/>
    </row>
    <row r="1416">
      <c r="A1416" s="39" t="n"/>
      <c r="B1416" s="20" t="n"/>
      <c r="C1416" s="20" t="n"/>
      <c r="D1416" s="20" t="n"/>
      <c r="E1416" s="20" t="n"/>
      <c r="F1416" s="26">
        <f>IF(E1416="","",IFERROR(INDEX('İş emirleri'!$B$6:$B$305,MATCH(E1416,'İş emirleri'!$A$6:$A$305,0)),"İş emri yok"))</f>
        <v/>
      </c>
      <c r="G1416" s="38" t="n"/>
      <c r="H1416" s="38" t="n"/>
      <c r="I1416" s="20" t="n"/>
      <c r="J1416" s="40">
        <f>IF(G1416="","",MAX(0,G1416-N(H1416)))</f>
        <v/>
      </c>
      <c r="K1416" s="24">
        <f>IF(OR(G1416="",N(G1416)=0),"",J1416/G1416)</f>
        <v/>
      </c>
      <c r="L1416" s="38" t="n"/>
      <c r="M1416" s="38" t="n"/>
      <c r="N1416" s="20" t="n"/>
      <c r="O1416" s="40">
        <f>IF(AND(L1416="",M1416=""),"",N(L1416)+N(M1416))</f>
        <v/>
      </c>
      <c r="P1416" s="24">
        <f>IF(OR(O1416="",N(O1416)=0),"",N(M1416)/O1416)</f>
        <v/>
      </c>
      <c r="Q1416" s="40">
        <f>IF(OR(J1416="",N(J1416)=0,O1416=""),"",N(L1416)/(J1416/60))</f>
        <v/>
      </c>
      <c r="R1416" s="20" t="n"/>
    </row>
    <row r="1417">
      <c r="A1417" s="39" t="n"/>
      <c r="B1417" s="20" t="n"/>
      <c r="C1417" s="20" t="n"/>
      <c r="D1417" s="20" t="n"/>
      <c r="E1417" s="20" t="n"/>
      <c r="F1417" s="26">
        <f>IF(E1417="","",IFERROR(INDEX('İş emirleri'!$B$6:$B$305,MATCH(E1417,'İş emirleri'!$A$6:$A$305,0)),"İş emri yok"))</f>
        <v/>
      </c>
      <c r="G1417" s="38" t="n"/>
      <c r="H1417" s="38" t="n"/>
      <c r="I1417" s="20" t="n"/>
      <c r="J1417" s="40">
        <f>IF(G1417="","",MAX(0,G1417-N(H1417)))</f>
        <v/>
      </c>
      <c r="K1417" s="24">
        <f>IF(OR(G1417="",N(G1417)=0),"",J1417/G1417)</f>
        <v/>
      </c>
      <c r="L1417" s="38" t="n"/>
      <c r="M1417" s="38" t="n"/>
      <c r="N1417" s="20" t="n"/>
      <c r="O1417" s="40">
        <f>IF(AND(L1417="",M1417=""),"",N(L1417)+N(M1417))</f>
        <v/>
      </c>
      <c r="P1417" s="24">
        <f>IF(OR(O1417="",N(O1417)=0),"",N(M1417)/O1417)</f>
        <v/>
      </c>
      <c r="Q1417" s="40">
        <f>IF(OR(J1417="",N(J1417)=0,O1417=""),"",N(L1417)/(J1417/60))</f>
        <v/>
      </c>
      <c r="R1417" s="20" t="n"/>
    </row>
    <row r="1418">
      <c r="A1418" s="39" t="n"/>
      <c r="B1418" s="20" t="n"/>
      <c r="C1418" s="20" t="n"/>
      <c r="D1418" s="20" t="n"/>
      <c r="E1418" s="20" t="n"/>
      <c r="F1418" s="26">
        <f>IF(E1418="","",IFERROR(INDEX('İş emirleri'!$B$6:$B$305,MATCH(E1418,'İş emirleri'!$A$6:$A$305,0)),"İş emri yok"))</f>
        <v/>
      </c>
      <c r="G1418" s="38" t="n"/>
      <c r="H1418" s="38" t="n"/>
      <c r="I1418" s="20" t="n"/>
      <c r="J1418" s="40">
        <f>IF(G1418="","",MAX(0,G1418-N(H1418)))</f>
        <v/>
      </c>
      <c r="K1418" s="24">
        <f>IF(OR(G1418="",N(G1418)=0),"",J1418/G1418)</f>
        <v/>
      </c>
      <c r="L1418" s="38" t="n"/>
      <c r="M1418" s="38" t="n"/>
      <c r="N1418" s="20" t="n"/>
      <c r="O1418" s="40">
        <f>IF(AND(L1418="",M1418=""),"",N(L1418)+N(M1418))</f>
        <v/>
      </c>
      <c r="P1418" s="24">
        <f>IF(OR(O1418="",N(O1418)=0),"",N(M1418)/O1418)</f>
        <v/>
      </c>
      <c r="Q1418" s="40">
        <f>IF(OR(J1418="",N(J1418)=0,O1418=""),"",N(L1418)/(J1418/60))</f>
        <v/>
      </c>
      <c r="R1418" s="20" t="n"/>
    </row>
    <row r="1419">
      <c r="A1419" s="39" t="n"/>
      <c r="B1419" s="20" t="n"/>
      <c r="C1419" s="20" t="n"/>
      <c r="D1419" s="20" t="n"/>
      <c r="E1419" s="20" t="n"/>
      <c r="F1419" s="26">
        <f>IF(E1419="","",IFERROR(INDEX('İş emirleri'!$B$6:$B$305,MATCH(E1419,'İş emirleri'!$A$6:$A$305,0)),"İş emri yok"))</f>
        <v/>
      </c>
      <c r="G1419" s="38" t="n"/>
      <c r="H1419" s="38" t="n"/>
      <c r="I1419" s="20" t="n"/>
      <c r="J1419" s="40">
        <f>IF(G1419="","",MAX(0,G1419-N(H1419)))</f>
        <v/>
      </c>
      <c r="K1419" s="24">
        <f>IF(OR(G1419="",N(G1419)=0),"",J1419/G1419)</f>
        <v/>
      </c>
      <c r="L1419" s="38" t="n"/>
      <c r="M1419" s="38" t="n"/>
      <c r="N1419" s="20" t="n"/>
      <c r="O1419" s="40">
        <f>IF(AND(L1419="",M1419=""),"",N(L1419)+N(M1419))</f>
        <v/>
      </c>
      <c r="P1419" s="24">
        <f>IF(OR(O1419="",N(O1419)=0),"",N(M1419)/O1419)</f>
        <v/>
      </c>
      <c r="Q1419" s="40">
        <f>IF(OR(J1419="",N(J1419)=0,O1419=""),"",N(L1419)/(J1419/60))</f>
        <v/>
      </c>
      <c r="R1419" s="20" t="n"/>
    </row>
    <row r="1420">
      <c r="A1420" s="39" t="n"/>
      <c r="B1420" s="20" t="n"/>
      <c r="C1420" s="20" t="n"/>
      <c r="D1420" s="20" t="n"/>
      <c r="E1420" s="20" t="n"/>
      <c r="F1420" s="26">
        <f>IF(E1420="","",IFERROR(INDEX('İş emirleri'!$B$6:$B$305,MATCH(E1420,'İş emirleri'!$A$6:$A$305,0)),"İş emri yok"))</f>
        <v/>
      </c>
      <c r="G1420" s="38" t="n"/>
      <c r="H1420" s="38" t="n"/>
      <c r="I1420" s="20" t="n"/>
      <c r="J1420" s="40">
        <f>IF(G1420="","",MAX(0,G1420-N(H1420)))</f>
        <v/>
      </c>
      <c r="K1420" s="24">
        <f>IF(OR(G1420="",N(G1420)=0),"",J1420/G1420)</f>
        <v/>
      </c>
      <c r="L1420" s="38" t="n"/>
      <c r="M1420" s="38" t="n"/>
      <c r="N1420" s="20" t="n"/>
      <c r="O1420" s="40">
        <f>IF(AND(L1420="",M1420=""),"",N(L1420)+N(M1420))</f>
        <v/>
      </c>
      <c r="P1420" s="24">
        <f>IF(OR(O1420="",N(O1420)=0),"",N(M1420)/O1420)</f>
        <v/>
      </c>
      <c r="Q1420" s="40">
        <f>IF(OR(J1420="",N(J1420)=0,O1420=""),"",N(L1420)/(J1420/60))</f>
        <v/>
      </c>
      <c r="R1420" s="20" t="n"/>
    </row>
    <row r="1421">
      <c r="A1421" s="39" t="n"/>
      <c r="B1421" s="20" t="n"/>
      <c r="C1421" s="20" t="n"/>
      <c r="D1421" s="20" t="n"/>
      <c r="E1421" s="20" t="n"/>
      <c r="F1421" s="26">
        <f>IF(E1421="","",IFERROR(INDEX('İş emirleri'!$B$6:$B$305,MATCH(E1421,'İş emirleri'!$A$6:$A$305,0)),"İş emri yok"))</f>
        <v/>
      </c>
      <c r="G1421" s="38" t="n"/>
      <c r="H1421" s="38" t="n"/>
      <c r="I1421" s="20" t="n"/>
      <c r="J1421" s="40">
        <f>IF(G1421="","",MAX(0,G1421-N(H1421)))</f>
        <v/>
      </c>
      <c r="K1421" s="24">
        <f>IF(OR(G1421="",N(G1421)=0),"",J1421/G1421)</f>
        <v/>
      </c>
      <c r="L1421" s="38" t="n"/>
      <c r="M1421" s="38" t="n"/>
      <c r="N1421" s="20" t="n"/>
      <c r="O1421" s="40">
        <f>IF(AND(L1421="",M1421=""),"",N(L1421)+N(M1421))</f>
        <v/>
      </c>
      <c r="P1421" s="24">
        <f>IF(OR(O1421="",N(O1421)=0),"",N(M1421)/O1421)</f>
        <v/>
      </c>
      <c r="Q1421" s="40">
        <f>IF(OR(J1421="",N(J1421)=0,O1421=""),"",N(L1421)/(J1421/60))</f>
        <v/>
      </c>
      <c r="R1421" s="20" t="n"/>
    </row>
    <row r="1422">
      <c r="A1422" s="39" t="n"/>
      <c r="B1422" s="20" t="n"/>
      <c r="C1422" s="20" t="n"/>
      <c r="D1422" s="20" t="n"/>
      <c r="E1422" s="20" t="n"/>
      <c r="F1422" s="26">
        <f>IF(E1422="","",IFERROR(INDEX('İş emirleri'!$B$6:$B$305,MATCH(E1422,'İş emirleri'!$A$6:$A$305,0)),"İş emri yok"))</f>
        <v/>
      </c>
      <c r="G1422" s="38" t="n"/>
      <c r="H1422" s="38" t="n"/>
      <c r="I1422" s="20" t="n"/>
      <c r="J1422" s="40">
        <f>IF(G1422="","",MAX(0,G1422-N(H1422)))</f>
        <v/>
      </c>
      <c r="K1422" s="24">
        <f>IF(OR(G1422="",N(G1422)=0),"",J1422/G1422)</f>
        <v/>
      </c>
      <c r="L1422" s="38" t="n"/>
      <c r="M1422" s="38" t="n"/>
      <c r="N1422" s="20" t="n"/>
      <c r="O1422" s="40">
        <f>IF(AND(L1422="",M1422=""),"",N(L1422)+N(M1422))</f>
        <v/>
      </c>
      <c r="P1422" s="24">
        <f>IF(OR(O1422="",N(O1422)=0),"",N(M1422)/O1422)</f>
        <v/>
      </c>
      <c r="Q1422" s="40">
        <f>IF(OR(J1422="",N(J1422)=0,O1422=""),"",N(L1422)/(J1422/60))</f>
        <v/>
      </c>
      <c r="R1422" s="20" t="n"/>
    </row>
    <row r="1423">
      <c r="A1423" s="39" t="n"/>
      <c r="B1423" s="20" t="n"/>
      <c r="C1423" s="20" t="n"/>
      <c r="D1423" s="20" t="n"/>
      <c r="E1423" s="20" t="n"/>
      <c r="F1423" s="26">
        <f>IF(E1423="","",IFERROR(INDEX('İş emirleri'!$B$6:$B$305,MATCH(E1423,'İş emirleri'!$A$6:$A$305,0)),"İş emri yok"))</f>
        <v/>
      </c>
      <c r="G1423" s="38" t="n"/>
      <c r="H1423" s="38" t="n"/>
      <c r="I1423" s="20" t="n"/>
      <c r="J1423" s="40">
        <f>IF(G1423="","",MAX(0,G1423-N(H1423)))</f>
        <v/>
      </c>
      <c r="K1423" s="24">
        <f>IF(OR(G1423="",N(G1423)=0),"",J1423/G1423)</f>
        <v/>
      </c>
      <c r="L1423" s="38" t="n"/>
      <c r="M1423" s="38" t="n"/>
      <c r="N1423" s="20" t="n"/>
      <c r="O1423" s="40">
        <f>IF(AND(L1423="",M1423=""),"",N(L1423)+N(M1423))</f>
        <v/>
      </c>
      <c r="P1423" s="24">
        <f>IF(OR(O1423="",N(O1423)=0),"",N(M1423)/O1423)</f>
        <v/>
      </c>
      <c r="Q1423" s="40">
        <f>IF(OR(J1423="",N(J1423)=0,O1423=""),"",N(L1423)/(J1423/60))</f>
        <v/>
      </c>
      <c r="R1423" s="20" t="n"/>
    </row>
    <row r="1424">
      <c r="A1424" s="39" t="n"/>
      <c r="B1424" s="20" t="n"/>
      <c r="C1424" s="20" t="n"/>
      <c r="D1424" s="20" t="n"/>
      <c r="E1424" s="20" t="n"/>
      <c r="F1424" s="26">
        <f>IF(E1424="","",IFERROR(INDEX('İş emirleri'!$B$6:$B$305,MATCH(E1424,'İş emirleri'!$A$6:$A$305,0)),"İş emri yok"))</f>
        <v/>
      </c>
      <c r="G1424" s="38" t="n"/>
      <c r="H1424" s="38" t="n"/>
      <c r="I1424" s="20" t="n"/>
      <c r="J1424" s="40">
        <f>IF(G1424="","",MAX(0,G1424-N(H1424)))</f>
        <v/>
      </c>
      <c r="K1424" s="24">
        <f>IF(OR(G1424="",N(G1424)=0),"",J1424/G1424)</f>
        <v/>
      </c>
      <c r="L1424" s="38" t="n"/>
      <c r="M1424" s="38" t="n"/>
      <c r="N1424" s="20" t="n"/>
      <c r="O1424" s="40">
        <f>IF(AND(L1424="",M1424=""),"",N(L1424)+N(M1424))</f>
        <v/>
      </c>
      <c r="P1424" s="24">
        <f>IF(OR(O1424="",N(O1424)=0),"",N(M1424)/O1424)</f>
        <v/>
      </c>
      <c r="Q1424" s="40">
        <f>IF(OR(J1424="",N(J1424)=0,O1424=""),"",N(L1424)/(J1424/60))</f>
        <v/>
      </c>
      <c r="R1424" s="20" t="n"/>
    </row>
    <row r="1425">
      <c r="A1425" s="39" t="n"/>
      <c r="B1425" s="20" t="n"/>
      <c r="C1425" s="20" t="n"/>
      <c r="D1425" s="20" t="n"/>
      <c r="E1425" s="20" t="n"/>
      <c r="F1425" s="26">
        <f>IF(E1425="","",IFERROR(INDEX('İş emirleri'!$B$6:$B$305,MATCH(E1425,'İş emirleri'!$A$6:$A$305,0)),"İş emri yok"))</f>
        <v/>
      </c>
      <c r="G1425" s="38" t="n"/>
      <c r="H1425" s="38" t="n"/>
      <c r="I1425" s="20" t="n"/>
      <c r="J1425" s="40">
        <f>IF(G1425="","",MAX(0,G1425-N(H1425)))</f>
        <v/>
      </c>
      <c r="K1425" s="24">
        <f>IF(OR(G1425="",N(G1425)=0),"",J1425/G1425)</f>
        <v/>
      </c>
      <c r="L1425" s="38" t="n"/>
      <c r="M1425" s="38" t="n"/>
      <c r="N1425" s="20" t="n"/>
      <c r="O1425" s="40">
        <f>IF(AND(L1425="",M1425=""),"",N(L1425)+N(M1425))</f>
        <v/>
      </c>
      <c r="P1425" s="24">
        <f>IF(OR(O1425="",N(O1425)=0),"",N(M1425)/O1425)</f>
        <v/>
      </c>
      <c r="Q1425" s="40">
        <f>IF(OR(J1425="",N(J1425)=0,O1425=""),"",N(L1425)/(J1425/60))</f>
        <v/>
      </c>
      <c r="R1425" s="20" t="n"/>
    </row>
    <row r="1426">
      <c r="A1426" s="39" t="n"/>
      <c r="B1426" s="20" t="n"/>
      <c r="C1426" s="20" t="n"/>
      <c r="D1426" s="20" t="n"/>
      <c r="E1426" s="20" t="n"/>
      <c r="F1426" s="26">
        <f>IF(E1426="","",IFERROR(INDEX('İş emirleri'!$B$6:$B$305,MATCH(E1426,'İş emirleri'!$A$6:$A$305,0)),"İş emri yok"))</f>
        <v/>
      </c>
      <c r="G1426" s="38" t="n"/>
      <c r="H1426" s="38" t="n"/>
      <c r="I1426" s="20" t="n"/>
      <c r="J1426" s="40">
        <f>IF(G1426="","",MAX(0,G1426-N(H1426)))</f>
        <v/>
      </c>
      <c r="K1426" s="24">
        <f>IF(OR(G1426="",N(G1426)=0),"",J1426/G1426)</f>
        <v/>
      </c>
      <c r="L1426" s="38" t="n"/>
      <c r="M1426" s="38" t="n"/>
      <c r="N1426" s="20" t="n"/>
      <c r="O1426" s="40">
        <f>IF(AND(L1426="",M1426=""),"",N(L1426)+N(M1426))</f>
        <v/>
      </c>
      <c r="P1426" s="24">
        <f>IF(OR(O1426="",N(O1426)=0),"",N(M1426)/O1426)</f>
        <v/>
      </c>
      <c r="Q1426" s="40">
        <f>IF(OR(J1426="",N(J1426)=0,O1426=""),"",N(L1426)/(J1426/60))</f>
        <v/>
      </c>
      <c r="R1426" s="20" t="n"/>
    </row>
    <row r="1427">
      <c r="A1427" s="39" t="n"/>
      <c r="B1427" s="20" t="n"/>
      <c r="C1427" s="20" t="n"/>
      <c r="D1427" s="20" t="n"/>
      <c r="E1427" s="20" t="n"/>
      <c r="F1427" s="26">
        <f>IF(E1427="","",IFERROR(INDEX('İş emirleri'!$B$6:$B$305,MATCH(E1427,'İş emirleri'!$A$6:$A$305,0)),"İş emri yok"))</f>
        <v/>
      </c>
      <c r="G1427" s="38" t="n"/>
      <c r="H1427" s="38" t="n"/>
      <c r="I1427" s="20" t="n"/>
      <c r="J1427" s="40">
        <f>IF(G1427="","",MAX(0,G1427-N(H1427)))</f>
        <v/>
      </c>
      <c r="K1427" s="24">
        <f>IF(OR(G1427="",N(G1427)=0),"",J1427/G1427)</f>
        <v/>
      </c>
      <c r="L1427" s="38" t="n"/>
      <c r="M1427" s="38" t="n"/>
      <c r="N1427" s="20" t="n"/>
      <c r="O1427" s="40">
        <f>IF(AND(L1427="",M1427=""),"",N(L1427)+N(M1427))</f>
        <v/>
      </c>
      <c r="P1427" s="24">
        <f>IF(OR(O1427="",N(O1427)=0),"",N(M1427)/O1427)</f>
        <v/>
      </c>
      <c r="Q1427" s="40">
        <f>IF(OR(J1427="",N(J1427)=0,O1427=""),"",N(L1427)/(J1427/60))</f>
        <v/>
      </c>
      <c r="R1427" s="20" t="n"/>
    </row>
    <row r="1428">
      <c r="A1428" s="39" t="n"/>
      <c r="B1428" s="20" t="n"/>
      <c r="C1428" s="20" t="n"/>
      <c r="D1428" s="20" t="n"/>
      <c r="E1428" s="20" t="n"/>
      <c r="F1428" s="26">
        <f>IF(E1428="","",IFERROR(INDEX('İş emirleri'!$B$6:$B$305,MATCH(E1428,'İş emirleri'!$A$6:$A$305,0)),"İş emri yok"))</f>
        <v/>
      </c>
      <c r="G1428" s="38" t="n"/>
      <c r="H1428" s="38" t="n"/>
      <c r="I1428" s="20" t="n"/>
      <c r="J1428" s="40">
        <f>IF(G1428="","",MAX(0,G1428-N(H1428)))</f>
        <v/>
      </c>
      <c r="K1428" s="24">
        <f>IF(OR(G1428="",N(G1428)=0),"",J1428/G1428)</f>
        <v/>
      </c>
      <c r="L1428" s="38" t="n"/>
      <c r="M1428" s="38" t="n"/>
      <c r="N1428" s="20" t="n"/>
      <c r="O1428" s="40">
        <f>IF(AND(L1428="",M1428=""),"",N(L1428)+N(M1428))</f>
        <v/>
      </c>
      <c r="P1428" s="24">
        <f>IF(OR(O1428="",N(O1428)=0),"",N(M1428)/O1428)</f>
        <v/>
      </c>
      <c r="Q1428" s="40">
        <f>IF(OR(J1428="",N(J1428)=0,O1428=""),"",N(L1428)/(J1428/60))</f>
        <v/>
      </c>
      <c r="R1428" s="20" t="n"/>
    </row>
    <row r="1429">
      <c r="A1429" s="39" t="n"/>
      <c r="B1429" s="20" t="n"/>
      <c r="C1429" s="20" t="n"/>
      <c r="D1429" s="20" t="n"/>
      <c r="E1429" s="20" t="n"/>
      <c r="F1429" s="26">
        <f>IF(E1429="","",IFERROR(INDEX('İş emirleri'!$B$6:$B$305,MATCH(E1429,'İş emirleri'!$A$6:$A$305,0)),"İş emri yok"))</f>
        <v/>
      </c>
      <c r="G1429" s="38" t="n"/>
      <c r="H1429" s="38" t="n"/>
      <c r="I1429" s="20" t="n"/>
      <c r="J1429" s="40">
        <f>IF(G1429="","",MAX(0,G1429-N(H1429)))</f>
        <v/>
      </c>
      <c r="K1429" s="24">
        <f>IF(OR(G1429="",N(G1429)=0),"",J1429/G1429)</f>
        <v/>
      </c>
      <c r="L1429" s="38" t="n"/>
      <c r="M1429" s="38" t="n"/>
      <c r="N1429" s="20" t="n"/>
      <c r="O1429" s="40">
        <f>IF(AND(L1429="",M1429=""),"",N(L1429)+N(M1429))</f>
        <v/>
      </c>
      <c r="P1429" s="24">
        <f>IF(OR(O1429="",N(O1429)=0),"",N(M1429)/O1429)</f>
        <v/>
      </c>
      <c r="Q1429" s="40">
        <f>IF(OR(J1429="",N(J1429)=0,O1429=""),"",N(L1429)/(J1429/60))</f>
        <v/>
      </c>
      <c r="R1429" s="20" t="n"/>
    </row>
    <row r="1430">
      <c r="A1430" s="39" t="n"/>
      <c r="B1430" s="20" t="n"/>
      <c r="C1430" s="20" t="n"/>
      <c r="D1430" s="20" t="n"/>
      <c r="E1430" s="20" t="n"/>
      <c r="F1430" s="26">
        <f>IF(E1430="","",IFERROR(INDEX('İş emirleri'!$B$6:$B$305,MATCH(E1430,'İş emirleri'!$A$6:$A$305,0)),"İş emri yok"))</f>
        <v/>
      </c>
      <c r="G1430" s="38" t="n"/>
      <c r="H1430" s="38" t="n"/>
      <c r="I1430" s="20" t="n"/>
      <c r="J1430" s="40">
        <f>IF(G1430="","",MAX(0,G1430-N(H1430)))</f>
        <v/>
      </c>
      <c r="K1430" s="24">
        <f>IF(OR(G1430="",N(G1430)=0),"",J1430/G1430)</f>
        <v/>
      </c>
      <c r="L1430" s="38" t="n"/>
      <c r="M1430" s="38" t="n"/>
      <c r="N1430" s="20" t="n"/>
      <c r="O1430" s="40">
        <f>IF(AND(L1430="",M1430=""),"",N(L1430)+N(M1430))</f>
        <v/>
      </c>
      <c r="P1430" s="24">
        <f>IF(OR(O1430="",N(O1430)=0),"",N(M1430)/O1430)</f>
        <v/>
      </c>
      <c r="Q1430" s="40">
        <f>IF(OR(J1430="",N(J1430)=0,O1430=""),"",N(L1430)/(J1430/60))</f>
        <v/>
      </c>
      <c r="R1430" s="20" t="n"/>
    </row>
    <row r="1431">
      <c r="A1431" s="39" t="n"/>
      <c r="B1431" s="20" t="n"/>
      <c r="C1431" s="20" t="n"/>
      <c r="D1431" s="20" t="n"/>
      <c r="E1431" s="20" t="n"/>
      <c r="F1431" s="26">
        <f>IF(E1431="","",IFERROR(INDEX('İş emirleri'!$B$6:$B$305,MATCH(E1431,'İş emirleri'!$A$6:$A$305,0)),"İş emri yok"))</f>
        <v/>
      </c>
      <c r="G1431" s="38" t="n"/>
      <c r="H1431" s="38" t="n"/>
      <c r="I1431" s="20" t="n"/>
      <c r="J1431" s="40">
        <f>IF(G1431="","",MAX(0,G1431-N(H1431)))</f>
        <v/>
      </c>
      <c r="K1431" s="24">
        <f>IF(OR(G1431="",N(G1431)=0),"",J1431/G1431)</f>
        <v/>
      </c>
      <c r="L1431" s="38" t="n"/>
      <c r="M1431" s="38" t="n"/>
      <c r="N1431" s="20" t="n"/>
      <c r="O1431" s="40">
        <f>IF(AND(L1431="",M1431=""),"",N(L1431)+N(M1431))</f>
        <v/>
      </c>
      <c r="P1431" s="24">
        <f>IF(OR(O1431="",N(O1431)=0),"",N(M1431)/O1431)</f>
        <v/>
      </c>
      <c r="Q1431" s="40">
        <f>IF(OR(J1431="",N(J1431)=0,O1431=""),"",N(L1431)/(J1431/60))</f>
        <v/>
      </c>
      <c r="R1431" s="20" t="n"/>
    </row>
    <row r="1432">
      <c r="A1432" s="39" t="n"/>
      <c r="B1432" s="20" t="n"/>
      <c r="C1432" s="20" t="n"/>
      <c r="D1432" s="20" t="n"/>
      <c r="E1432" s="20" t="n"/>
      <c r="F1432" s="26">
        <f>IF(E1432="","",IFERROR(INDEX('İş emirleri'!$B$6:$B$305,MATCH(E1432,'İş emirleri'!$A$6:$A$305,0)),"İş emri yok"))</f>
        <v/>
      </c>
      <c r="G1432" s="38" t="n"/>
      <c r="H1432" s="38" t="n"/>
      <c r="I1432" s="20" t="n"/>
      <c r="J1432" s="40">
        <f>IF(G1432="","",MAX(0,G1432-N(H1432)))</f>
        <v/>
      </c>
      <c r="K1432" s="24">
        <f>IF(OR(G1432="",N(G1432)=0),"",J1432/G1432)</f>
        <v/>
      </c>
      <c r="L1432" s="38" t="n"/>
      <c r="M1432" s="38" t="n"/>
      <c r="N1432" s="20" t="n"/>
      <c r="O1432" s="40">
        <f>IF(AND(L1432="",M1432=""),"",N(L1432)+N(M1432))</f>
        <v/>
      </c>
      <c r="P1432" s="24">
        <f>IF(OR(O1432="",N(O1432)=0),"",N(M1432)/O1432)</f>
        <v/>
      </c>
      <c r="Q1432" s="40">
        <f>IF(OR(J1432="",N(J1432)=0,O1432=""),"",N(L1432)/(J1432/60))</f>
        <v/>
      </c>
      <c r="R1432" s="20" t="n"/>
    </row>
    <row r="1433">
      <c r="A1433" s="39" t="n"/>
      <c r="B1433" s="20" t="n"/>
      <c r="C1433" s="20" t="n"/>
      <c r="D1433" s="20" t="n"/>
      <c r="E1433" s="20" t="n"/>
      <c r="F1433" s="26">
        <f>IF(E1433="","",IFERROR(INDEX('İş emirleri'!$B$6:$B$305,MATCH(E1433,'İş emirleri'!$A$6:$A$305,0)),"İş emri yok"))</f>
        <v/>
      </c>
      <c r="G1433" s="38" t="n"/>
      <c r="H1433" s="38" t="n"/>
      <c r="I1433" s="20" t="n"/>
      <c r="J1433" s="40">
        <f>IF(G1433="","",MAX(0,G1433-N(H1433)))</f>
        <v/>
      </c>
      <c r="K1433" s="24">
        <f>IF(OR(G1433="",N(G1433)=0),"",J1433/G1433)</f>
        <v/>
      </c>
      <c r="L1433" s="38" t="n"/>
      <c r="M1433" s="38" t="n"/>
      <c r="N1433" s="20" t="n"/>
      <c r="O1433" s="40">
        <f>IF(AND(L1433="",M1433=""),"",N(L1433)+N(M1433))</f>
        <v/>
      </c>
      <c r="P1433" s="24">
        <f>IF(OR(O1433="",N(O1433)=0),"",N(M1433)/O1433)</f>
        <v/>
      </c>
      <c r="Q1433" s="40">
        <f>IF(OR(J1433="",N(J1433)=0,O1433=""),"",N(L1433)/(J1433/60))</f>
        <v/>
      </c>
      <c r="R1433" s="20" t="n"/>
    </row>
    <row r="1434">
      <c r="A1434" s="39" t="n"/>
      <c r="B1434" s="20" t="n"/>
      <c r="C1434" s="20" t="n"/>
      <c r="D1434" s="20" t="n"/>
      <c r="E1434" s="20" t="n"/>
      <c r="F1434" s="26">
        <f>IF(E1434="","",IFERROR(INDEX('İş emirleri'!$B$6:$B$305,MATCH(E1434,'İş emirleri'!$A$6:$A$305,0)),"İş emri yok"))</f>
        <v/>
      </c>
      <c r="G1434" s="38" t="n"/>
      <c r="H1434" s="38" t="n"/>
      <c r="I1434" s="20" t="n"/>
      <c r="J1434" s="40">
        <f>IF(G1434="","",MAX(0,G1434-N(H1434)))</f>
        <v/>
      </c>
      <c r="K1434" s="24">
        <f>IF(OR(G1434="",N(G1434)=0),"",J1434/G1434)</f>
        <v/>
      </c>
      <c r="L1434" s="38" t="n"/>
      <c r="M1434" s="38" t="n"/>
      <c r="N1434" s="20" t="n"/>
      <c r="O1434" s="40">
        <f>IF(AND(L1434="",M1434=""),"",N(L1434)+N(M1434))</f>
        <v/>
      </c>
      <c r="P1434" s="24">
        <f>IF(OR(O1434="",N(O1434)=0),"",N(M1434)/O1434)</f>
        <v/>
      </c>
      <c r="Q1434" s="40">
        <f>IF(OR(J1434="",N(J1434)=0,O1434=""),"",N(L1434)/(J1434/60))</f>
        <v/>
      </c>
      <c r="R1434" s="20" t="n"/>
    </row>
    <row r="1435">
      <c r="A1435" s="39" t="n"/>
      <c r="B1435" s="20" t="n"/>
      <c r="C1435" s="20" t="n"/>
      <c r="D1435" s="20" t="n"/>
      <c r="E1435" s="20" t="n"/>
      <c r="F1435" s="26">
        <f>IF(E1435="","",IFERROR(INDEX('İş emirleri'!$B$6:$B$305,MATCH(E1435,'İş emirleri'!$A$6:$A$305,0)),"İş emri yok"))</f>
        <v/>
      </c>
      <c r="G1435" s="38" t="n"/>
      <c r="H1435" s="38" t="n"/>
      <c r="I1435" s="20" t="n"/>
      <c r="J1435" s="40">
        <f>IF(G1435="","",MAX(0,G1435-N(H1435)))</f>
        <v/>
      </c>
      <c r="K1435" s="24">
        <f>IF(OR(G1435="",N(G1435)=0),"",J1435/G1435)</f>
        <v/>
      </c>
      <c r="L1435" s="38" t="n"/>
      <c r="M1435" s="38" t="n"/>
      <c r="N1435" s="20" t="n"/>
      <c r="O1435" s="40">
        <f>IF(AND(L1435="",M1435=""),"",N(L1435)+N(M1435))</f>
        <v/>
      </c>
      <c r="P1435" s="24">
        <f>IF(OR(O1435="",N(O1435)=0),"",N(M1435)/O1435)</f>
        <v/>
      </c>
      <c r="Q1435" s="40">
        <f>IF(OR(J1435="",N(J1435)=0,O1435=""),"",N(L1435)/(J1435/60))</f>
        <v/>
      </c>
      <c r="R1435" s="20" t="n"/>
    </row>
    <row r="1436">
      <c r="A1436" s="39" t="n"/>
      <c r="B1436" s="20" t="n"/>
      <c r="C1436" s="20" t="n"/>
      <c r="D1436" s="20" t="n"/>
      <c r="E1436" s="20" t="n"/>
      <c r="F1436" s="26">
        <f>IF(E1436="","",IFERROR(INDEX('İş emirleri'!$B$6:$B$305,MATCH(E1436,'İş emirleri'!$A$6:$A$305,0)),"İş emri yok"))</f>
        <v/>
      </c>
      <c r="G1436" s="38" t="n"/>
      <c r="H1436" s="38" t="n"/>
      <c r="I1436" s="20" t="n"/>
      <c r="J1436" s="40">
        <f>IF(G1436="","",MAX(0,G1436-N(H1436)))</f>
        <v/>
      </c>
      <c r="K1436" s="24">
        <f>IF(OR(G1436="",N(G1436)=0),"",J1436/G1436)</f>
        <v/>
      </c>
      <c r="L1436" s="38" t="n"/>
      <c r="M1436" s="38" t="n"/>
      <c r="N1436" s="20" t="n"/>
      <c r="O1436" s="40">
        <f>IF(AND(L1436="",M1436=""),"",N(L1436)+N(M1436))</f>
        <v/>
      </c>
      <c r="P1436" s="24">
        <f>IF(OR(O1436="",N(O1436)=0),"",N(M1436)/O1436)</f>
        <v/>
      </c>
      <c r="Q1436" s="40">
        <f>IF(OR(J1436="",N(J1436)=0,O1436=""),"",N(L1436)/(J1436/60))</f>
        <v/>
      </c>
      <c r="R1436" s="20" t="n"/>
    </row>
    <row r="1437">
      <c r="A1437" s="39" t="n"/>
      <c r="B1437" s="20" t="n"/>
      <c r="C1437" s="20" t="n"/>
      <c r="D1437" s="20" t="n"/>
      <c r="E1437" s="20" t="n"/>
      <c r="F1437" s="26">
        <f>IF(E1437="","",IFERROR(INDEX('İş emirleri'!$B$6:$B$305,MATCH(E1437,'İş emirleri'!$A$6:$A$305,0)),"İş emri yok"))</f>
        <v/>
      </c>
      <c r="G1437" s="38" t="n"/>
      <c r="H1437" s="38" t="n"/>
      <c r="I1437" s="20" t="n"/>
      <c r="J1437" s="40">
        <f>IF(G1437="","",MAX(0,G1437-N(H1437)))</f>
        <v/>
      </c>
      <c r="K1437" s="24">
        <f>IF(OR(G1437="",N(G1437)=0),"",J1437/G1437)</f>
        <v/>
      </c>
      <c r="L1437" s="38" t="n"/>
      <c r="M1437" s="38" t="n"/>
      <c r="N1437" s="20" t="n"/>
      <c r="O1437" s="40">
        <f>IF(AND(L1437="",M1437=""),"",N(L1437)+N(M1437))</f>
        <v/>
      </c>
      <c r="P1437" s="24">
        <f>IF(OR(O1437="",N(O1437)=0),"",N(M1437)/O1437)</f>
        <v/>
      </c>
      <c r="Q1437" s="40">
        <f>IF(OR(J1437="",N(J1437)=0,O1437=""),"",N(L1437)/(J1437/60))</f>
        <v/>
      </c>
      <c r="R1437" s="20" t="n"/>
    </row>
    <row r="1438">
      <c r="A1438" s="39" t="n"/>
      <c r="B1438" s="20" t="n"/>
      <c r="C1438" s="20" t="n"/>
      <c r="D1438" s="20" t="n"/>
      <c r="E1438" s="20" t="n"/>
      <c r="F1438" s="26">
        <f>IF(E1438="","",IFERROR(INDEX('İş emirleri'!$B$6:$B$305,MATCH(E1438,'İş emirleri'!$A$6:$A$305,0)),"İş emri yok"))</f>
        <v/>
      </c>
      <c r="G1438" s="38" t="n"/>
      <c r="H1438" s="38" t="n"/>
      <c r="I1438" s="20" t="n"/>
      <c r="J1438" s="40">
        <f>IF(G1438="","",MAX(0,G1438-N(H1438)))</f>
        <v/>
      </c>
      <c r="K1438" s="24">
        <f>IF(OR(G1438="",N(G1438)=0),"",J1438/G1438)</f>
        <v/>
      </c>
      <c r="L1438" s="38" t="n"/>
      <c r="M1438" s="38" t="n"/>
      <c r="N1438" s="20" t="n"/>
      <c r="O1438" s="40">
        <f>IF(AND(L1438="",M1438=""),"",N(L1438)+N(M1438))</f>
        <v/>
      </c>
      <c r="P1438" s="24">
        <f>IF(OR(O1438="",N(O1438)=0),"",N(M1438)/O1438)</f>
        <v/>
      </c>
      <c r="Q1438" s="40">
        <f>IF(OR(J1438="",N(J1438)=0,O1438=""),"",N(L1438)/(J1438/60))</f>
        <v/>
      </c>
      <c r="R1438" s="20" t="n"/>
    </row>
    <row r="1439">
      <c r="A1439" s="39" t="n"/>
      <c r="B1439" s="20" t="n"/>
      <c r="C1439" s="20" t="n"/>
      <c r="D1439" s="20" t="n"/>
      <c r="E1439" s="20" t="n"/>
      <c r="F1439" s="26">
        <f>IF(E1439="","",IFERROR(INDEX('İş emirleri'!$B$6:$B$305,MATCH(E1439,'İş emirleri'!$A$6:$A$305,0)),"İş emri yok"))</f>
        <v/>
      </c>
      <c r="G1439" s="38" t="n"/>
      <c r="H1439" s="38" t="n"/>
      <c r="I1439" s="20" t="n"/>
      <c r="J1439" s="40">
        <f>IF(G1439="","",MAX(0,G1439-N(H1439)))</f>
        <v/>
      </c>
      <c r="K1439" s="24">
        <f>IF(OR(G1439="",N(G1439)=0),"",J1439/G1439)</f>
        <v/>
      </c>
      <c r="L1439" s="38" t="n"/>
      <c r="M1439" s="38" t="n"/>
      <c r="N1439" s="20" t="n"/>
      <c r="O1439" s="40">
        <f>IF(AND(L1439="",M1439=""),"",N(L1439)+N(M1439))</f>
        <v/>
      </c>
      <c r="P1439" s="24">
        <f>IF(OR(O1439="",N(O1439)=0),"",N(M1439)/O1439)</f>
        <v/>
      </c>
      <c r="Q1439" s="40">
        <f>IF(OR(J1439="",N(J1439)=0,O1439=""),"",N(L1439)/(J1439/60))</f>
        <v/>
      </c>
      <c r="R1439" s="20" t="n"/>
    </row>
    <row r="1440">
      <c r="A1440" s="39" t="n"/>
      <c r="B1440" s="20" t="n"/>
      <c r="C1440" s="20" t="n"/>
      <c r="D1440" s="20" t="n"/>
      <c r="E1440" s="20" t="n"/>
      <c r="F1440" s="26">
        <f>IF(E1440="","",IFERROR(INDEX('İş emirleri'!$B$6:$B$305,MATCH(E1440,'İş emirleri'!$A$6:$A$305,0)),"İş emri yok"))</f>
        <v/>
      </c>
      <c r="G1440" s="38" t="n"/>
      <c r="H1440" s="38" t="n"/>
      <c r="I1440" s="20" t="n"/>
      <c r="J1440" s="40">
        <f>IF(G1440="","",MAX(0,G1440-N(H1440)))</f>
        <v/>
      </c>
      <c r="K1440" s="24">
        <f>IF(OR(G1440="",N(G1440)=0),"",J1440/G1440)</f>
        <v/>
      </c>
      <c r="L1440" s="38" t="n"/>
      <c r="M1440" s="38" t="n"/>
      <c r="N1440" s="20" t="n"/>
      <c r="O1440" s="40">
        <f>IF(AND(L1440="",M1440=""),"",N(L1440)+N(M1440))</f>
        <v/>
      </c>
      <c r="P1440" s="24">
        <f>IF(OR(O1440="",N(O1440)=0),"",N(M1440)/O1440)</f>
        <v/>
      </c>
      <c r="Q1440" s="40">
        <f>IF(OR(J1440="",N(J1440)=0,O1440=""),"",N(L1440)/(J1440/60))</f>
        <v/>
      </c>
      <c r="R1440" s="20" t="n"/>
    </row>
    <row r="1441">
      <c r="A1441" s="39" t="n"/>
      <c r="B1441" s="20" t="n"/>
      <c r="C1441" s="20" t="n"/>
      <c r="D1441" s="20" t="n"/>
      <c r="E1441" s="20" t="n"/>
      <c r="F1441" s="26">
        <f>IF(E1441="","",IFERROR(INDEX('İş emirleri'!$B$6:$B$305,MATCH(E1441,'İş emirleri'!$A$6:$A$305,0)),"İş emri yok"))</f>
        <v/>
      </c>
      <c r="G1441" s="38" t="n"/>
      <c r="H1441" s="38" t="n"/>
      <c r="I1441" s="20" t="n"/>
      <c r="J1441" s="40">
        <f>IF(G1441="","",MAX(0,G1441-N(H1441)))</f>
        <v/>
      </c>
      <c r="K1441" s="24">
        <f>IF(OR(G1441="",N(G1441)=0),"",J1441/G1441)</f>
        <v/>
      </c>
      <c r="L1441" s="38" t="n"/>
      <c r="M1441" s="38" t="n"/>
      <c r="N1441" s="20" t="n"/>
      <c r="O1441" s="40">
        <f>IF(AND(L1441="",M1441=""),"",N(L1441)+N(M1441))</f>
        <v/>
      </c>
      <c r="P1441" s="24">
        <f>IF(OR(O1441="",N(O1441)=0),"",N(M1441)/O1441)</f>
        <v/>
      </c>
      <c r="Q1441" s="40">
        <f>IF(OR(J1441="",N(J1441)=0,O1441=""),"",N(L1441)/(J1441/60))</f>
        <v/>
      </c>
      <c r="R1441" s="20" t="n"/>
    </row>
    <row r="1442">
      <c r="A1442" s="39" t="n"/>
      <c r="B1442" s="20" t="n"/>
      <c r="C1442" s="20" t="n"/>
      <c r="D1442" s="20" t="n"/>
      <c r="E1442" s="20" t="n"/>
      <c r="F1442" s="26">
        <f>IF(E1442="","",IFERROR(INDEX('İş emirleri'!$B$6:$B$305,MATCH(E1442,'İş emirleri'!$A$6:$A$305,0)),"İş emri yok"))</f>
        <v/>
      </c>
      <c r="G1442" s="38" t="n"/>
      <c r="H1442" s="38" t="n"/>
      <c r="I1442" s="20" t="n"/>
      <c r="J1442" s="40">
        <f>IF(G1442="","",MAX(0,G1442-N(H1442)))</f>
        <v/>
      </c>
      <c r="K1442" s="24">
        <f>IF(OR(G1442="",N(G1442)=0),"",J1442/G1442)</f>
        <v/>
      </c>
      <c r="L1442" s="38" t="n"/>
      <c r="M1442" s="38" t="n"/>
      <c r="N1442" s="20" t="n"/>
      <c r="O1442" s="40">
        <f>IF(AND(L1442="",M1442=""),"",N(L1442)+N(M1442))</f>
        <v/>
      </c>
      <c r="P1442" s="24">
        <f>IF(OR(O1442="",N(O1442)=0),"",N(M1442)/O1442)</f>
        <v/>
      </c>
      <c r="Q1442" s="40">
        <f>IF(OR(J1442="",N(J1442)=0,O1442=""),"",N(L1442)/(J1442/60))</f>
        <v/>
      </c>
      <c r="R1442" s="20" t="n"/>
    </row>
    <row r="1443">
      <c r="A1443" s="39" t="n"/>
      <c r="B1443" s="20" t="n"/>
      <c r="C1443" s="20" t="n"/>
      <c r="D1443" s="20" t="n"/>
      <c r="E1443" s="20" t="n"/>
      <c r="F1443" s="26">
        <f>IF(E1443="","",IFERROR(INDEX('İş emirleri'!$B$6:$B$305,MATCH(E1443,'İş emirleri'!$A$6:$A$305,0)),"İş emri yok"))</f>
        <v/>
      </c>
      <c r="G1443" s="38" t="n"/>
      <c r="H1443" s="38" t="n"/>
      <c r="I1443" s="20" t="n"/>
      <c r="J1443" s="40">
        <f>IF(G1443="","",MAX(0,G1443-N(H1443)))</f>
        <v/>
      </c>
      <c r="K1443" s="24">
        <f>IF(OR(G1443="",N(G1443)=0),"",J1443/G1443)</f>
        <v/>
      </c>
      <c r="L1443" s="38" t="n"/>
      <c r="M1443" s="38" t="n"/>
      <c r="N1443" s="20" t="n"/>
      <c r="O1443" s="40">
        <f>IF(AND(L1443="",M1443=""),"",N(L1443)+N(M1443))</f>
        <v/>
      </c>
      <c r="P1443" s="24">
        <f>IF(OR(O1443="",N(O1443)=0),"",N(M1443)/O1443)</f>
        <v/>
      </c>
      <c r="Q1443" s="40">
        <f>IF(OR(J1443="",N(J1443)=0,O1443=""),"",N(L1443)/(J1443/60))</f>
        <v/>
      </c>
      <c r="R1443" s="20" t="n"/>
    </row>
    <row r="1444">
      <c r="A1444" s="39" t="n"/>
      <c r="B1444" s="20" t="n"/>
      <c r="C1444" s="20" t="n"/>
      <c r="D1444" s="20" t="n"/>
      <c r="E1444" s="20" t="n"/>
      <c r="F1444" s="26">
        <f>IF(E1444="","",IFERROR(INDEX('İş emirleri'!$B$6:$B$305,MATCH(E1444,'İş emirleri'!$A$6:$A$305,0)),"İş emri yok"))</f>
        <v/>
      </c>
      <c r="G1444" s="38" t="n"/>
      <c r="H1444" s="38" t="n"/>
      <c r="I1444" s="20" t="n"/>
      <c r="J1444" s="40">
        <f>IF(G1444="","",MAX(0,G1444-N(H1444)))</f>
        <v/>
      </c>
      <c r="K1444" s="24">
        <f>IF(OR(G1444="",N(G1444)=0),"",J1444/G1444)</f>
        <v/>
      </c>
      <c r="L1444" s="38" t="n"/>
      <c r="M1444" s="38" t="n"/>
      <c r="N1444" s="20" t="n"/>
      <c r="O1444" s="40">
        <f>IF(AND(L1444="",M1444=""),"",N(L1444)+N(M1444))</f>
        <v/>
      </c>
      <c r="P1444" s="24">
        <f>IF(OR(O1444="",N(O1444)=0),"",N(M1444)/O1444)</f>
        <v/>
      </c>
      <c r="Q1444" s="40">
        <f>IF(OR(J1444="",N(J1444)=0,O1444=""),"",N(L1444)/(J1444/60))</f>
        <v/>
      </c>
      <c r="R1444" s="20" t="n"/>
    </row>
    <row r="1445">
      <c r="A1445" s="39" t="n"/>
      <c r="B1445" s="20" t="n"/>
      <c r="C1445" s="20" t="n"/>
      <c r="D1445" s="20" t="n"/>
      <c r="E1445" s="20" t="n"/>
      <c r="F1445" s="26">
        <f>IF(E1445="","",IFERROR(INDEX('İş emirleri'!$B$6:$B$305,MATCH(E1445,'İş emirleri'!$A$6:$A$305,0)),"İş emri yok"))</f>
        <v/>
      </c>
      <c r="G1445" s="38" t="n"/>
      <c r="H1445" s="38" t="n"/>
      <c r="I1445" s="20" t="n"/>
      <c r="J1445" s="40">
        <f>IF(G1445="","",MAX(0,G1445-N(H1445)))</f>
        <v/>
      </c>
      <c r="K1445" s="24">
        <f>IF(OR(G1445="",N(G1445)=0),"",J1445/G1445)</f>
        <v/>
      </c>
      <c r="L1445" s="38" t="n"/>
      <c r="M1445" s="38" t="n"/>
      <c r="N1445" s="20" t="n"/>
      <c r="O1445" s="40">
        <f>IF(AND(L1445="",M1445=""),"",N(L1445)+N(M1445))</f>
        <v/>
      </c>
      <c r="P1445" s="24">
        <f>IF(OR(O1445="",N(O1445)=0),"",N(M1445)/O1445)</f>
        <v/>
      </c>
      <c r="Q1445" s="40">
        <f>IF(OR(J1445="",N(J1445)=0,O1445=""),"",N(L1445)/(J1445/60))</f>
        <v/>
      </c>
      <c r="R1445" s="20" t="n"/>
    </row>
    <row r="1446">
      <c r="A1446" s="39" t="n"/>
      <c r="B1446" s="20" t="n"/>
      <c r="C1446" s="20" t="n"/>
      <c r="D1446" s="20" t="n"/>
      <c r="E1446" s="20" t="n"/>
      <c r="F1446" s="26">
        <f>IF(E1446="","",IFERROR(INDEX('İş emirleri'!$B$6:$B$305,MATCH(E1446,'İş emirleri'!$A$6:$A$305,0)),"İş emri yok"))</f>
        <v/>
      </c>
      <c r="G1446" s="38" t="n"/>
      <c r="H1446" s="38" t="n"/>
      <c r="I1446" s="20" t="n"/>
      <c r="J1446" s="40">
        <f>IF(G1446="","",MAX(0,G1446-N(H1446)))</f>
        <v/>
      </c>
      <c r="K1446" s="24">
        <f>IF(OR(G1446="",N(G1446)=0),"",J1446/G1446)</f>
        <v/>
      </c>
      <c r="L1446" s="38" t="n"/>
      <c r="M1446" s="38" t="n"/>
      <c r="N1446" s="20" t="n"/>
      <c r="O1446" s="40">
        <f>IF(AND(L1446="",M1446=""),"",N(L1446)+N(M1446))</f>
        <v/>
      </c>
      <c r="P1446" s="24">
        <f>IF(OR(O1446="",N(O1446)=0),"",N(M1446)/O1446)</f>
        <v/>
      </c>
      <c r="Q1446" s="40">
        <f>IF(OR(J1446="",N(J1446)=0,O1446=""),"",N(L1446)/(J1446/60))</f>
        <v/>
      </c>
      <c r="R1446" s="20" t="n"/>
    </row>
    <row r="1447">
      <c r="A1447" s="39" t="n"/>
      <c r="B1447" s="20" t="n"/>
      <c r="C1447" s="20" t="n"/>
      <c r="D1447" s="20" t="n"/>
      <c r="E1447" s="20" t="n"/>
      <c r="F1447" s="26">
        <f>IF(E1447="","",IFERROR(INDEX('İş emirleri'!$B$6:$B$305,MATCH(E1447,'İş emirleri'!$A$6:$A$305,0)),"İş emri yok"))</f>
        <v/>
      </c>
      <c r="G1447" s="38" t="n"/>
      <c r="H1447" s="38" t="n"/>
      <c r="I1447" s="20" t="n"/>
      <c r="J1447" s="40">
        <f>IF(G1447="","",MAX(0,G1447-N(H1447)))</f>
        <v/>
      </c>
      <c r="K1447" s="24">
        <f>IF(OR(G1447="",N(G1447)=0),"",J1447/G1447)</f>
        <v/>
      </c>
      <c r="L1447" s="38" t="n"/>
      <c r="M1447" s="38" t="n"/>
      <c r="N1447" s="20" t="n"/>
      <c r="O1447" s="40">
        <f>IF(AND(L1447="",M1447=""),"",N(L1447)+N(M1447))</f>
        <v/>
      </c>
      <c r="P1447" s="24">
        <f>IF(OR(O1447="",N(O1447)=0),"",N(M1447)/O1447)</f>
        <v/>
      </c>
      <c r="Q1447" s="40">
        <f>IF(OR(J1447="",N(J1447)=0,O1447=""),"",N(L1447)/(J1447/60))</f>
        <v/>
      </c>
      <c r="R1447" s="20" t="n"/>
    </row>
    <row r="1448">
      <c r="A1448" s="39" t="n"/>
      <c r="B1448" s="20" t="n"/>
      <c r="C1448" s="20" t="n"/>
      <c r="D1448" s="20" t="n"/>
      <c r="E1448" s="20" t="n"/>
      <c r="F1448" s="26">
        <f>IF(E1448="","",IFERROR(INDEX('İş emirleri'!$B$6:$B$305,MATCH(E1448,'İş emirleri'!$A$6:$A$305,0)),"İş emri yok"))</f>
        <v/>
      </c>
      <c r="G1448" s="38" t="n"/>
      <c r="H1448" s="38" t="n"/>
      <c r="I1448" s="20" t="n"/>
      <c r="J1448" s="40">
        <f>IF(G1448="","",MAX(0,G1448-N(H1448)))</f>
        <v/>
      </c>
      <c r="K1448" s="24">
        <f>IF(OR(G1448="",N(G1448)=0),"",J1448/G1448)</f>
        <v/>
      </c>
      <c r="L1448" s="38" t="n"/>
      <c r="M1448" s="38" t="n"/>
      <c r="N1448" s="20" t="n"/>
      <c r="O1448" s="40">
        <f>IF(AND(L1448="",M1448=""),"",N(L1448)+N(M1448))</f>
        <v/>
      </c>
      <c r="P1448" s="24">
        <f>IF(OR(O1448="",N(O1448)=0),"",N(M1448)/O1448)</f>
        <v/>
      </c>
      <c r="Q1448" s="40">
        <f>IF(OR(J1448="",N(J1448)=0,O1448=""),"",N(L1448)/(J1448/60))</f>
        <v/>
      </c>
      <c r="R1448" s="20" t="n"/>
    </row>
    <row r="1449">
      <c r="A1449" s="39" t="n"/>
      <c r="B1449" s="20" t="n"/>
      <c r="C1449" s="20" t="n"/>
      <c r="D1449" s="20" t="n"/>
      <c r="E1449" s="20" t="n"/>
      <c r="F1449" s="26">
        <f>IF(E1449="","",IFERROR(INDEX('İş emirleri'!$B$6:$B$305,MATCH(E1449,'İş emirleri'!$A$6:$A$305,0)),"İş emri yok"))</f>
        <v/>
      </c>
      <c r="G1449" s="38" t="n"/>
      <c r="H1449" s="38" t="n"/>
      <c r="I1449" s="20" t="n"/>
      <c r="J1449" s="40">
        <f>IF(G1449="","",MAX(0,G1449-N(H1449)))</f>
        <v/>
      </c>
      <c r="K1449" s="24">
        <f>IF(OR(G1449="",N(G1449)=0),"",J1449/G1449)</f>
        <v/>
      </c>
      <c r="L1449" s="38" t="n"/>
      <c r="M1449" s="38" t="n"/>
      <c r="N1449" s="20" t="n"/>
      <c r="O1449" s="40">
        <f>IF(AND(L1449="",M1449=""),"",N(L1449)+N(M1449))</f>
        <v/>
      </c>
      <c r="P1449" s="24">
        <f>IF(OR(O1449="",N(O1449)=0),"",N(M1449)/O1449)</f>
        <v/>
      </c>
      <c r="Q1449" s="40">
        <f>IF(OR(J1449="",N(J1449)=0,O1449=""),"",N(L1449)/(J1449/60))</f>
        <v/>
      </c>
      <c r="R1449" s="20" t="n"/>
    </row>
    <row r="1450">
      <c r="A1450" s="39" t="n"/>
      <c r="B1450" s="20" t="n"/>
      <c r="C1450" s="20" t="n"/>
      <c r="D1450" s="20" t="n"/>
      <c r="E1450" s="20" t="n"/>
      <c r="F1450" s="26">
        <f>IF(E1450="","",IFERROR(INDEX('İş emirleri'!$B$6:$B$305,MATCH(E1450,'İş emirleri'!$A$6:$A$305,0)),"İş emri yok"))</f>
        <v/>
      </c>
      <c r="G1450" s="38" t="n"/>
      <c r="H1450" s="38" t="n"/>
      <c r="I1450" s="20" t="n"/>
      <c r="J1450" s="40">
        <f>IF(G1450="","",MAX(0,G1450-N(H1450)))</f>
        <v/>
      </c>
      <c r="K1450" s="24">
        <f>IF(OR(G1450="",N(G1450)=0),"",J1450/G1450)</f>
        <v/>
      </c>
      <c r="L1450" s="38" t="n"/>
      <c r="M1450" s="38" t="n"/>
      <c r="N1450" s="20" t="n"/>
      <c r="O1450" s="40">
        <f>IF(AND(L1450="",M1450=""),"",N(L1450)+N(M1450))</f>
        <v/>
      </c>
      <c r="P1450" s="24">
        <f>IF(OR(O1450="",N(O1450)=0),"",N(M1450)/O1450)</f>
        <v/>
      </c>
      <c r="Q1450" s="40">
        <f>IF(OR(J1450="",N(J1450)=0,O1450=""),"",N(L1450)/(J1450/60))</f>
        <v/>
      </c>
      <c r="R1450" s="20" t="n"/>
    </row>
    <row r="1451">
      <c r="A1451" s="39" t="n"/>
      <c r="B1451" s="20" t="n"/>
      <c r="C1451" s="20" t="n"/>
      <c r="D1451" s="20" t="n"/>
      <c r="E1451" s="20" t="n"/>
      <c r="F1451" s="26">
        <f>IF(E1451="","",IFERROR(INDEX('İş emirleri'!$B$6:$B$305,MATCH(E1451,'İş emirleri'!$A$6:$A$305,0)),"İş emri yok"))</f>
        <v/>
      </c>
      <c r="G1451" s="38" t="n"/>
      <c r="H1451" s="38" t="n"/>
      <c r="I1451" s="20" t="n"/>
      <c r="J1451" s="40">
        <f>IF(G1451="","",MAX(0,G1451-N(H1451)))</f>
        <v/>
      </c>
      <c r="K1451" s="24">
        <f>IF(OR(G1451="",N(G1451)=0),"",J1451/G1451)</f>
        <v/>
      </c>
      <c r="L1451" s="38" t="n"/>
      <c r="M1451" s="38" t="n"/>
      <c r="N1451" s="20" t="n"/>
      <c r="O1451" s="40">
        <f>IF(AND(L1451="",M1451=""),"",N(L1451)+N(M1451))</f>
        <v/>
      </c>
      <c r="P1451" s="24">
        <f>IF(OR(O1451="",N(O1451)=0),"",N(M1451)/O1451)</f>
        <v/>
      </c>
      <c r="Q1451" s="40">
        <f>IF(OR(J1451="",N(J1451)=0,O1451=""),"",N(L1451)/(J1451/60))</f>
        <v/>
      </c>
      <c r="R1451" s="20" t="n"/>
    </row>
    <row r="1452">
      <c r="A1452" s="39" t="n"/>
      <c r="B1452" s="20" t="n"/>
      <c r="C1452" s="20" t="n"/>
      <c r="D1452" s="20" t="n"/>
      <c r="E1452" s="20" t="n"/>
      <c r="F1452" s="26">
        <f>IF(E1452="","",IFERROR(INDEX('İş emirleri'!$B$6:$B$305,MATCH(E1452,'İş emirleri'!$A$6:$A$305,0)),"İş emri yok"))</f>
        <v/>
      </c>
      <c r="G1452" s="38" t="n"/>
      <c r="H1452" s="38" t="n"/>
      <c r="I1452" s="20" t="n"/>
      <c r="J1452" s="40">
        <f>IF(G1452="","",MAX(0,G1452-N(H1452)))</f>
        <v/>
      </c>
      <c r="K1452" s="24">
        <f>IF(OR(G1452="",N(G1452)=0),"",J1452/G1452)</f>
        <v/>
      </c>
      <c r="L1452" s="38" t="n"/>
      <c r="M1452" s="38" t="n"/>
      <c r="N1452" s="20" t="n"/>
      <c r="O1452" s="40">
        <f>IF(AND(L1452="",M1452=""),"",N(L1452)+N(M1452))</f>
        <v/>
      </c>
      <c r="P1452" s="24">
        <f>IF(OR(O1452="",N(O1452)=0),"",N(M1452)/O1452)</f>
        <v/>
      </c>
      <c r="Q1452" s="40">
        <f>IF(OR(J1452="",N(J1452)=0,O1452=""),"",N(L1452)/(J1452/60))</f>
        <v/>
      </c>
      <c r="R1452" s="20" t="n"/>
    </row>
    <row r="1453">
      <c r="A1453" s="39" t="n"/>
      <c r="B1453" s="20" t="n"/>
      <c r="C1453" s="20" t="n"/>
      <c r="D1453" s="20" t="n"/>
      <c r="E1453" s="20" t="n"/>
      <c r="F1453" s="26">
        <f>IF(E1453="","",IFERROR(INDEX('İş emirleri'!$B$6:$B$305,MATCH(E1453,'İş emirleri'!$A$6:$A$305,0)),"İş emri yok"))</f>
        <v/>
      </c>
      <c r="G1453" s="38" t="n"/>
      <c r="H1453" s="38" t="n"/>
      <c r="I1453" s="20" t="n"/>
      <c r="J1453" s="40">
        <f>IF(G1453="","",MAX(0,G1453-N(H1453)))</f>
        <v/>
      </c>
      <c r="K1453" s="24">
        <f>IF(OR(G1453="",N(G1453)=0),"",J1453/G1453)</f>
        <v/>
      </c>
      <c r="L1453" s="38" t="n"/>
      <c r="M1453" s="38" t="n"/>
      <c r="N1453" s="20" t="n"/>
      <c r="O1453" s="40">
        <f>IF(AND(L1453="",M1453=""),"",N(L1453)+N(M1453))</f>
        <v/>
      </c>
      <c r="P1453" s="24">
        <f>IF(OR(O1453="",N(O1453)=0),"",N(M1453)/O1453)</f>
        <v/>
      </c>
      <c r="Q1453" s="40">
        <f>IF(OR(J1453="",N(J1453)=0,O1453=""),"",N(L1453)/(J1453/60))</f>
        <v/>
      </c>
      <c r="R1453" s="20" t="n"/>
    </row>
    <row r="1454">
      <c r="A1454" s="39" t="n"/>
      <c r="B1454" s="20" t="n"/>
      <c r="C1454" s="20" t="n"/>
      <c r="D1454" s="20" t="n"/>
      <c r="E1454" s="20" t="n"/>
      <c r="F1454" s="26">
        <f>IF(E1454="","",IFERROR(INDEX('İş emirleri'!$B$6:$B$305,MATCH(E1454,'İş emirleri'!$A$6:$A$305,0)),"İş emri yok"))</f>
        <v/>
      </c>
      <c r="G1454" s="38" t="n"/>
      <c r="H1454" s="38" t="n"/>
      <c r="I1454" s="20" t="n"/>
      <c r="J1454" s="40">
        <f>IF(G1454="","",MAX(0,G1454-N(H1454)))</f>
        <v/>
      </c>
      <c r="K1454" s="24">
        <f>IF(OR(G1454="",N(G1454)=0),"",J1454/G1454)</f>
        <v/>
      </c>
      <c r="L1454" s="38" t="n"/>
      <c r="M1454" s="38" t="n"/>
      <c r="N1454" s="20" t="n"/>
      <c r="O1454" s="40">
        <f>IF(AND(L1454="",M1454=""),"",N(L1454)+N(M1454))</f>
        <v/>
      </c>
      <c r="P1454" s="24">
        <f>IF(OR(O1454="",N(O1454)=0),"",N(M1454)/O1454)</f>
        <v/>
      </c>
      <c r="Q1454" s="40">
        <f>IF(OR(J1454="",N(J1454)=0,O1454=""),"",N(L1454)/(J1454/60))</f>
        <v/>
      </c>
      <c r="R1454" s="20" t="n"/>
    </row>
    <row r="1455">
      <c r="A1455" s="39" t="n"/>
      <c r="B1455" s="20" t="n"/>
      <c r="C1455" s="20" t="n"/>
      <c r="D1455" s="20" t="n"/>
      <c r="E1455" s="20" t="n"/>
      <c r="F1455" s="26">
        <f>IF(E1455="","",IFERROR(INDEX('İş emirleri'!$B$6:$B$305,MATCH(E1455,'İş emirleri'!$A$6:$A$305,0)),"İş emri yok"))</f>
        <v/>
      </c>
      <c r="G1455" s="38" t="n"/>
      <c r="H1455" s="38" t="n"/>
      <c r="I1455" s="20" t="n"/>
      <c r="J1455" s="40">
        <f>IF(G1455="","",MAX(0,G1455-N(H1455)))</f>
        <v/>
      </c>
      <c r="K1455" s="24">
        <f>IF(OR(G1455="",N(G1455)=0),"",J1455/G1455)</f>
        <v/>
      </c>
      <c r="L1455" s="38" t="n"/>
      <c r="M1455" s="38" t="n"/>
      <c r="N1455" s="20" t="n"/>
      <c r="O1455" s="40">
        <f>IF(AND(L1455="",M1455=""),"",N(L1455)+N(M1455))</f>
        <v/>
      </c>
      <c r="P1455" s="24">
        <f>IF(OR(O1455="",N(O1455)=0),"",N(M1455)/O1455)</f>
        <v/>
      </c>
      <c r="Q1455" s="40">
        <f>IF(OR(J1455="",N(J1455)=0,O1455=""),"",N(L1455)/(J1455/60))</f>
        <v/>
      </c>
      <c r="R1455" s="20" t="n"/>
    </row>
    <row r="1456">
      <c r="A1456" s="39" t="n"/>
      <c r="B1456" s="20" t="n"/>
      <c r="C1456" s="20" t="n"/>
      <c r="D1456" s="20" t="n"/>
      <c r="E1456" s="20" t="n"/>
      <c r="F1456" s="26">
        <f>IF(E1456="","",IFERROR(INDEX('İş emirleri'!$B$6:$B$305,MATCH(E1456,'İş emirleri'!$A$6:$A$305,0)),"İş emri yok"))</f>
        <v/>
      </c>
      <c r="G1456" s="38" t="n"/>
      <c r="H1456" s="38" t="n"/>
      <c r="I1456" s="20" t="n"/>
      <c r="J1456" s="40">
        <f>IF(G1456="","",MAX(0,G1456-N(H1456)))</f>
        <v/>
      </c>
      <c r="K1456" s="24">
        <f>IF(OR(G1456="",N(G1456)=0),"",J1456/G1456)</f>
        <v/>
      </c>
      <c r="L1456" s="38" t="n"/>
      <c r="M1456" s="38" t="n"/>
      <c r="N1456" s="20" t="n"/>
      <c r="O1456" s="40">
        <f>IF(AND(L1456="",M1456=""),"",N(L1456)+N(M1456))</f>
        <v/>
      </c>
      <c r="P1456" s="24">
        <f>IF(OR(O1456="",N(O1456)=0),"",N(M1456)/O1456)</f>
        <v/>
      </c>
      <c r="Q1456" s="40">
        <f>IF(OR(J1456="",N(J1456)=0,O1456=""),"",N(L1456)/(J1456/60))</f>
        <v/>
      </c>
      <c r="R1456" s="20" t="n"/>
    </row>
    <row r="1457">
      <c r="A1457" s="39" t="n"/>
      <c r="B1457" s="20" t="n"/>
      <c r="C1457" s="20" t="n"/>
      <c r="D1457" s="20" t="n"/>
      <c r="E1457" s="20" t="n"/>
      <c r="F1457" s="26">
        <f>IF(E1457="","",IFERROR(INDEX('İş emirleri'!$B$6:$B$305,MATCH(E1457,'İş emirleri'!$A$6:$A$305,0)),"İş emri yok"))</f>
        <v/>
      </c>
      <c r="G1457" s="38" t="n"/>
      <c r="H1457" s="38" t="n"/>
      <c r="I1457" s="20" t="n"/>
      <c r="J1457" s="40">
        <f>IF(G1457="","",MAX(0,G1457-N(H1457)))</f>
        <v/>
      </c>
      <c r="K1457" s="24">
        <f>IF(OR(G1457="",N(G1457)=0),"",J1457/G1457)</f>
        <v/>
      </c>
      <c r="L1457" s="38" t="n"/>
      <c r="M1457" s="38" t="n"/>
      <c r="N1457" s="20" t="n"/>
      <c r="O1457" s="40">
        <f>IF(AND(L1457="",M1457=""),"",N(L1457)+N(M1457))</f>
        <v/>
      </c>
      <c r="P1457" s="24">
        <f>IF(OR(O1457="",N(O1457)=0),"",N(M1457)/O1457)</f>
        <v/>
      </c>
      <c r="Q1457" s="40">
        <f>IF(OR(J1457="",N(J1457)=0,O1457=""),"",N(L1457)/(J1457/60))</f>
        <v/>
      </c>
      <c r="R1457" s="20" t="n"/>
    </row>
    <row r="1458">
      <c r="A1458" s="39" t="n"/>
      <c r="B1458" s="20" t="n"/>
      <c r="C1458" s="20" t="n"/>
      <c r="D1458" s="20" t="n"/>
      <c r="E1458" s="20" t="n"/>
      <c r="F1458" s="26">
        <f>IF(E1458="","",IFERROR(INDEX('İş emirleri'!$B$6:$B$305,MATCH(E1458,'İş emirleri'!$A$6:$A$305,0)),"İş emri yok"))</f>
        <v/>
      </c>
      <c r="G1458" s="38" t="n"/>
      <c r="H1458" s="38" t="n"/>
      <c r="I1458" s="20" t="n"/>
      <c r="J1458" s="40">
        <f>IF(G1458="","",MAX(0,G1458-N(H1458)))</f>
        <v/>
      </c>
      <c r="K1458" s="24">
        <f>IF(OR(G1458="",N(G1458)=0),"",J1458/G1458)</f>
        <v/>
      </c>
      <c r="L1458" s="38" t="n"/>
      <c r="M1458" s="38" t="n"/>
      <c r="N1458" s="20" t="n"/>
      <c r="O1458" s="40">
        <f>IF(AND(L1458="",M1458=""),"",N(L1458)+N(M1458))</f>
        <v/>
      </c>
      <c r="P1458" s="24">
        <f>IF(OR(O1458="",N(O1458)=0),"",N(M1458)/O1458)</f>
        <v/>
      </c>
      <c r="Q1458" s="40">
        <f>IF(OR(J1458="",N(J1458)=0,O1458=""),"",N(L1458)/(J1458/60))</f>
        <v/>
      </c>
      <c r="R1458" s="20" t="n"/>
    </row>
    <row r="1459">
      <c r="A1459" s="39" t="n"/>
      <c r="B1459" s="20" t="n"/>
      <c r="C1459" s="20" t="n"/>
      <c r="D1459" s="20" t="n"/>
      <c r="E1459" s="20" t="n"/>
      <c r="F1459" s="26">
        <f>IF(E1459="","",IFERROR(INDEX('İş emirleri'!$B$6:$B$305,MATCH(E1459,'İş emirleri'!$A$6:$A$305,0)),"İş emri yok"))</f>
        <v/>
      </c>
      <c r="G1459" s="38" t="n"/>
      <c r="H1459" s="38" t="n"/>
      <c r="I1459" s="20" t="n"/>
      <c r="J1459" s="40">
        <f>IF(G1459="","",MAX(0,G1459-N(H1459)))</f>
        <v/>
      </c>
      <c r="K1459" s="24">
        <f>IF(OR(G1459="",N(G1459)=0),"",J1459/G1459)</f>
        <v/>
      </c>
      <c r="L1459" s="38" t="n"/>
      <c r="M1459" s="38" t="n"/>
      <c r="N1459" s="20" t="n"/>
      <c r="O1459" s="40">
        <f>IF(AND(L1459="",M1459=""),"",N(L1459)+N(M1459))</f>
        <v/>
      </c>
      <c r="P1459" s="24">
        <f>IF(OR(O1459="",N(O1459)=0),"",N(M1459)/O1459)</f>
        <v/>
      </c>
      <c r="Q1459" s="40">
        <f>IF(OR(J1459="",N(J1459)=0,O1459=""),"",N(L1459)/(J1459/60))</f>
        <v/>
      </c>
      <c r="R1459" s="20" t="n"/>
    </row>
    <row r="1460">
      <c r="A1460" s="39" t="n"/>
      <c r="B1460" s="20" t="n"/>
      <c r="C1460" s="20" t="n"/>
      <c r="D1460" s="20" t="n"/>
      <c r="E1460" s="20" t="n"/>
      <c r="F1460" s="26">
        <f>IF(E1460="","",IFERROR(INDEX('İş emirleri'!$B$6:$B$305,MATCH(E1460,'İş emirleri'!$A$6:$A$305,0)),"İş emri yok"))</f>
        <v/>
      </c>
      <c r="G1460" s="38" t="n"/>
      <c r="H1460" s="38" t="n"/>
      <c r="I1460" s="20" t="n"/>
      <c r="J1460" s="40">
        <f>IF(G1460="","",MAX(0,G1460-N(H1460)))</f>
        <v/>
      </c>
      <c r="K1460" s="24">
        <f>IF(OR(G1460="",N(G1460)=0),"",J1460/G1460)</f>
        <v/>
      </c>
      <c r="L1460" s="38" t="n"/>
      <c r="M1460" s="38" t="n"/>
      <c r="N1460" s="20" t="n"/>
      <c r="O1460" s="40">
        <f>IF(AND(L1460="",M1460=""),"",N(L1460)+N(M1460))</f>
        <v/>
      </c>
      <c r="P1460" s="24">
        <f>IF(OR(O1460="",N(O1460)=0),"",N(M1460)/O1460)</f>
        <v/>
      </c>
      <c r="Q1460" s="40">
        <f>IF(OR(J1460="",N(J1460)=0,O1460=""),"",N(L1460)/(J1460/60))</f>
        <v/>
      </c>
      <c r="R1460" s="20" t="n"/>
    </row>
    <row r="1461">
      <c r="A1461" s="39" t="n"/>
      <c r="B1461" s="20" t="n"/>
      <c r="C1461" s="20" t="n"/>
      <c r="D1461" s="20" t="n"/>
      <c r="E1461" s="20" t="n"/>
      <c r="F1461" s="26">
        <f>IF(E1461="","",IFERROR(INDEX('İş emirleri'!$B$6:$B$305,MATCH(E1461,'İş emirleri'!$A$6:$A$305,0)),"İş emri yok"))</f>
        <v/>
      </c>
      <c r="G1461" s="38" t="n"/>
      <c r="H1461" s="38" t="n"/>
      <c r="I1461" s="20" t="n"/>
      <c r="J1461" s="40">
        <f>IF(G1461="","",MAX(0,G1461-N(H1461)))</f>
        <v/>
      </c>
      <c r="K1461" s="24">
        <f>IF(OR(G1461="",N(G1461)=0),"",J1461/G1461)</f>
        <v/>
      </c>
      <c r="L1461" s="38" t="n"/>
      <c r="M1461" s="38" t="n"/>
      <c r="N1461" s="20" t="n"/>
      <c r="O1461" s="40">
        <f>IF(AND(L1461="",M1461=""),"",N(L1461)+N(M1461))</f>
        <v/>
      </c>
      <c r="P1461" s="24">
        <f>IF(OR(O1461="",N(O1461)=0),"",N(M1461)/O1461)</f>
        <v/>
      </c>
      <c r="Q1461" s="40">
        <f>IF(OR(J1461="",N(J1461)=0,O1461=""),"",N(L1461)/(J1461/60))</f>
        <v/>
      </c>
      <c r="R1461" s="20" t="n"/>
    </row>
    <row r="1462">
      <c r="A1462" s="39" t="n"/>
      <c r="B1462" s="20" t="n"/>
      <c r="C1462" s="20" t="n"/>
      <c r="D1462" s="20" t="n"/>
      <c r="E1462" s="20" t="n"/>
      <c r="F1462" s="26">
        <f>IF(E1462="","",IFERROR(INDEX('İş emirleri'!$B$6:$B$305,MATCH(E1462,'İş emirleri'!$A$6:$A$305,0)),"İş emri yok"))</f>
        <v/>
      </c>
      <c r="G1462" s="38" t="n"/>
      <c r="H1462" s="38" t="n"/>
      <c r="I1462" s="20" t="n"/>
      <c r="J1462" s="40">
        <f>IF(G1462="","",MAX(0,G1462-N(H1462)))</f>
        <v/>
      </c>
      <c r="K1462" s="24">
        <f>IF(OR(G1462="",N(G1462)=0),"",J1462/G1462)</f>
        <v/>
      </c>
      <c r="L1462" s="38" t="n"/>
      <c r="M1462" s="38" t="n"/>
      <c r="N1462" s="20" t="n"/>
      <c r="O1462" s="40">
        <f>IF(AND(L1462="",M1462=""),"",N(L1462)+N(M1462))</f>
        <v/>
      </c>
      <c r="P1462" s="24">
        <f>IF(OR(O1462="",N(O1462)=0),"",N(M1462)/O1462)</f>
        <v/>
      </c>
      <c r="Q1462" s="40">
        <f>IF(OR(J1462="",N(J1462)=0,O1462=""),"",N(L1462)/(J1462/60))</f>
        <v/>
      </c>
      <c r="R1462" s="20" t="n"/>
    </row>
    <row r="1463">
      <c r="A1463" s="39" t="n"/>
      <c r="B1463" s="20" t="n"/>
      <c r="C1463" s="20" t="n"/>
      <c r="D1463" s="20" t="n"/>
      <c r="E1463" s="20" t="n"/>
      <c r="F1463" s="26">
        <f>IF(E1463="","",IFERROR(INDEX('İş emirleri'!$B$6:$B$305,MATCH(E1463,'İş emirleri'!$A$6:$A$305,0)),"İş emri yok"))</f>
        <v/>
      </c>
      <c r="G1463" s="38" t="n"/>
      <c r="H1463" s="38" t="n"/>
      <c r="I1463" s="20" t="n"/>
      <c r="J1463" s="40">
        <f>IF(G1463="","",MAX(0,G1463-N(H1463)))</f>
        <v/>
      </c>
      <c r="K1463" s="24">
        <f>IF(OR(G1463="",N(G1463)=0),"",J1463/G1463)</f>
        <v/>
      </c>
      <c r="L1463" s="38" t="n"/>
      <c r="M1463" s="38" t="n"/>
      <c r="N1463" s="20" t="n"/>
      <c r="O1463" s="40">
        <f>IF(AND(L1463="",M1463=""),"",N(L1463)+N(M1463))</f>
        <v/>
      </c>
      <c r="P1463" s="24">
        <f>IF(OR(O1463="",N(O1463)=0),"",N(M1463)/O1463)</f>
        <v/>
      </c>
      <c r="Q1463" s="40">
        <f>IF(OR(J1463="",N(J1463)=0,O1463=""),"",N(L1463)/(J1463/60))</f>
        <v/>
      </c>
      <c r="R1463" s="20" t="n"/>
    </row>
    <row r="1464">
      <c r="A1464" s="39" t="n"/>
      <c r="B1464" s="20" t="n"/>
      <c r="C1464" s="20" t="n"/>
      <c r="D1464" s="20" t="n"/>
      <c r="E1464" s="20" t="n"/>
      <c r="F1464" s="26">
        <f>IF(E1464="","",IFERROR(INDEX('İş emirleri'!$B$6:$B$305,MATCH(E1464,'İş emirleri'!$A$6:$A$305,0)),"İş emri yok"))</f>
        <v/>
      </c>
      <c r="G1464" s="38" t="n"/>
      <c r="H1464" s="38" t="n"/>
      <c r="I1464" s="20" t="n"/>
      <c r="J1464" s="40">
        <f>IF(G1464="","",MAX(0,G1464-N(H1464)))</f>
        <v/>
      </c>
      <c r="K1464" s="24">
        <f>IF(OR(G1464="",N(G1464)=0),"",J1464/G1464)</f>
        <v/>
      </c>
      <c r="L1464" s="38" t="n"/>
      <c r="M1464" s="38" t="n"/>
      <c r="N1464" s="20" t="n"/>
      <c r="O1464" s="40">
        <f>IF(AND(L1464="",M1464=""),"",N(L1464)+N(M1464))</f>
        <v/>
      </c>
      <c r="P1464" s="24">
        <f>IF(OR(O1464="",N(O1464)=0),"",N(M1464)/O1464)</f>
        <v/>
      </c>
      <c r="Q1464" s="40">
        <f>IF(OR(J1464="",N(J1464)=0,O1464=""),"",N(L1464)/(J1464/60))</f>
        <v/>
      </c>
      <c r="R1464" s="20" t="n"/>
    </row>
    <row r="1465">
      <c r="A1465" s="39" t="n"/>
      <c r="B1465" s="20" t="n"/>
      <c r="C1465" s="20" t="n"/>
      <c r="D1465" s="20" t="n"/>
      <c r="E1465" s="20" t="n"/>
      <c r="F1465" s="26">
        <f>IF(E1465="","",IFERROR(INDEX('İş emirleri'!$B$6:$B$305,MATCH(E1465,'İş emirleri'!$A$6:$A$305,0)),"İş emri yok"))</f>
        <v/>
      </c>
      <c r="G1465" s="38" t="n"/>
      <c r="H1465" s="38" t="n"/>
      <c r="I1465" s="20" t="n"/>
      <c r="J1465" s="40">
        <f>IF(G1465="","",MAX(0,G1465-N(H1465)))</f>
        <v/>
      </c>
      <c r="K1465" s="24">
        <f>IF(OR(G1465="",N(G1465)=0),"",J1465/G1465)</f>
        <v/>
      </c>
      <c r="L1465" s="38" t="n"/>
      <c r="M1465" s="38" t="n"/>
      <c r="N1465" s="20" t="n"/>
      <c r="O1465" s="40">
        <f>IF(AND(L1465="",M1465=""),"",N(L1465)+N(M1465))</f>
        <v/>
      </c>
      <c r="P1465" s="24">
        <f>IF(OR(O1465="",N(O1465)=0),"",N(M1465)/O1465)</f>
        <v/>
      </c>
      <c r="Q1465" s="40">
        <f>IF(OR(J1465="",N(J1465)=0,O1465=""),"",N(L1465)/(J1465/60))</f>
        <v/>
      </c>
      <c r="R1465" s="20" t="n"/>
    </row>
    <row r="1466">
      <c r="A1466" s="39" t="n"/>
      <c r="B1466" s="20" t="n"/>
      <c r="C1466" s="20" t="n"/>
      <c r="D1466" s="20" t="n"/>
      <c r="E1466" s="20" t="n"/>
      <c r="F1466" s="26">
        <f>IF(E1466="","",IFERROR(INDEX('İş emirleri'!$B$6:$B$305,MATCH(E1466,'İş emirleri'!$A$6:$A$305,0)),"İş emri yok"))</f>
        <v/>
      </c>
      <c r="G1466" s="38" t="n"/>
      <c r="H1466" s="38" t="n"/>
      <c r="I1466" s="20" t="n"/>
      <c r="J1466" s="40">
        <f>IF(G1466="","",MAX(0,G1466-N(H1466)))</f>
        <v/>
      </c>
      <c r="K1466" s="24">
        <f>IF(OR(G1466="",N(G1466)=0),"",J1466/G1466)</f>
        <v/>
      </c>
      <c r="L1466" s="38" t="n"/>
      <c r="M1466" s="38" t="n"/>
      <c r="N1466" s="20" t="n"/>
      <c r="O1466" s="40">
        <f>IF(AND(L1466="",M1466=""),"",N(L1466)+N(M1466))</f>
        <v/>
      </c>
      <c r="P1466" s="24">
        <f>IF(OR(O1466="",N(O1466)=0),"",N(M1466)/O1466)</f>
        <v/>
      </c>
      <c r="Q1466" s="40">
        <f>IF(OR(J1466="",N(J1466)=0,O1466=""),"",N(L1466)/(J1466/60))</f>
        <v/>
      </c>
      <c r="R1466" s="20" t="n"/>
    </row>
    <row r="1467">
      <c r="A1467" s="39" t="n"/>
      <c r="B1467" s="20" t="n"/>
      <c r="C1467" s="20" t="n"/>
      <c r="D1467" s="20" t="n"/>
      <c r="E1467" s="20" t="n"/>
      <c r="F1467" s="26">
        <f>IF(E1467="","",IFERROR(INDEX('İş emirleri'!$B$6:$B$305,MATCH(E1467,'İş emirleri'!$A$6:$A$305,0)),"İş emri yok"))</f>
        <v/>
      </c>
      <c r="G1467" s="38" t="n"/>
      <c r="H1467" s="38" t="n"/>
      <c r="I1467" s="20" t="n"/>
      <c r="J1467" s="40">
        <f>IF(G1467="","",MAX(0,G1467-N(H1467)))</f>
        <v/>
      </c>
      <c r="K1467" s="24">
        <f>IF(OR(G1467="",N(G1467)=0),"",J1467/G1467)</f>
        <v/>
      </c>
      <c r="L1467" s="38" t="n"/>
      <c r="M1467" s="38" t="n"/>
      <c r="N1467" s="20" t="n"/>
      <c r="O1467" s="40">
        <f>IF(AND(L1467="",M1467=""),"",N(L1467)+N(M1467))</f>
        <v/>
      </c>
      <c r="P1467" s="24">
        <f>IF(OR(O1467="",N(O1467)=0),"",N(M1467)/O1467)</f>
        <v/>
      </c>
      <c r="Q1467" s="40">
        <f>IF(OR(J1467="",N(J1467)=0,O1467=""),"",N(L1467)/(J1467/60))</f>
        <v/>
      </c>
      <c r="R1467" s="20" t="n"/>
    </row>
    <row r="1468">
      <c r="A1468" s="39" t="n"/>
      <c r="B1468" s="20" t="n"/>
      <c r="C1468" s="20" t="n"/>
      <c r="D1468" s="20" t="n"/>
      <c r="E1468" s="20" t="n"/>
      <c r="F1468" s="26">
        <f>IF(E1468="","",IFERROR(INDEX('İş emirleri'!$B$6:$B$305,MATCH(E1468,'İş emirleri'!$A$6:$A$305,0)),"İş emri yok"))</f>
        <v/>
      </c>
      <c r="G1468" s="38" t="n"/>
      <c r="H1468" s="38" t="n"/>
      <c r="I1468" s="20" t="n"/>
      <c r="J1468" s="40">
        <f>IF(G1468="","",MAX(0,G1468-N(H1468)))</f>
        <v/>
      </c>
      <c r="K1468" s="24">
        <f>IF(OR(G1468="",N(G1468)=0),"",J1468/G1468)</f>
        <v/>
      </c>
      <c r="L1468" s="38" t="n"/>
      <c r="M1468" s="38" t="n"/>
      <c r="N1468" s="20" t="n"/>
      <c r="O1468" s="40">
        <f>IF(AND(L1468="",M1468=""),"",N(L1468)+N(M1468))</f>
        <v/>
      </c>
      <c r="P1468" s="24">
        <f>IF(OR(O1468="",N(O1468)=0),"",N(M1468)/O1468)</f>
        <v/>
      </c>
      <c r="Q1468" s="40">
        <f>IF(OR(J1468="",N(J1468)=0,O1468=""),"",N(L1468)/(J1468/60))</f>
        <v/>
      </c>
      <c r="R1468" s="20" t="n"/>
    </row>
    <row r="1469">
      <c r="A1469" s="39" t="n"/>
      <c r="B1469" s="20" t="n"/>
      <c r="C1469" s="20" t="n"/>
      <c r="D1469" s="20" t="n"/>
      <c r="E1469" s="20" t="n"/>
      <c r="F1469" s="26">
        <f>IF(E1469="","",IFERROR(INDEX('İş emirleri'!$B$6:$B$305,MATCH(E1469,'İş emirleri'!$A$6:$A$305,0)),"İş emri yok"))</f>
        <v/>
      </c>
      <c r="G1469" s="38" t="n"/>
      <c r="H1469" s="38" t="n"/>
      <c r="I1469" s="20" t="n"/>
      <c r="J1469" s="40">
        <f>IF(G1469="","",MAX(0,G1469-N(H1469)))</f>
        <v/>
      </c>
      <c r="K1469" s="24">
        <f>IF(OR(G1469="",N(G1469)=0),"",J1469/G1469)</f>
        <v/>
      </c>
      <c r="L1469" s="38" t="n"/>
      <c r="M1469" s="38" t="n"/>
      <c r="N1469" s="20" t="n"/>
      <c r="O1469" s="40">
        <f>IF(AND(L1469="",M1469=""),"",N(L1469)+N(M1469))</f>
        <v/>
      </c>
      <c r="P1469" s="24">
        <f>IF(OR(O1469="",N(O1469)=0),"",N(M1469)/O1469)</f>
        <v/>
      </c>
      <c r="Q1469" s="40">
        <f>IF(OR(J1469="",N(J1469)=0,O1469=""),"",N(L1469)/(J1469/60))</f>
        <v/>
      </c>
      <c r="R1469" s="20" t="n"/>
    </row>
    <row r="1470">
      <c r="A1470" s="39" t="n"/>
      <c r="B1470" s="20" t="n"/>
      <c r="C1470" s="20" t="n"/>
      <c r="D1470" s="20" t="n"/>
      <c r="E1470" s="20" t="n"/>
      <c r="F1470" s="26">
        <f>IF(E1470="","",IFERROR(INDEX('İş emirleri'!$B$6:$B$305,MATCH(E1470,'İş emirleri'!$A$6:$A$305,0)),"İş emri yok"))</f>
        <v/>
      </c>
      <c r="G1470" s="38" t="n"/>
      <c r="H1470" s="38" t="n"/>
      <c r="I1470" s="20" t="n"/>
      <c r="J1470" s="40">
        <f>IF(G1470="","",MAX(0,G1470-N(H1470)))</f>
        <v/>
      </c>
      <c r="K1470" s="24">
        <f>IF(OR(G1470="",N(G1470)=0),"",J1470/G1470)</f>
        <v/>
      </c>
      <c r="L1470" s="38" t="n"/>
      <c r="M1470" s="38" t="n"/>
      <c r="N1470" s="20" t="n"/>
      <c r="O1470" s="40">
        <f>IF(AND(L1470="",M1470=""),"",N(L1470)+N(M1470))</f>
        <v/>
      </c>
      <c r="P1470" s="24">
        <f>IF(OR(O1470="",N(O1470)=0),"",N(M1470)/O1470)</f>
        <v/>
      </c>
      <c r="Q1470" s="40">
        <f>IF(OR(J1470="",N(J1470)=0,O1470=""),"",N(L1470)/(J1470/60))</f>
        <v/>
      </c>
      <c r="R1470" s="20" t="n"/>
    </row>
    <row r="1471">
      <c r="A1471" s="39" t="n"/>
      <c r="B1471" s="20" t="n"/>
      <c r="C1471" s="20" t="n"/>
      <c r="D1471" s="20" t="n"/>
      <c r="E1471" s="20" t="n"/>
      <c r="F1471" s="26">
        <f>IF(E1471="","",IFERROR(INDEX('İş emirleri'!$B$6:$B$305,MATCH(E1471,'İş emirleri'!$A$6:$A$305,0)),"İş emri yok"))</f>
        <v/>
      </c>
      <c r="G1471" s="38" t="n"/>
      <c r="H1471" s="38" t="n"/>
      <c r="I1471" s="20" t="n"/>
      <c r="J1471" s="40">
        <f>IF(G1471="","",MAX(0,G1471-N(H1471)))</f>
        <v/>
      </c>
      <c r="K1471" s="24">
        <f>IF(OR(G1471="",N(G1471)=0),"",J1471/G1471)</f>
        <v/>
      </c>
      <c r="L1471" s="38" t="n"/>
      <c r="M1471" s="38" t="n"/>
      <c r="N1471" s="20" t="n"/>
      <c r="O1471" s="40">
        <f>IF(AND(L1471="",M1471=""),"",N(L1471)+N(M1471))</f>
        <v/>
      </c>
      <c r="P1471" s="24">
        <f>IF(OR(O1471="",N(O1471)=0),"",N(M1471)/O1471)</f>
        <v/>
      </c>
      <c r="Q1471" s="40">
        <f>IF(OR(J1471="",N(J1471)=0,O1471=""),"",N(L1471)/(J1471/60))</f>
        <v/>
      </c>
      <c r="R1471" s="20" t="n"/>
    </row>
    <row r="1472">
      <c r="A1472" s="39" t="n"/>
      <c r="B1472" s="20" t="n"/>
      <c r="C1472" s="20" t="n"/>
      <c r="D1472" s="20" t="n"/>
      <c r="E1472" s="20" t="n"/>
      <c r="F1472" s="26">
        <f>IF(E1472="","",IFERROR(INDEX('İş emirleri'!$B$6:$B$305,MATCH(E1472,'İş emirleri'!$A$6:$A$305,0)),"İş emri yok"))</f>
        <v/>
      </c>
      <c r="G1472" s="38" t="n"/>
      <c r="H1472" s="38" t="n"/>
      <c r="I1472" s="20" t="n"/>
      <c r="J1472" s="40">
        <f>IF(G1472="","",MAX(0,G1472-N(H1472)))</f>
        <v/>
      </c>
      <c r="K1472" s="24">
        <f>IF(OR(G1472="",N(G1472)=0),"",J1472/G1472)</f>
        <v/>
      </c>
      <c r="L1472" s="38" t="n"/>
      <c r="M1472" s="38" t="n"/>
      <c r="N1472" s="20" t="n"/>
      <c r="O1472" s="40">
        <f>IF(AND(L1472="",M1472=""),"",N(L1472)+N(M1472))</f>
        <v/>
      </c>
      <c r="P1472" s="24">
        <f>IF(OR(O1472="",N(O1472)=0),"",N(M1472)/O1472)</f>
        <v/>
      </c>
      <c r="Q1472" s="40">
        <f>IF(OR(J1472="",N(J1472)=0,O1472=""),"",N(L1472)/(J1472/60))</f>
        <v/>
      </c>
      <c r="R1472" s="20" t="n"/>
    </row>
    <row r="1473">
      <c r="A1473" s="39" t="n"/>
      <c r="B1473" s="20" t="n"/>
      <c r="C1473" s="20" t="n"/>
      <c r="D1473" s="20" t="n"/>
      <c r="E1473" s="20" t="n"/>
      <c r="F1473" s="26">
        <f>IF(E1473="","",IFERROR(INDEX('İş emirleri'!$B$6:$B$305,MATCH(E1473,'İş emirleri'!$A$6:$A$305,0)),"İş emri yok"))</f>
        <v/>
      </c>
      <c r="G1473" s="38" t="n"/>
      <c r="H1473" s="38" t="n"/>
      <c r="I1473" s="20" t="n"/>
      <c r="J1473" s="40">
        <f>IF(G1473="","",MAX(0,G1473-N(H1473)))</f>
        <v/>
      </c>
      <c r="K1473" s="24">
        <f>IF(OR(G1473="",N(G1473)=0),"",J1473/G1473)</f>
        <v/>
      </c>
      <c r="L1473" s="38" t="n"/>
      <c r="M1473" s="38" t="n"/>
      <c r="N1473" s="20" t="n"/>
      <c r="O1473" s="40">
        <f>IF(AND(L1473="",M1473=""),"",N(L1473)+N(M1473))</f>
        <v/>
      </c>
      <c r="P1473" s="24">
        <f>IF(OR(O1473="",N(O1473)=0),"",N(M1473)/O1473)</f>
        <v/>
      </c>
      <c r="Q1473" s="40">
        <f>IF(OR(J1473="",N(J1473)=0,O1473=""),"",N(L1473)/(J1473/60))</f>
        <v/>
      </c>
      <c r="R1473" s="20" t="n"/>
    </row>
    <row r="1474">
      <c r="A1474" s="39" t="n"/>
      <c r="B1474" s="20" t="n"/>
      <c r="C1474" s="20" t="n"/>
      <c r="D1474" s="20" t="n"/>
      <c r="E1474" s="20" t="n"/>
      <c r="F1474" s="26">
        <f>IF(E1474="","",IFERROR(INDEX('İş emirleri'!$B$6:$B$305,MATCH(E1474,'İş emirleri'!$A$6:$A$305,0)),"İş emri yok"))</f>
        <v/>
      </c>
      <c r="G1474" s="38" t="n"/>
      <c r="H1474" s="38" t="n"/>
      <c r="I1474" s="20" t="n"/>
      <c r="J1474" s="40">
        <f>IF(G1474="","",MAX(0,G1474-N(H1474)))</f>
        <v/>
      </c>
      <c r="K1474" s="24">
        <f>IF(OR(G1474="",N(G1474)=0),"",J1474/G1474)</f>
        <v/>
      </c>
      <c r="L1474" s="38" t="n"/>
      <c r="M1474" s="38" t="n"/>
      <c r="N1474" s="20" t="n"/>
      <c r="O1474" s="40">
        <f>IF(AND(L1474="",M1474=""),"",N(L1474)+N(M1474))</f>
        <v/>
      </c>
      <c r="P1474" s="24">
        <f>IF(OR(O1474="",N(O1474)=0),"",N(M1474)/O1474)</f>
        <v/>
      </c>
      <c r="Q1474" s="40">
        <f>IF(OR(J1474="",N(J1474)=0,O1474=""),"",N(L1474)/(J1474/60))</f>
        <v/>
      </c>
      <c r="R1474" s="20" t="n"/>
    </row>
    <row r="1475">
      <c r="A1475" s="39" t="n"/>
      <c r="B1475" s="20" t="n"/>
      <c r="C1475" s="20" t="n"/>
      <c r="D1475" s="20" t="n"/>
      <c r="E1475" s="20" t="n"/>
      <c r="F1475" s="26">
        <f>IF(E1475="","",IFERROR(INDEX('İş emirleri'!$B$6:$B$305,MATCH(E1475,'İş emirleri'!$A$6:$A$305,0)),"İş emri yok"))</f>
        <v/>
      </c>
      <c r="G1475" s="38" t="n"/>
      <c r="H1475" s="38" t="n"/>
      <c r="I1475" s="20" t="n"/>
      <c r="J1475" s="40">
        <f>IF(G1475="","",MAX(0,G1475-N(H1475)))</f>
        <v/>
      </c>
      <c r="K1475" s="24">
        <f>IF(OR(G1475="",N(G1475)=0),"",J1475/G1475)</f>
        <v/>
      </c>
      <c r="L1475" s="38" t="n"/>
      <c r="M1475" s="38" t="n"/>
      <c r="N1475" s="20" t="n"/>
      <c r="O1475" s="40">
        <f>IF(AND(L1475="",M1475=""),"",N(L1475)+N(M1475))</f>
        <v/>
      </c>
      <c r="P1475" s="24">
        <f>IF(OR(O1475="",N(O1475)=0),"",N(M1475)/O1475)</f>
        <v/>
      </c>
      <c r="Q1475" s="40">
        <f>IF(OR(J1475="",N(J1475)=0,O1475=""),"",N(L1475)/(J1475/60))</f>
        <v/>
      </c>
      <c r="R1475" s="20" t="n"/>
    </row>
    <row r="1476">
      <c r="A1476" s="39" t="n"/>
      <c r="B1476" s="20" t="n"/>
      <c r="C1476" s="20" t="n"/>
      <c r="D1476" s="20" t="n"/>
      <c r="E1476" s="20" t="n"/>
      <c r="F1476" s="26">
        <f>IF(E1476="","",IFERROR(INDEX('İş emirleri'!$B$6:$B$305,MATCH(E1476,'İş emirleri'!$A$6:$A$305,0)),"İş emri yok"))</f>
        <v/>
      </c>
      <c r="G1476" s="38" t="n"/>
      <c r="H1476" s="38" t="n"/>
      <c r="I1476" s="20" t="n"/>
      <c r="J1476" s="40">
        <f>IF(G1476="","",MAX(0,G1476-N(H1476)))</f>
        <v/>
      </c>
      <c r="K1476" s="24">
        <f>IF(OR(G1476="",N(G1476)=0),"",J1476/G1476)</f>
        <v/>
      </c>
      <c r="L1476" s="38" t="n"/>
      <c r="M1476" s="38" t="n"/>
      <c r="N1476" s="20" t="n"/>
      <c r="O1476" s="40">
        <f>IF(AND(L1476="",M1476=""),"",N(L1476)+N(M1476))</f>
        <v/>
      </c>
      <c r="P1476" s="24">
        <f>IF(OR(O1476="",N(O1476)=0),"",N(M1476)/O1476)</f>
        <v/>
      </c>
      <c r="Q1476" s="40">
        <f>IF(OR(J1476="",N(J1476)=0,O1476=""),"",N(L1476)/(J1476/60))</f>
        <v/>
      </c>
      <c r="R1476" s="20" t="n"/>
    </row>
    <row r="1477">
      <c r="A1477" s="39" t="n"/>
      <c r="B1477" s="20" t="n"/>
      <c r="C1477" s="20" t="n"/>
      <c r="D1477" s="20" t="n"/>
      <c r="E1477" s="20" t="n"/>
      <c r="F1477" s="26">
        <f>IF(E1477="","",IFERROR(INDEX('İş emirleri'!$B$6:$B$305,MATCH(E1477,'İş emirleri'!$A$6:$A$305,0)),"İş emri yok"))</f>
        <v/>
      </c>
      <c r="G1477" s="38" t="n"/>
      <c r="H1477" s="38" t="n"/>
      <c r="I1477" s="20" t="n"/>
      <c r="J1477" s="40">
        <f>IF(G1477="","",MAX(0,G1477-N(H1477)))</f>
        <v/>
      </c>
      <c r="K1477" s="24">
        <f>IF(OR(G1477="",N(G1477)=0),"",J1477/G1477)</f>
        <v/>
      </c>
      <c r="L1477" s="38" t="n"/>
      <c r="M1477" s="38" t="n"/>
      <c r="N1477" s="20" t="n"/>
      <c r="O1477" s="40">
        <f>IF(AND(L1477="",M1477=""),"",N(L1477)+N(M1477))</f>
        <v/>
      </c>
      <c r="P1477" s="24">
        <f>IF(OR(O1477="",N(O1477)=0),"",N(M1477)/O1477)</f>
        <v/>
      </c>
      <c r="Q1477" s="40">
        <f>IF(OR(J1477="",N(J1477)=0,O1477=""),"",N(L1477)/(J1477/60))</f>
        <v/>
      </c>
      <c r="R1477" s="20" t="n"/>
    </row>
    <row r="1478">
      <c r="A1478" s="39" t="n"/>
      <c r="B1478" s="20" t="n"/>
      <c r="C1478" s="20" t="n"/>
      <c r="D1478" s="20" t="n"/>
      <c r="E1478" s="20" t="n"/>
      <c r="F1478" s="26">
        <f>IF(E1478="","",IFERROR(INDEX('İş emirleri'!$B$6:$B$305,MATCH(E1478,'İş emirleri'!$A$6:$A$305,0)),"İş emri yok"))</f>
        <v/>
      </c>
      <c r="G1478" s="38" t="n"/>
      <c r="H1478" s="38" t="n"/>
      <c r="I1478" s="20" t="n"/>
      <c r="J1478" s="40">
        <f>IF(G1478="","",MAX(0,G1478-N(H1478)))</f>
        <v/>
      </c>
      <c r="K1478" s="24">
        <f>IF(OR(G1478="",N(G1478)=0),"",J1478/G1478)</f>
        <v/>
      </c>
      <c r="L1478" s="38" t="n"/>
      <c r="M1478" s="38" t="n"/>
      <c r="N1478" s="20" t="n"/>
      <c r="O1478" s="40">
        <f>IF(AND(L1478="",M1478=""),"",N(L1478)+N(M1478))</f>
        <v/>
      </c>
      <c r="P1478" s="24">
        <f>IF(OR(O1478="",N(O1478)=0),"",N(M1478)/O1478)</f>
        <v/>
      </c>
      <c r="Q1478" s="40">
        <f>IF(OR(J1478="",N(J1478)=0,O1478=""),"",N(L1478)/(J1478/60))</f>
        <v/>
      </c>
      <c r="R1478" s="20" t="n"/>
    </row>
    <row r="1479">
      <c r="A1479" s="39" t="n"/>
      <c r="B1479" s="20" t="n"/>
      <c r="C1479" s="20" t="n"/>
      <c r="D1479" s="20" t="n"/>
      <c r="E1479" s="20" t="n"/>
      <c r="F1479" s="26">
        <f>IF(E1479="","",IFERROR(INDEX('İş emirleri'!$B$6:$B$305,MATCH(E1479,'İş emirleri'!$A$6:$A$305,0)),"İş emri yok"))</f>
        <v/>
      </c>
      <c r="G1479" s="38" t="n"/>
      <c r="H1479" s="38" t="n"/>
      <c r="I1479" s="20" t="n"/>
      <c r="J1479" s="40">
        <f>IF(G1479="","",MAX(0,G1479-N(H1479)))</f>
        <v/>
      </c>
      <c r="K1479" s="24">
        <f>IF(OR(G1479="",N(G1479)=0),"",J1479/G1479)</f>
        <v/>
      </c>
      <c r="L1479" s="38" t="n"/>
      <c r="M1479" s="38" t="n"/>
      <c r="N1479" s="20" t="n"/>
      <c r="O1479" s="40">
        <f>IF(AND(L1479="",M1479=""),"",N(L1479)+N(M1479))</f>
        <v/>
      </c>
      <c r="P1479" s="24">
        <f>IF(OR(O1479="",N(O1479)=0),"",N(M1479)/O1479)</f>
        <v/>
      </c>
      <c r="Q1479" s="40">
        <f>IF(OR(J1479="",N(J1479)=0,O1479=""),"",N(L1479)/(J1479/60))</f>
        <v/>
      </c>
      <c r="R1479" s="20" t="n"/>
    </row>
    <row r="1480">
      <c r="A1480" s="39" t="n"/>
      <c r="B1480" s="20" t="n"/>
      <c r="C1480" s="20" t="n"/>
      <c r="D1480" s="20" t="n"/>
      <c r="E1480" s="20" t="n"/>
      <c r="F1480" s="26">
        <f>IF(E1480="","",IFERROR(INDEX('İş emirleri'!$B$6:$B$305,MATCH(E1480,'İş emirleri'!$A$6:$A$305,0)),"İş emri yok"))</f>
        <v/>
      </c>
      <c r="G1480" s="38" t="n"/>
      <c r="H1480" s="38" t="n"/>
      <c r="I1480" s="20" t="n"/>
      <c r="J1480" s="40">
        <f>IF(G1480="","",MAX(0,G1480-N(H1480)))</f>
        <v/>
      </c>
      <c r="K1480" s="24">
        <f>IF(OR(G1480="",N(G1480)=0),"",J1480/G1480)</f>
        <v/>
      </c>
      <c r="L1480" s="38" t="n"/>
      <c r="M1480" s="38" t="n"/>
      <c r="N1480" s="20" t="n"/>
      <c r="O1480" s="40">
        <f>IF(AND(L1480="",M1480=""),"",N(L1480)+N(M1480))</f>
        <v/>
      </c>
      <c r="P1480" s="24">
        <f>IF(OR(O1480="",N(O1480)=0),"",N(M1480)/O1480)</f>
        <v/>
      </c>
      <c r="Q1480" s="40">
        <f>IF(OR(J1480="",N(J1480)=0,O1480=""),"",N(L1480)/(J1480/60))</f>
        <v/>
      </c>
      <c r="R1480" s="20" t="n"/>
    </row>
    <row r="1481">
      <c r="A1481" s="39" t="n"/>
      <c r="B1481" s="20" t="n"/>
      <c r="C1481" s="20" t="n"/>
      <c r="D1481" s="20" t="n"/>
      <c r="E1481" s="20" t="n"/>
      <c r="F1481" s="26">
        <f>IF(E1481="","",IFERROR(INDEX('İş emirleri'!$B$6:$B$305,MATCH(E1481,'İş emirleri'!$A$6:$A$305,0)),"İş emri yok"))</f>
        <v/>
      </c>
      <c r="G1481" s="38" t="n"/>
      <c r="H1481" s="38" t="n"/>
      <c r="I1481" s="20" t="n"/>
      <c r="J1481" s="40">
        <f>IF(G1481="","",MAX(0,G1481-N(H1481)))</f>
        <v/>
      </c>
      <c r="K1481" s="24">
        <f>IF(OR(G1481="",N(G1481)=0),"",J1481/G1481)</f>
        <v/>
      </c>
      <c r="L1481" s="38" t="n"/>
      <c r="M1481" s="38" t="n"/>
      <c r="N1481" s="20" t="n"/>
      <c r="O1481" s="40">
        <f>IF(AND(L1481="",M1481=""),"",N(L1481)+N(M1481))</f>
        <v/>
      </c>
      <c r="P1481" s="24">
        <f>IF(OR(O1481="",N(O1481)=0),"",N(M1481)/O1481)</f>
        <v/>
      </c>
      <c r="Q1481" s="40">
        <f>IF(OR(J1481="",N(J1481)=0,O1481=""),"",N(L1481)/(J1481/60))</f>
        <v/>
      </c>
      <c r="R1481" s="20" t="n"/>
    </row>
    <row r="1482">
      <c r="A1482" s="39" t="n"/>
      <c r="B1482" s="20" t="n"/>
      <c r="C1482" s="20" t="n"/>
      <c r="D1482" s="20" t="n"/>
      <c r="E1482" s="20" t="n"/>
      <c r="F1482" s="26">
        <f>IF(E1482="","",IFERROR(INDEX('İş emirleri'!$B$6:$B$305,MATCH(E1482,'İş emirleri'!$A$6:$A$305,0)),"İş emri yok"))</f>
        <v/>
      </c>
      <c r="G1482" s="38" t="n"/>
      <c r="H1482" s="38" t="n"/>
      <c r="I1482" s="20" t="n"/>
      <c r="J1482" s="40">
        <f>IF(G1482="","",MAX(0,G1482-N(H1482)))</f>
        <v/>
      </c>
      <c r="K1482" s="24">
        <f>IF(OR(G1482="",N(G1482)=0),"",J1482/G1482)</f>
        <v/>
      </c>
      <c r="L1482" s="38" t="n"/>
      <c r="M1482" s="38" t="n"/>
      <c r="N1482" s="20" t="n"/>
      <c r="O1482" s="40">
        <f>IF(AND(L1482="",M1482=""),"",N(L1482)+N(M1482))</f>
        <v/>
      </c>
      <c r="P1482" s="24">
        <f>IF(OR(O1482="",N(O1482)=0),"",N(M1482)/O1482)</f>
        <v/>
      </c>
      <c r="Q1482" s="40">
        <f>IF(OR(J1482="",N(J1482)=0,O1482=""),"",N(L1482)/(J1482/60))</f>
        <v/>
      </c>
      <c r="R1482" s="20" t="n"/>
    </row>
    <row r="1483">
      <c r="A1483" s="39" t="n"/>
      <c r="B1483" s="20" t="n"/>
      <c r="C1483" s="20" t="n"/>
      <c r="D1483" s="20" t="n"/>
      <c r="E1483" s="20" t="n"/>
      <c r="F1483" s="26">
        <f>IF(E1483="","",IFERROR(INDEX('İş emirleri'!$B$6:$B$305,MATCH(E1483,'İş emirleri'!$A$6:$A$305,0)),"İş emri yok"))</f>
        <v/>
      </c>
      <c r="G1483" s="38" t="n"/>
      <c r="H1483" s="38" t="n"/>
      <c r="I1483" s="20" t="n"/>
      <c r="J1483" s="40">
        <f>IF(G1483="","",MAX(0,G1483-N(H1483)))</f>
        <v/>
      </c>
      <c r="K1483" s="24">
        <f>IF(OR(G1483="",N(G1483)=0),"",J1483/G1483)</f>
        <v/>
      </c>
      <c r="L1483" s="38" t="n"/>
      <c r="M1483" s="38" t="n"/>
      <c r="N1483" s="20" t="n"/>
      <c r="O1483" s="40">
        <f>IF(AND(L1483="",M1483=""),"",N(L1483)+N(M1483))</f>
        <v/>
      </c>
      <c r="P1483" s="24">
        <f>IF(OR(O1483="",N(O1483)=0),"",N(M1483)/O1483)</f>
        <v/>
      </c>
      <c r="Q1483" s="40">
        <f>IF(OR(J1483="",N(J1483)=0,O1483=""),"",N(L1483)/(J1483/60))</f>
        <v/>
      </c>
      <c r="R1483" s="20" t="n"/>
    </row>
    <row r="1484">
      <c r="A1484" s="39" t="n"/>
      <c r="B1484" s="20" t="n"/>
      <c r="C1484" s="20" t="n"/>
      <c r="D1484" s="20" t="n"/>
      <c r="E1484" s="20" t="n"/>
      <c r="F1484" s="26">
        <f>IF(E1484="","",IFERROR(INDEX('İş emirleri'!$B$6:$B$305,MATCH(E1484,'İş emirleri'!$A$6:$A$305,0)),"İş emri yok"))</f>
        <v/>
      </c>
      <c r="G1484" s="38" t="n"/>
      <c r="H1484" s="38" t="n"/>
      <c r="I1484" s="20" t="n"/>
      <c r="J1484" s="40">
        <f>IF(G1484="","",MAX(0,G1484-N(H1484)))</f>
        <v/>
      </c>
      <c r="K1484" s="24">
        <f>IF(OR(G1484="",N(G1484)=0),"",J1484/G1484)</f>
        <v/>
      </c>
      <c r="L1484" s="38" t="n"/>
      <c r="M1484" s="38" t="n"/>
      <c r="N1484" s="20" t="n"/>
      <c r="O1484" s="40">
        <f>IF(AND(L1484="",M1484=""),"",N(L1484)+N(M1484))</f>
        <v/>
      </c>
      <c r="P1484" s="24">
        <f>IF(OR(O1484="",N(O1484)=0),"",N(M1484)/O1484)</f>
        <v/>
      </c>
      <c r="Q1484" s="40">
        <f>IF(OR(J1484="",N(J1484)=0,O1484=""),"",N(L1484)/(J1484/60))</f>
        <v/>
      </c>
      <c r="R1484" s="20" t="n"/>
    </row>
    <row r="1485">
      <c r="A1485" s="39" t="n"/>
      <c r="B1485" s="20" t="n"/>
      <c r="C1485" s="20" t="n"/>
      <c r="D1485" s="20" t="n"/>
      <c r="E1485" s="20" t="n"/>
      <c r="F1485" s="26">
        <f>IF(E1485="","",IFERROR(INDEX('İş emirleri'!$B$6:$B$305,MATCH(E1485,'İş emirleri'!$A$6:$A$305,0)),"İş emri yok"))</f>
        <v/>
      </c>
      <c r="G1485" s="38" t="n"/>
      <c r="H1485" s="38" t="n"/>
      <c r="I1485" s="20" t="n"/>
      <c r="J1485" s="40">
        <f>IF(G1485="","",MAX(0,G1485-N(H1485)))</f>
        <v/>
      </c>
      <c r="K1485" s="24">
        <f>IF(OR(G1485="",N(G1485)=0),"",J1485/G1485)</f>
        <v/>
      </c>
      <c r="L1485" s="38" t="n"/>
      <c r="M1485" s="38" t="n"/>
      <c r="N1485" s="20" t="n"/>
      <c r="O1485" s="40">
        <f>IF(AND(L1485="",M1485=""),"",N(L1485)+N(M1485))</f>
        <v/>
      </c>
      <c r="P1485" s="24">
        <f>IF(OR(O1485="",N(O1485)=0),"",N(M1485)/O1485)</f>
        <v/>
      </c>
      <c r="Q1485" s="40">
        <f>IF(OR(J1485="",N(J1485)=0,O1485=""),"",N(L1485)/(J1485/60))</f>
        <v/>
      </c>
      <c r="R1485" s="20" t="n"/>
    </row>
    <row r="1486">
      <c r="A1486" s="39" t="n"/>
      <c r="B1486" s="20" t="n"/>
      <c r="C1486" s="20" t="n"/>
      <c r="D1486" s="20" t="n"/>
      <c r="E1486" s="20" t="n"/>
      <c r="F1486" s="26">
        <f>IF(E1486="","",IFERROR(INDEX('İş emirleri'!$B$6:$B$305,MATCH(E1486,'İş emirleri'!$A$6:$A$305,0)),"İş emri yok"))</f>
        <v/>
      </c>
      <c r="G1486" s="38" t="n"/>
      <c r="H1486" s="38" t="n"/>
      <c r="I1486" s="20" t="n"/>
      <c r="J1486" s="40">
        <f>IF(G1486="","",MAX(0,G1486-N(H1486)))</f>
        <v/>
      </c>
      <c r="K1486" s="24">
        <f>IF(OR(G1486="",N(G1486)=0),"",J1486/G1486)</f>
        <v/>
      </c>
      <c r="L1486" s="38" t="n"/>
      <c r="M1486" s="38" t="n"/>
      <c r="N1486" s="20" t="n"/>
      <c r="O1486" s="40">
        <f>IF(AND(L1486="",M1486=""),"",N(L1486)+N(M1486))</f>
        <v/>
      </c>
      <c r="P1486" s="24">
        <f>IF(OR(O1486="",N(O1486)=0),"",N(M1486)/O1486)</f>
        <v/>
      </c>
      <c r="Q1486" s="40">
        <f>IF(OR(J1486="",N(J1486)=0,O1486=""),"",N(L1486)/(J1486/60))</f>
        <v/>
      </c>
      <c r="R1486" s="20" t="n"/>
    </row>
    <row r="1487">
      <c r="A1487" s="39" t="n"/>
      <c r="B1487" s="20" t="n"/>
      <c r="C1487" s="20" t="n"/>
      <c r="D1487" s="20" t="n"/>
      <c r="E1487" s="20" t="n"/>
      <c r="F1487" s="26">
        <f>IF(E1487="","",IFERROR(INDEX('İş emirleri'!$B$6:$B$305,MATCH(E1487,'İş emirleri'!$A$6:$A$305,0)),"İş emri yok"))</f>
        <v/>
      </c>
      <c r="G1487" s="38" t="n"/>
      <c r="H1487" s="38" t="n"/>
      <c r="I1487" s="20" t="n"/>
      <c r="J1487" s="40">
        <f>IF(G1487="","",MAX(0,G1487-N(H1487)))</f>
        <v/>
      </c>
      <c r="K1487" s="24">
        <f>IF(OR(G1487="",N(G1487)=0),"",J1487/G1487)</f>
        <v/>
      </c>
      <c r="L1487" s="38" t="n"/>
      <c r="M1487" s="38" t="n"/>
      <c r="N1487" s="20" t="n"/>
      <c r="O1487" s="40">
        <f>IF(AND(L1487="",M1487=""),"",N(L1487)+N(M1487))</f>
        <v/>
      </c>
      <c r="P1487" s="24">
        <f>IF(OR(O1487="",N(O1487)=0),"",N(M1487)/O1487)</f>
        <v/>
      </c>
      <c r="Q1487" s="40">
        <f>IF(OR(J1487="",N(J1487)=0,O1487=""),"",N(L1487)/(J1487/60))</f>
        <v/>
      </c>
      <c r="R1487" s="20" t="n"/>
    </row>
    <row r="1488">
      <c r="A1488" s="39" t="n"/>
      <c r="B1488" s="20" t="n"/>
      <c r="C1488" s="20" t="n"/>
      <c r="D1488" s="20" t="n"/>
      <c r="E1488" s="20" t="n"/>
      <c r="F1488" s="26">
        <f>IF(E1488="","",IFERROR(INDEX('İş emirleri'!$B$6:$B$305,MATCH(E1488,'İş emirleri'!$A$6:$A$305,0)),"İş emri yok"))</f>
        <v/>
      </c>
      <c r="G1488" s="38" t="n"/>
      <c r="H1488" s="38" t="n"/>
      <c r="I1488" s="20" t="n"/>
      <c r="J1488" s="40">
        <f>IF(G1488="","",MAX(0,G1488-N(H1488)))</f>
        <v/>
      </c>
      <c r="K1488" s="24">
        <f>IF(OR(G1488="",N(G1488)=0),"",J1488/G1488)</f>
        <v/>
      </c>
      <c r="L1488" s="38" t="n"/>
      <c r="M1488" s="38" t="n"/>
      <c r="N1488" s="20" t="n"/>
      <c r="O1488" s="40">
        <f>IF(AND(L1488="",M1488=""),"",N(L1488)+N(M1488))</f>
        <v/>
      </c>
      <c r="P1488" s="24">
        <f>IF(OR(O1488="",N(O1488)=0),"",N(M1488)/O1488)</f>
        <v/>
      </c>
      <c r="Q1488" s="40">
        <f>IF(OR(J1488="",N(J1488)=0,O1488=""),"",N(L1488)/(J1488/60))</f>
        <v/>
      </c>
      <c r="R1488" s="20" t="n"/>
    </row>
    <row r="1489">
      <c r="A1489" s="39" t="n"/>
      <c r="B1489" s="20" t="n"/>
      <c r="C1489" s="20" t="n"/>
      <c r="D1489" s="20" t="n"/>
      <c r="E1489" s="20" t="n"/>
      <c r="F1489" s="26">
        <f>IF(E1489="","",IFERROR(INDEX('İş emirleri'!$B$6:$B$305,MATCH(E1489,'İş emirleri'!$A$6:$A$305,0)),"İş emri yok"))</f>
        <v/>
      </c>
      <c r="G1489" s="38" t="n"/>
      <c r="H1489" s="38" t="n"/>
      <c r="I1489" s="20" t="n"/>
      <c r="J1489" s="40">
        <f>IF(G1489="","",MAX(0,G1489-N(H1489)))</f>
        <v/>
      </c>
      <c r="K1489" s="24">
        <f>IF(OR(G1489="",N(G1489)=0),"",J1489/G1489)</f>
        <v/>
      </c>
      <c r="L1489" s="38" t="n"/>
      <c r="M1489" s="38" t="n"/>
      <c r="N1489" s="20" t="n"/>
      <c r="O1489" s="40">
        <f>IF(AND(L1489="",M1489=""),"",N(L1489)+N(M1489))</f>
        <v/>
      </c>
      <c r="P1489" s="24">
        <f>IF(OR(O1489="",N(O1489)=0),"",N(M1489)/O1489)</f>
        <v/>
      </c>
      <c r="Q1489" s="40">
        <f>IF(OR(J1489="",N(J1489)=0,O1489=""),"",N(L1489)/(J1489/60))</f>
        <v/>
      </c>
      <c r="R1489" s="20" t="n"/>
    </row>
    <row r="1490">
      <c r="A1490" s="39" t="n"/>
      <c r="B1490" s="20" t="n"/>
      <c r="C1490" s="20" t="n"/>
      <c r="D1490" s="20" t="n"/>
      <c r="E1490" s="20" t="n"/>
      <c r="F1490" s="26">
        <f>IF(E1490="","",IFERROR(INDEX('İş emirleri'!$B$6:$B$305,MATCH(E1490,'İş emirleri'!$A$6:$A$305,0)),"İş emri yok"))</f>
        <v/>
      </c>
      <c r="G1490" s="38" t="n"/>
      <c r="H1490" s="38" t="n"/>
      <c r="I1490" s="20" t="n"/>
      <c r="J1490" s="40">
        <f>IF(G1490="","",MAX(0,G1490-N(H1490)))</f>
        <v/>
      </c>
      <c r="K1490" s="24">
        <f>IF(OR(G1490="",N(G1490)=0),"",J1490/G1490)</f>
        <v/>
      </c>
      <c r="L1490" s="38" t="n"/>
      <c r="M1490" s="38" t="n"/>
      <c r="N1490" s="20" t="n"/>
      <c r="O1490" s="40">
        <f>IF(AND(L1490="",M1490=""),"",N(L1490)+N(M1490))</f>
        <v/>
      </c>
      <c r="P1490" s="24">
        <f>IF(OR(O1490="",N(O1490)=0),"",N(M1490)/O1490)</f>
        <v/>
      </c>
      <c r="Q1490" s="40">
        <f>IF(OR(J1490="",N(J1490)=0,O1490=""),"",N(L1490)/(J1490/60))</f>
        <v/>
      </c>
      <c r="R1490" s="20" t="n"/>
    </row>
    <row r="1491">
      <c r="A1491" s="39" t="n"/>
      <c r="B1491" s="20" t="n"/>
      <c r="C1491" s="20" t="n"/>
      <c r="D1491" s="20" t="n"/>
      <c r="E1491" s="20" t="n"/>
      <c r="F1491" s="26">
        <f>IF(E1491="","",IFERROR(INDEX('İş emirleri'!$B$6:$B$305,MATCH(E1491,'İş emirleri'!$A$6:$A$305,0)),"İş emri yok"))</f>
        <v/>
      </c>
      <c r="G1491" s="38" t="n"/>
      <c r="H1491" s="38" t="n"/>
      <c r="I1491" s="20" t="n"/>
      <c r="J1491" s="40">
        <f>IF(G1491="","",MAX(0,G1491-N(H1491)))</f>
        <v/>
      </c>
      <c r="K1491" s="24">
        <f>IF(OR(G1491="",N(G1491)=0),"",J1491/G1491)</f>
        <v/>
      </c>
      <c r="L1491" s="38" t="n"/>
      <c r="M1491" s="38" t="n"/>
      <c r="N1491" s="20" t="n"/>
      <c r="O1491" s="40">
        <f>IF(AND(L1491="",M1491=""),"",N(L1491)+N(M1491))</f>
        <v/>
      </c>
      <c r="P1491" s="24">
        <f>IF(OR(O1491="",N(O1491)=0),"",N(M1491)/O1491)</f>
        <v/>
      </c>
      <c r="Q1491" s="40">
        <f>IF(OR(J1491="",N(J1491)=0,O1491=""),"",N(L1491)/(J1491/60))</f>
        <v/>
      </c>
      <c r="R1491" s="20" t="n"/>
    </row>
    <row r="1492">
      <c r="A1492" s="39" t="n"/>
      <c r="B1492" s="20" t="n"/>
      <c r="C1492" s="20" t="n"/>
      <c r="D1492" s="20" t="n"/>
      <c r="E1492" s="20" t="n"/>
      <c r="F1492" s="26">
        <f>IF(E1492="","",IFERROR(INDEX('İş emirleri'!$B$6:$B$305,MATCH(E1492,'İş emirleri'!$A$6:$A$305,0)),"İş emri yok"))</f>
        <v/>
      </c>
      <c r="G1492" s="38" t="n"/>
      <c r="H1492" s="38" t="n"/>
      <c r="I1492" s="20" t="n"/>
      <c r="J1492" s="40">
        <f>IF(G1492="","",MAX(0,G1492-N(H1492)))</f>
        <v/>
      </c>
      <c r="K1492" s="24">
        <f>IF(OR(G1492="",N(G1492)=0),"",J1492/G1492)</f>
        <v/>
      </c>
      <c r="L1492" s="38" t="n"/>
      <c r="M1492" s="38" t="n"/>
      <c r="N1492" s="20" t="n"/>
      <c r="O1492" s="40">
        <f>IF(AND(L1492="",M1492=""),"",N(L1492)+N(M1492))</f>
        <v/>
      </c>
      <c r="P1492" s="24">
        <f>IF(OR(O1492="",N(O1492)=0),"",N(M1492)/O1492)</f>
        <v/>
      </c>
      <c r="Q1492" s="40">
        <f>IF(OR(J1492="",N(J1492)=0,O1492=""),"",N(L1492)/(J1492/60))</f>
        <v/>
      </c>
      <c r="R1492" s="20" t="n"/>
    </row>
    <row r="1493">
      <c r="A1493" s="39" t="n"/>
      <c r="B1493" s="20" t="n"/>
      <c r="C1493" s="20" t="n"/>
      <c r="D1493" s="20" t="n"/>
      <c r="E1493" s="20" t="n"/>
      <c r="F1493" s="26">
        <f>IF(E1493="","",IFERROR(INDEX('İş emirleri'!$B$6:$B$305,MATCH(E1493,'İş emirleri'!$A$6:$A$305,0)),"İş emri yok"))</f>
        <v/>
      </c>
      <c r="G1493" s="38" t="n"/>
      <c r="H1493" s="38" t="n"/>
      <c r="I1493" s="20" t="n"/>
      <c r="J1493" s="40">
        <f>IF(G1493="","",MAX(0,G1493-N(H1493)))</f>
        <v/>
      </c>
      <c r="K1493" s="24">
        <f>IF(OR(G1493="",N(G1493)=0),"",J1493/G1493)</f>
        <v/>
      </c>
      <c r="L1493" s="38" t="n"/>
      <c r="M1493" s="38" t="n"/>
      <c r="N1493" s="20" t="n"/>
      <c r="O1493" s="40">
        <f>IF(AND(L1493="",M1493=""),"",N(L1493)+N(M1493))</f>
        <v/>
      </c>
      <c r="P1493" s="24">
        <f>IF(OR(O1493="",N(O1493)=0),"",N(M1493)/O1493)</f>
        <v/>
      </c>
      <c r="Q1493" s="40">
        <f>IF(OR(J1493="",N(J1493)=0,O1493=""),"",N(L1493)/(J1493/60))</f>
        <v/>
      </c>
      <c r="R1493" s="20" t="n"/>
    </row>
    <row r="1494">
      <c r="A1494" s="39" t="n"/>
      <c r="B1494" s="20" t="n"/>
      <c r="C1494" s="20" t="n"/>
      <c r="D1494" s="20" t="n"/>
      <c r="E1494" s="20" t="n"/>
      <c r="F1494" s="26">
        <f>IF(E1494="","",IFERROR(INDEX('İş emirleri'!$B$6:$B$305,MATCH(E1494,'İş emirleri'!$A$6:$A$305,0)),"İş emri yok"))</f>
        <v/>
      </c>
      <c r="G1494" s="38" t="n"/>
      <c r="H1494" s="38" t="n"/>
      <c r="I1494" s="20" t="n"/>
      <c r="J1494" s="40">
        <f>IF(G1494="","",MAX(0,G1494-N(H1494)))</f>
        <v/>
      </c>
      <c r="K1494" s="24">
        <f>IF(OR(G1494="",N(G1494)=0),"",J1494/G1494)</f>
        <v/>
      </c>
      <c r="L1494" s="38" t="n"/>
      <c r="M1494" s="38" t="n"/>
      <c r="N1494" s="20" t="n"/>
      <c r="O1494" s="40">
        <f>IF(AND(L1494="",M1494=""),"",N(L1494)+N(M1494))</f>
        <v/>
      </c>
      <c r="P1494" s="24">
        <f>IF(OR(O1494="",N(O1494)=0),"",N(M1494)/O1494)</f>
        <v/>
      </c>
      <c r="Q1494" s="40">
        <f>IF(OR(J1494="",N(J1494)=0,O1494=""),"",N(L1494)/(J1494/60))</f>
        <v/>
      </c>
      <c r="R1494" s="20" t="n"/>
    </row>
    <row r="1495">
      <c r="A1495" s="39" t="n"/>
      <c r="B1495" s="20" t="n"/>
      <c r="C1495" s="20" t="n"/>
      <c r="D1495" s="20" t="n"/>
      <c r="E1495" s="20" t="n"/>
      <c r="F1495" s="26">
        <f>IF(E1495="","",IFERROR(INDEX('İş emirleri'!$B$6:$B$305,MATCH(E1495,'İş emirleri'!$A$6:$A$305,0)),"İş emri yok"))</f>
        <v/>
      </c>
      <c r="G1495" s="38" t="n"/>
      <c r="H1495" s="38" t="n"/>
      <c r="I1495" s="20" t="n"/>
      <c r="J1495" s="40">
        <f>IF(G1495="","",MAX(0,G1495-N(H1495)))</f>
        <v/>
      </c>
      <c r="K1495" s="24">
        <f>IF(OR(G1495="",N(G1495)=0),"",J1495/G1495)</f>
        <v/>
      </c>
      <c r="L1495" s="38" t="n"/>
      <c r="M1495" s="38" t="n"/>
      <c r="N1495" s="20" t="n"/>
      <c r="O1495" s="40">
        <f>IF(AND(L1495="",M1495=""),"",N(L1495)+N(M1495))</f>
        <v/>
      </c>
      <c r="P1495" s="24">
        <f>IF(OR(O1495="",N(O1495)=0),"",N(M1495)/O1495)</f>
        <v/>
      </c>
      <c r="Q1495" s="40">
        <f>IF(OR(J1495="",N(J1495)=0,O1495=""),"",N(L1495)/(J1495/60))</f>
        <v/>
      </c>
      <c r="R1495" s="20" t="n"/>
    </row>
    <row r="1496">
      <c r="A1496" s="39" t="n"/>
      <c r="B1496" s="20" t="n"/>
      <c r="C1496" s="20" t="n"/>
      <c r="D1496" s="20" t="n"/>
      <c r="E1496" s="20" t="n"/>
      <c r="F1496" s="26">
        <f>IF(E1496="","",IFERROR(INDEX('İş emirleri'!$B$6:$B$305,MATCH(E1496,'İş emirleri'!$A$6:$A$305,0)),"İş emri yok"))</f>
        <v/>
      </c>
      <c r="G1496" s="38" t="n"/>
      <c r="H1496" s="38" t="n"/>
      <c r="I1496" s="20" t="n"/>
      <c r="J1496" s="40">
        <f>IF(G1496="","",MAX(0,G1496-N(H1496)))</f>
        <v/>
      </c>
      <c r="K1496" s="24">
        <f>IF(OR(G1496="",N(G1496)=0),"",J1496/G1496)</f>
        <v/>
      </c>
      <c r="L1496" s="38" t="n"/>
      <c r="M1496" s="38" t="n"/>
      <c r="N1496" s="20" t="n"/>
      <c r="O1496" s="40">
        <f>IF(AND(L1496="",M1496=""),"",N(L1496)+N(M1496))</f>
        <v/>
      </c>
      <c r="P1496" s="24">
        <f>IF(OR(O1496="",N(O1496)=0),"",N(M1496)/O1496)</f>
        <v/>
      </c>
      <c r="Q1496" s="40">
        <f>IF(OR(J1496="",N(J1496)=0,O1496=""),"",N(L1496)/(J1496/60))</f>
        <v/>
      </c>
      <c r="R1496" s="20" t="n"/>
    </row>
    <row r="1497">
      <c r="A1497" s="39" t="n"/>
      <c r="B1497" s="20" t="n"/>
      <c r="C1497" s="20" t="n"/>
      <c r="D1497" s="20" t="n"/>
      <c r="E1497" s="20" t="n"/>
      <c r="F1497" s="26">
        <f>IF(E1497="","",IFERROR(INDEX('İş emirleri'!$B$6:$B$305,MATCH(E1497,'İş emirleri'!$A$6:$A$305,0)),"İş emri yok"))</f>
        <v/>
      </c>
      <c r="G1497" s="38" t="n"/>
      <c r="H1497" s="38" t="n"/>
      <c r="I1497" s="20" t="n"/>
      <c r="J1497" s="40">
        <f>IF(G1497="","",MAX(0,G1497-N(H1497)))</f>
        <v/>
      </c>
      <c r="K1497" s="24">
        <f>IF(OR(G1497="",N(G1497)=0),"",J1497/G1497)</f>
        <v/>
      </c>
      <c r="L1497" s="38" t="n"/>
      <c r="M1497" s="38" t="n"/>
      <c r="N1497" s="20" t="n"/>
      <c r="O1497" s="40">
        <f>IF(AND(L1497="",M1497=""),"",N(L1497)+N(M1497))</f>
        <v/>
      </c>
      <c r="P1497" s="24">
        <f>IF(OR(O1497="",N(O1497)=0),"",N(M1497)/O1497)</f>
        <v/>
      </c>
      <c r="Q1497" s="40">
        <f>IF(OR(J1497="",N(J1497)=0,O1497=""),"",N(L1497)/(J1497/60))</f>
        <v/>
      </c>
      <c r="R1497" s="20" t="n"/>
    </row>
    <row r="1498">
      <c r="A1498" s="39" t="n"/>
      <c r="B1498" s="20" t="n"/>
      <c r="C1498" s="20" t="n"/>
      <c r="D1498" s="20" t="n"/>
      <c r="E1498" s="20" t="n"/>
      <c r="F1498" s="26">
        <f>IF(E1498="","",IFERROR(INDEX('İş emirleri'!$B$6:$B$305,MATCH(E1498,'İş emirleri'!$A$6:$A$305,0)),"İş emri yok"))</f>
        <v/>
      </c>
      <c r="G1498" s="38" t="n"/>
      <c r="H1498" s="38" t="n"/>
      <c r="I1498" s="20" t="n"/>
      <c r="J1498" s="40">
        <f>IF(G1498="","",MAX(0,G1498-N(H1498)))</f>
        <v/>
      </c>
      <c r="K1498" s="24">
        <f>IF(OR(G1498="",N(G1498)=0),"",J1498/G1498)</f>
        <v/>
      </c>
      <c r="L1498" s="38" t="n"/>
      <c r="M1498" s="38" t="n"/>
      <c r="N1498" s="20" t="n"/>
      <c r="O1498" s="40">
        <f>IF(AND(L1498="",M1498=""),"",N(L1498)+N(M1498))</f>
        <v/>
      </c>
      <c r="P1498" s="24">
        <f>IF(OR(O1498="",N(O1498)=0),"",N(M1498)/O1498)</f>
        <v/>
      </c>
      <c r="Q1498" s="40">
        <f>IF(OR(J1498="",N(J1498)=0,O1498=""),"",N(L1498)/(J1498/60))</f>
        <v/>
      </c>
      <c r="R1498" s="20" t="n"/>
    </row>
    <row r="1499">
      <c r="A1499" s="39" t="n"/>
      <c r="B1499" s="20" t="n"/>
      <c r="C1499" s="20" t="n"/>
      <c r="D1499" s="20" t="n"/>
      <c r="E1499" s="20" t="n"/>
      <c r="F1499" s="26">
        <f>IF(E1499="","",IFERROR(INDEX('İş emirleri'!$B$6:$B$305,MATCH(E1499,'İş emirleri'!$A$6:$A$305,0)),"İş emri yok"))</f>
        <v/>
      </c>
      <c r="G1499" s="38" t="n"/>
      <c r="H1499" s="38" t="n"/>
      <c r="I1499" s="20" t="n"/>
      <c r="J1499" s="40">
        <f>IF(G1499="","",MAX(0,G1499-N(H1499)))</f>
        <v/>
      </c>
      <c r="K1499" s="24">
        <f>IF(OR(G1499="",N(G1499)=0),"",J1499/G1499)</f>
        <v/>
      </c>
      <c r="L1499" s="38" t="n"/>
      <c r="M1499" s="38" t="n"/>
      <c r="N1499" s="20" t="n"/>
      <c r="O1499" s="40">
        <f>IF(AND(L1499="",M1499=""),"",N(L1499)+N(M1499))</f>
        <v/>
      </c>
      <c r="P1499" s="24">
        <f>IF(OR(O1499="",N(O1499)=0),"",N(M1499)/O1499)</f>
        <v/>
      </c>
      <c r="Q1499" s="40">
        <f>IF(OR(J1499="",N(J1499)=0,O1499=""),"",N(L1499)/(J1499/60))</f>
        <v/>
      </c>
      <c r="R1499" s="20" t="n"/>
    </row>
    <row r="1500">
      <c r="A1500" s="39" t="n"/>
      <c r="B1500" s="20" t="n"/>
      <c r="C1500" s="20" t="n"/>
      <c r="D1500" s="20" t="n"/>
      <c r="E1500" s="20" t="n"/>
      <c r="F1500" s="26">
        <f>IF(E1500="","",IFERROR(INDEX('İş emirleri'!$B$6:$B$305,MATCH(E1500,'İş emirleri'!$A$6:$A$305,0)),"İş emri yok"))</f>
        <v/>
      </c>
      <c r="G1500" s="38" t="n"/>
      <c r="H1500" s="38" t="n"/>
      <c r="I1500" s="20" t="n"/>
      <c r="J1500" s="40">
        <f>IF(G1500="","",MAX(0,G1500-N(H1500)))</f>
        <v/>
      </c>
      <c r="K1500" s="24">
        <f>IF(OR(G1500="",N(G1500)=0),"",J1500/G1500)</f>
        <v/>
      </c>
      <c r="L1500" s="38" t="n"/>
      <c r="M1500" s="38" t="n"/>
      <c r="N1500" s="20" t="n"/>
      <c r="O1500" s="40">
        <f>IF(AND(L1500="",M1500=""),"",N(L1500)+N(M1500))</f>
        <v/>
      </c>
      <c r="P1500" s="24">
        <f>IF(OR(O1500="",N(O1500)=0),"",N(M1500)/O1500)</f>
        <v/>
      </c>
      <c r="Q1500" s="40">
        <f>IF(OR(J1500="",N(J1500)=0,O1500=""),"",N(L1500)/(J1500/60))</f>
        <v/>
      </c>
      <c r="R1500" s="20" t="n"/>
    </row>
    <row r="1501">
      <c r="A1501" s="39" t="n"/>
      <c r="B1501" s="20" t="n"/>
      <c r="C1501" s="20" t="n"/>
      <c r="D1501" s="20" t="n"/>
      <c r="E1501" s="20" t="n"/>
      <c r="F1501" s="26">
        <f>IF(E1501="","",IFERROR(INDEX('İş emirleri'!$B$6:$B$305,MATCH(E1501,'İş emirleri'!$A$6:$A$305,0)),"İş emri yok"))</f>
        <v/>
      </c>
      <c r="G1501" s="38" t="n"/>
      <c r="H1501" s="38" t="n"/>
      <c r="I1501" s="20" t="n"/>
      <c r="J1501" s="40">
        <f>IF(G1501="","",MAX(0,G1501-N(H1501)))</f>
        <v/>
      </c>
      <c r="K1501" s="24">
        <f>IF(OR(G1501="",N(G1501)=0),"",J1501/G1501)</f>
        <v/>
      </c>
      <c r="L1501" s="38" t="n"/>
      <c r="M1501" s="38" t="n"/>
      <c r="N1501" s="20" t="n"/>
      <c r="O1501" s="40">
        <f>IF(AND(L1501="",M1501=""),"",N(L1501)+N(M1501))</f>
        <v/>
      </c>
      <c r="P1501" s="24">
        <f>IF(OR(O1501="",N(O1501)=0),"",N(M1501)/O1501)</f>
        <v/>
      </c>
      <c r="Q1501" s="40">
        <f>IF(OR(J1501="",N(J1501)=0,O1501=""),"",N(L1501)/(J1501/60))</f>
        <v/>
      </c>
      <c r="R1501" s="20" t="n"/>
    </row>
    <row r="1502">
      <c r="A1502" s="39" t="n"/>
      <c r="B1502" s="20" t="n"/>
      <c r="C1502" s="20" t="n"/>
      <c r="D1502" s="20" t="n"/>
      <c r="E1502" s="20" t="n"/>
      <c r="F1502" s="26">
        <f>IF(E1502="","",IFERROR(INDEX('İş emirleri'!$B$6:$B$305,MATCH(E1502,'İş emirleri'!$A$6:$A$305,0)),"İş emri yok"))</f>
        <v/>
      </c>
      <c r="G1502" s="38" t="n"/>
      <c r="H1502" s="38" t="n"/>
      <c r="I1502" s="20" t="n"/>
      <c r="J1502" s="40">
        <f>IF(G1502="","",MAX(0,G1502-N(H1502)))</f>
        <v/>
      </c>
      <c r="K1502" s="24">
        <f>IF(OR(G1502="",N(G1502)=0),"",J1502/G1502)</f>
        <v/>
      </c>
      <c r="L1502" s="38" t="n"/>
      <c r="M1502" s="38" t="n"/>
      <c r="N1502" s="20" t="n"/>
      <c r="O1502" s="40">
        <f>IF(AND(L1502="",M1502=""),"",N(L1502)+N(M1502))</f>
        <v/>
      </c>
      <c r="P1502" s="24">
        <f>IF(OR(O1502="",N(O1502)=0),"",N(M1502)/O1502)</f>
        <v/>
      </c>
      <c r="Q1502" s="40">
        <f>IF(OR(J1502="",N(J1502)=0,O1502=""),"",N(L1502)/(J1502/60))</f>
        <v/>
      </c>
      <c r="R1502" s="20" t="n"/>
    </row>
    <row r="1503">
      <c r="A1503" s="39" t="n"/>
      <c r="B1503" s="20" t="n"/>
      <c r="C1503" s="20" t="n"/>
      <c r="D1503" s="20" t="n"/>
      <c r="E1503" s="20" t="n"/>
      <c r="F1503" s="26">
        <f>IF(E1503="","",IFERROR(INDEX('İş emirleri'!$B$6:$B$305,MATCH(E1503,'İş emirleri'!$A$6:$A$305,0)),"İş emri yok"))</f>
        <v/>
      </c>
      <c r="G1503" s="38" t="n"/>
      <c r="H1503" s="38" t="n"/>
      <c r="I1503" s="20" t="n"/>
      <c r="J1503" s="40">
        <f>IF(G1503="","",MAX(0,G1503-N(H1503)))</f>
        <v/>
      </c>
      <c r="K1503" s="24">
        <f>IF(OR(G1503="",N(G1503)=0),"",J1503/G1503)</f>
        <v/>
      </c>
      <c r="L1503" s="38" t="n"/>
      <c r="M1503" s="38" t="n"/>
      <c r="N1503" s="20" t="n"/>
      <c r="O1503" s="40">
        <f>IF(AND(L1503="",M1503=""),"",N(L1503)+N(M1503))</f>
        <v/>
      </c>
      <c r="P1503" s="24">
        <f>IF(OR(O1503="",N(O1503)=0),"",N(M1503)/O1503)</f>
        <v/>
      </c>
      <c r="Q1503" s="40">
        <f>IF(OR(J1503="",N(J1503)=0,O1503=""),"",N(L1503)/(J1503/60))</f>
        <v/>
      </c>
      <c r="R1503" s="20" t="n"/>
    </row>
    <row r="1504">
      <c r="A1504" s="39" t="n"/>
      <c r="B1504" s="20" t="n"/>
      <c r="C1504" s="20" t="n"/>
      <c r="D1504" s="20" t="n"/>
      <c r="E1504" s="20" t="n"/>
      <c r="F1504" s="26">
        <f>IF(E1504="","",IFERROR(INDEX('İş emirleri'!$B$6:$B$305,MATCH(E1504,'İş emirleri'!$A$6:$A$305,0)),"İş emri yok"))</f>
        <v/>
      </c>
      <c r="G1504" s="38" t="n"/>
      <c r="H1504" s="38" t="n"/>
      <c r="I1504" s="20" t="n"/>
      <c r="J1504" s="40">
        <f>IF(G1504="","",MAX(0,G1504-N(H1504)))</f>
        <v/>
      </c>
      <c r="K1504" s="24">
        <f>IF(OR(G1504="",N(G1504)=0),"",J1504/G1504)</f>
        <v/>
      </c>
      <c r="L1504" s="38" t="n"/>
      <c r="M1504" s="38" t="n"/>
      <c r="N1504" s="20" t="n"/>
      <c r="O1504" s="40">
        <f>IF(AND(L1504="",M1504=""),"",N(L1504)+N(M1504))</f>
        <v/>
      </c>
      <c r="P1504" s="24">
        <f>IF(OR(O1504="",N(O1504)=0),"",N(M1504)/O1504)</f>
        <v/>
      </c>
      <c r="Q1504" s="40">
        <f>IF(OR(J1504="",N(J1504)=0,O1504=""),"",N(L1504)/(J1504/60))</f>
        <v/>
      </c>
      <c r="R1504" s="20" t="n"/>
    </row>
    <row r="1505">
      <c r="A1505" s="39" t="n"/>
      <c r="B1505" s="20" t="n"/>
      <c r="C1505" s="20" t="n"/>
      <c r="D1505" s="20" t="n"/>
      <c r="E1505" s="20" t="n"/>
      <c r="F1505" s="26">
        <f>IF(E1505="","",IFERROR(INDEX('İş emirleri'!$B$6:$B$305,MATCH(E1505,'İş emirleri'!$A$6:$A$305,0)),"İş emri yok"))</f>
        <v/>
      </c>
      <c r="G1505" s="38" t="n"/>
      <c r="H1505" s="38" t="n"/>
      <c r="I1505" s="20" t="n"/>
      <c r="J1505" s="40">
        <f>IF(G1505="","",MAX(0,G1505-N(H1505)))</f>
        <v/>
      </c>
      <c r="K1505" s="24">
        <f>IF(OR(G1505="",N(G1505)=0),"",J1505/G1505)</f>
        <v/>
      </c>
      <c r="L1505" s="38" t="n"/>
      <c r="M1505" s="38" t="n"/>
      <c r="N1505" s="20" t="n"/>
      <c r="O1505" s="40">
        <f>IF(AND(L1505="",M1505=""),"",N(L1505)+N(M1505))</f>
        <v/>
      </c>
      <c r="P1505" s="24">
        <f>IF(OR(O1505="",N(O1505)=0),"",N(M1505)/O1505)</f>
        <v/>
      </c>
      <c r="Q1505" s="40">
        <f>IF(OR(J1505="",N(J1505)=0,O1505=""),"",N(L1505)/(J1505/60))</f>
        <v/>
      </c>
      <c r="R1505" s="20" t="n"/>
    </row>
    <row r="1506">
      <c r="A1506" s="39" t="n"/>
      <c r="B1506" s="20" t="n"/>
      <c r="C1506" s="20" t="n"/>
      <c r="D1506" s="20" t="n"/>
      <c r="E1506" s="20" t="n"/>
      <c r="F1506" s="26">
        <f>IF(E1506="","",IFERROR(INDEX('İş emirleri'!$B$6:$B$305,MATCH(E1506,'İş emirleri'!$A$6:$A$305,0)),"İş emri yok"))</f>
        <v/>
      </c>
      <c r="G1506" s="38" t="n"/>
      <c r="H1506" s="38" t="n"/>
      <c r="I1506" s="20" t="n"/>
      <c r="J1506" s="40">
        <f>IF(G1506="","",MAX(0,G1506-N(H1506)))</f>
        <v/>
      </c>
      <c r="K1506" s="24">
        <f>IF(OR(G1506="",N(G1506)=0),"",J1506/G1506)</f>
        <v/>
      </c>
      <c r="L1506" s="38" t="n"/>
      <c r="M1506" s="38" t="n"/>
      <c r="N1506" s="20" t="n"/>
      <c r="O1506" s="40">
        <f>IF(AND(L1506="",M1506=""),"",N(L1506)+N(M1506))</f>
        <v/>
      </c>
      <c r="P1506" s="24">
        <f>IF(OR(O1506="",N(O1506)=0),"",N(M1506)/O1506)</f>
        <v/>
      </c>
      <c r="Q1506" s="40">
        <f>IF(OR(J1506="",N(J1506)=0,O1506=""),"",N(L1506)/(J1506/60))</f>
        <v/>
      </c>
      <c r="R1506" s="20" t="n"/>
    </row>
    <row r="1507">
      <c r="A1507" s="39" t="n"/>
      <c r="B1507" s="20" t="n"/>
      <c r="C1507" s="20" t="n"/>
      <c r="D1507" s="20" t="n"/>
      <c r="E1507" s="20" t="n"/>
      <c r="F1507" s="26">
        <f>IF(E1507="","",IFERROR(INDEX('İş emirleri'!$B$6:$B$305,MATCH(E1507,'İş emirleri'!$A$6:$A$305,0)),"İş emri yok"))</f>
        <v/>
      </c>
      <c r="G1507" s="38" t="n"/>
      <c r="H1507" s="38" t="n"/>
      <c r="I1507" s="20" t="n"/>
      <c r="J1507" s="40">
        <f>IF(G1507="","",MAX(0,G1507-N(H1507)))</f>
        <v/>
      </c>
      <c r="K1507" s="24">
        <f>IF(OR(G1507="",N(G1507)=0),"",J1507/G1507)</f>
        <v/>
      </c>
      <c r="L1507" s="38" t="n"/>
      <c r="M1507" s="38" t="n"/>
      <c r="N1507" s="20" t="n"/>
      <c r="O1507" s="40">
        <f>IF(AND(L1507="",M1507=""),"",N(L1507)+N(M1507))</f>
        <v/>
      </c>
      <c r="P1507" s="24">
        <f>IF(OR(O1507="",N(O1507)=0),"",N(M1507)/O1507)</f>
        <v/>
      </c>
      <c r="Q1507" s="40">
        <f>IF(OR(J1507="",N(J1507)=0,O1507=""),"",N(L1507)/(J1507/60))</f>
        <v/>
      </c>
      <c r="R1507" s="20" t="n"/>
    </row>
    <row r="1508">
      <c r="A1508" s="39" t="n"/>
      <c r="B1508" s="20" t="n"/>
      <c r="C1508" s="20" t="n"/>
      <c r="D1508" s="20" t="n"/>
      <c r="E1508" s="20" t="n"/>
      <c r="F1508" s="26">
        <f>IF(E1508="","",IFERROR(INDEX('İş emirleri'!$B$6:$B$305,MATCH(E1508,'İş emirleri'!$A$6:$A$305,0)),"İş emri yok"))</f>
        <v/>
      </c>
      <c r="G1508" s="38" t="n"/>
      <c r="H1508" s="38" t="n"/>
      <c r="I1508" s="20" t="n"/>
      <c r="J1508" s="40">
        <f>IF(G1508="","",MAX(0,G1508-N(H1508)))</f>
        <v/>
      </c>
      <c r="K1508" s="24">
        <f>IF(OR(G1508="",N(G1508)=0),"",J1508/G1508)</f>
        <v/>
      </c>
      <c r="L1508" s="38" t="n"/>
      <c r="M1508" s="38" t="n"/>
      <c r="N1508" s="20" t="n"/>
      <c r="O1508" s="40">
        <f>IF(AND(L1508="",M1508=""),"",N(L1508)+N(M1508))</f>
        <v/>
      </c>
      <c r="P1508" s="24">
        <f>IF(OR(O1508="",N(O1508)=0),"",N(M1508)/O1508)</f>
        <v/>
      </c>
      <c r="Q1508" s="40">
        <f>IF(OR(J1508="",N(J1508)=0,O1508=""),"",N(L1508)/(J1508/60))</f>
        <v/>
      </c>
      <c r="R1508" s="20" t="n"/>
    </row>
    <row r="1509">
      <c r="A1509" s="39" t="n"/>
      <c r="B1509" s="20" t="n"/>
      <c r="C1509" s="20" t="n"/>
      <c r="D1509" s="20" t="n"/>
      <c r="E1509" s="20" t="n"/>
      <c r="F1509" s="26">
        <f>IF(E1509="","",IFERROR(INDEX('İş emirleri'!$B$6:$B$305,MATCH(E1509,'İş emirleri'!$A$6:$A$305,0)),"İş emri yok"))</f>
        <v/>
      </c>
      <c r="G1509" s="38" t="n"/>
      <c r="H1509" s="38" t="n"/>
      <c r="I1509" s="20" t="n"/>
      <c r="J1509" s="40">
        <f>IF(G1509="","",MAX(0,G1509-N(H1509)))</f>
        <v/>
      </c>
      <c r="K1509" s="24">
        <f>IF(OR(G1509="",N(G1509)=0),"",J1509/G1509)</f>
        <v/>
      </c>
      <c r="L1509" s="38" t="n"/>
      <c r="M1509" s="38" t="n"/>
      <c r="N1509" s="20" t="n"/>
      <c r="O1509" s="40">
        <f>IF(AND(L1509="",M1509=""),"",N(L1509)+N(M1509))</f>
        <v/>
      </c>
      <c r="P1509" s="24">
        <f>IF(OR(O1509="",N(O1509)=0),"",N(M1509)/O1509)</f>
        <v/>
      </c>
      <c r="Q1509" s="40">
        <f>IF(OR(J1509="",N(J1509)=0,O1509=""),"",N(L1509)/(J1509/60))</f>
        <v/>
      </c>
      <c r="R1509" s="20" t="n"/>
    </row>
    <row r="1510">
      <c r="A1510" s="39" t="n"/>
      <c r="B1510" s="20" t="n"/>
      <c r="C1510" s="20" t="n"/>
      <c r="D1510" s="20" t="n"/>
      <c r="E1510" s="20" t="n"/>
      <c r="F1510" s="26">
        <f>IF(E1510="","",IFERROR(INDEX('İş emirleri'!$B$6:$B$305,MATCH(E1510,'İş emirleri'!$A$6:$A$305,0)),"İş emri yok"))</f>
        <v/>
      </c>
      <c r="G1510" s="38" t="n"/>
      <c r="H1510" s="38" t="n"/>
      <c r="I1510" s="20" t="n"/>
      <c r="J1510" s="40">
        <f>IF(G1510="","",MAX(0,G1510-N(H1510)))</f>
        <v/>
      </c>
      <c r="K1510" s="24">
        <f>IF(OR(G1510="",N(G1510)=0),"",J1510/G1510)</f>
        <v/>
      </c>
      <c r="L1510" s="38" t="n"/>
      <c r="M1510" s="38" t="n"/>
      <c r="N1510" s="20" t="n"/>
      <c r="O1510" s="40">
        <f>IF(AND(L1510="",M1510=""),"",N(L1510)+N(M1510))</f>
        <v/>
      </c>
      <c r="P1510" s="24">
        <f>IF(OR(O1510="",N(O1510)=0),"",N(M1510)/O1510)</f>
        <v/>
      </c>
      <c r="Q1510" s="40">
        <f>IF(OR(J1510="",N(J1510)=0,O1510=""),"",N(L1510)/(J1510/60))</f>
        <v/>
      </c>
      <c r="R1510" s="20" t="n"/>
    </row>
    <row r="1511">
      <c r="A1511" s="39" t="n"/>
      <c r="B1511" s="20" t="n"/>
      <c r="C1511" s="20" t="n"/>
      <c r="D1511" s="20" t="n"/>
      <c r="E1511" s="20" t="n"/>
      <c r="F1511" s="26">
        <f>IF(E1511="","",IFERROR(INDEX('İş emirleri'!$B$6:$B$305,MATCH(E1511,'İş emirleri'!$A$6:$A$305,0)),"İş emri yok"))</f>
        <v/>
      </c>
      <c r="G1511" s="38" t="n"/>
      <c r="H1511" s="38" t="n"/>
      <c r="I1511" s="20" t="n"/>
      <c r="J1511" s="40">
        <f>IF(G1511="","",MAX(0,G1511-N(H1511)))</f>
        <v/>
      </c>
      <c r="K1511" s="24">
        <f>IF(OR(G1511="",N(G1511)=0),"",J1511/G1511)</f>
        <v/>
      </c>
      <c r="L1511" s="38" t="n"/>
      <c r="M1511" s="38" t="n"/>
      <c r="N1511" s="20" t="n"/>
      <c r="O1511" s="40">
        <f>IF(AND(L1511="",M1511=""),"",N(L1511)+N(M1511))</f>
        <v/>
      </c>
      <c r="P1511" s="24">
        <f>IF(OR(O1511="",N(O1511)=0),"",N(M1511)/O1511)</f>
        <v/>
      </c>
      <c r="Q1511" s="40">
        <f>IF(OR(J1511="",N(J1511)=0,O1511=""),"",N(L1511)/(J1511/60))</f>
        <v/>
      </c>
      <c r="R1511" s="20" t="n"/>
    </row>
    <row r="1512">
      <c r="A1512" s="39" t="n"/>
      <c r="B1512" s="20" t="n"/>
      <c r="C1512" s="20" t="n"/>
      <c r="D1512" s="20" t="n"/>
      <c r="E1512" s="20" t="n"/>
      <c r="F1512" s="26">
        <f>IF(E1512="","",IFERROR(INDEX('İş emirleri'!$B$6:$B$305,MATCH(E1512,'İş emirleri'!$A$6:$A$305,0)),"İş emri yok"))</f>
        <v/>
      </c>
      <c r="G1512" s="38" t="n"/>
      <c r="H1512" s="38" t="n"/>
      <c r="I1512" s="20" t="n"/>
      <c r="J1512" s="40">
        <f>IF(G1512="","",MAX(0,G1512-N(H1512)))</f>
        <v/>
      </c>
      <c r="K1512" s="24">
        <f>IF(OR(G1512="",N(G1512)=0),"",J1512/G1512)</f>
        <v/>
      </c>
      <c r="L1512" s="38" t="n"/>
      <c r="M1512" s="38" t="n"/>
      <c r="N1512" s="20" t="n"/>
      <c r="O1512" s="40">
        <f>IF(AND(L1512="",M1512=""),"",N(L1512)+N(M1512))</f>
        <v/>
      </c>
      <c r="P1512" s="24">
        <f>IF(OR(O1512="",N(O1512)=0),"",N(M1512)/O1512)</f>
        <v/>
      </c>
      <c r="Q1512" s="40">
        <f>IF(OR(J1512="",N(J1512)=0,O1512=""),"",N(L1512)/(J1512/60))</f>
        <v/>
      </c>
      <c r="R1512" s="20" t="n"/>
    </row>
    <row r="1513">
      <c r="A1513" s="39" t="n"/>
      <c r="B1513" s="20" t="n"/>
      <c r="C1513" s="20" t="n"/>
      <c r="D1513" s="20" t="n"/>
      <c r="E1513" s="20" t="n"/>
      <c r="F1513" s="26">
        <f>IF(E1513="","",IFERROR(INDEX('İş emirleri'!$B$6:$B$305,MATCH(E1513,'İş emirleri'!$A$6:$A$305,0)),"İş emri yok"))</f>
        <v/>
      </c>
      <c r="G1513" s="38" t="n"/>
      <c r="H1513" s="38" t="n"/>
      <c r="I1513" s="20" t="n"/>
      <c r="J1513" s="40">
        <f>IF(G1513="","",MAX(0,G1513-N(H1513)))</f>
        <v/>
      </c>
      <c r="K1513" s="24">
        <f>IF(OR(G1513="",N(G1513)=0),"",J1513/G1513)</f>
        <v/>
      </c>
      <c r="L1513" s="38" t="n"/>
      <c r="M1513" s="38" t="n"/>
      <c r="N1513" s="20" t="n"/>
      <c r="O1513" s="40">
        <f>IF(AND(L1513="",M1513=""),"",N(L1513)+N(M1513))</f>
        <v/>
      </c>
      <c r="P1513" s="24">
        <f>IF(OR(O1513="",N(O1513)=0),"",N(M1513)/O1513)</f>
        <v/>
      </c>
      <c r="Q1513" s="40">
        <f>IF(OR(J1513="",N(J1513)=0,O1513=""),"",N(L1513)/(J1513/60))</f>
        <v/>
      </c>
      <c r="R1513" s="20" t="n"/>
    </row>
    <row r="1514">
      <c r="A1514" s="39" t="n"/>
      <c r="B1514" s="20" t="n"/>
      <c r="C1514" s="20" t="n"/>
      <c r="D1514" s="20" t="n"/>
      <c r="E1514" s="20" t="n"/>
      <c r="F1514" s="26">
        <f>IF(E1514="","",IFERROR(INDEX('İş emirleri'!$B$6:$B$305,MATCH(E1514,'İş emirleri'!$A$6:$A$305,0)),"İş emri yok"))</f>
        <v/>
      </c>
      <c r="G1514" s="38" t="n"/>
      <c r="H1514" s="38" t="n"/>
      <c r="I1514" s="20" t="n"/>
      <c r="J1514" s="40">
        <f>IF(G1514="","",MAX(0,G1514-N(H1514)))</f>
        <v/>
      </c>
      <c r="K1514" s="24">
        <f>IF(OR(G1514="",N(G1514)=0),"",J1514/G1514)</f>
        <v/>
      </c>
      <c r="L1514" s="38" t="n"/>
      <c r="M1514" s="38" t="n"/>
      <c r="N1514" s="20" t="n"/>
      <c r="O1514" s="40">
        <f>IF(AND(L1514="",M1514=""),"",N(L1514)+N(M1514))</f>
        <v/>
      </c>
      <c r="P1514" s="24">
        <f>IF(OR(O1514="",N(O1514)=0),"",N(M1514)/O1514)</f>
        <v/>
      </c>
      <c r="Q1514" s="40">
        <f>IF(OR(J1514="",N(J1514)=0,O1514=""),"",N(L1514)/(J1514/60))</f>
        <v/>
      </c>
      <c r="R1514" s="20" t="n"/>
    </row>
    <row r="1515">
      <c r="A1515" s="39" t="n"/>
      <c r="B1515" s="20" t="n"/>
      <c r="C1515" s="20" t="n"/>
      <c r="D1515" s="20" t="n"/>
      <c r="E1515" s="20" t="n"/>
      <c r="F1515" s="26">
        <f>IF(E1515="","",IFERROR(INDEX('İş emirleri'!$B$6:$B$305,MATCH(E1515,'İş emirleri'!$A$6:$A$305,0)),"İş emri yok"))</f>
        <v/>
      </c>
      <c r="G1515" s="38" t="n"/>
      <c r="H1515" s="38" t="n"/>
      <c r="I1515" s="20" t="n"/>
      <c r="J1515" s="40">
        <f>IF(G1515="","",MAX(0,G1515-N(H1515)))</f>
        <v/>
      </c>
      <c r="K1515" s="24">
        <f>IF(OR(G1515="",N(G1515)=0),"",J1515/G1515)</f>
        <v/>
      </c>
      <c r="L1515" s="38" t="n"/>
      <c r="M1515" s="38" t="n"/>
      <c r="N1515" s="20" t="n"/>
      <c r="O1515" s="40">
        <f>IF(AND(L1515="",M1515=""),"",N(L1515)+N(M1515))</f>
        <v/>
      </c>
      <c r="P1515" s="24">
        <f>IF(OR(O1515="",N(O1515)=0),"",N(M1515)/O1515)</f>
        <v/>
      </c>
      <c r="Q1515" s="40">
        <f>IF(OR(J1515="",N(J1515)=0,O1515=""),"",N(L1515)/(J1515/60))</f>
        <v/>
      </c>
      <c r="R1515" s="20" t="n"/>
    </row>
    <row r="1516">
      <c r="A1516" s="39" t="n"/>
      <c r="B1516" s="20" t="n"/>
      <c r="C1516" s="20" t="n"/>
      <c r="D1516" s="20" t="n"/>
      <c r="E1516" s="20" t="n"/>
      <c r="F1516" s="26">
        <f>IF(E1516="","",IFERROR(INDEX('İş emirleri'!$B$6:$B$305,MATCH(E1516,'İş emirleri'!$A$6:$A$305,0)),"İş emri yok"))</f>
        <v/>
      </c>
      <c r="G1516" s="38" t="n"/>
      <c r="H1516" s="38" t="n"/>
      <c r="I1516" s="20" t="n"/>
      <c r="J1516" s="40">
        <f>IF(G1516="","",MAX(0,G1516-N(H1516)))</f>
        <v/>
      </c>
      <c r="K1516" s="24">
        <f>IF(OR(G1516="",N(G1516)=0),"",J1516/G1516)</f>
        <v/>
      </c>
      <c r="L1516" s="38" t="n"/>
      <c r="M1516" s="38" t="n"/>
      <c r="N1516" s="20" t="n"/>
      <c r="O1516" s="40">
        <f>IF(AND(L1516="",M1516=""),"",N(L1516)+N(M1516))</f>
        <v/>
      </c>
      <c r="P1516" s="24">
        <f>IF(OR(O1516="",N(O1516)=0),"",N(M1516)/O1516)</f>
        <v/>
      </c>
      <c r="Q1516" s="40">
        <f>IF(OR(J1516="",N(J1516)=0,O1516=""),"",N(L1516)/(J1516/60))</f>
        <v/>
      </c>
      <c r="R1516" s="20" t="n"/>
    </row>
    <row r="1517">
      <c r="A1517" s="39" t="n"/>
      <c r="B1517" s="20" t="n"/>
      <c r="C1517" s="20" t="n"/>
      <c r="D1517" s="20" t="n"/>
      <c r="E1517" s="20" t="n"/>
      <c r="F1517" s="26">
        <f>IF(E1517="","",IFERROR(INDEX('İş emirleri'!$B$6:$B$305,MATCH(E1517,'İş emirleri'!$A$6:$A$305,0)),"İş emri yok"))</f>
        <v/>
      </c>
      <c r="G1517" s="38" t="n"/>
      <c r="H1517" s="38" t="n"/>
      <c r="I1517" s="20" t="n"/>
      <c r="J1517" s="40">
        <f>IF(G1517="","",MAX(0,G1517-N(H1517)))</f>
        <v/>
      </c>
      <c r="K1517" s="24">
        <f>IF(OR(G1517="",N(G1517)=0),"",J1517/G1517)</f>
        <v/>
      </c>
      <c r="L1517" s="38" t="n"/>
      <c r="M1517" s="38" t="n"/>
      <c r="N1517" s="20" t="n"/>
      <c r="O1517" s="40">
        <f>IF(AND(L1517="",M1517=""),"",N(L1517)+N(M1517))</f>
        <v/>
      </c>
      <c r="P1517" s="24">
        <f>IF(OR(O1517="",N(O1517)=0),"",N(M1517)/O1517)</f>
        <v/>
      </c>
      <c r="Q1517" s="40">
        <f>IF(OR(J1517="",N(J1517)=0,O1517=""),"",N(L1517)/(J1517/60))</f>
        <v/>
      </c>
      <c r="R1517" s="20" t="n"/>
    </row>
    <row r="1518">
      <c r="A1518" s="39" t="n"/>
      <c r="B1518" s="20" t="n"/>
      <c r="C1518" s="20" t="n"/>
      <c r="D1518" s="20" t="n"/>
      <c r="E1518" s="20" t="n"/>
      <c r="F1518" s="26">
        <f>IF(E1518="","",IFERROR(INDEX('İş emirleri'!$B$6:$B$305,MATCH(E1518,'İş emirleri'!$A$6:$A$305,0)),"İş emri yok"))</f>
        <v/>
      </c>
      <c r="G1518" s="38" t="n"/>
      <c r="H1518" s="38" t="n"/>
      <c r="I1518" s="20" t="n"/>
      <c r="J1518" s="40">
        <f>IF(G1518="","",MAX(0,G1518-N(H1518)))</f>
        <v/>
      </c>
      <c r="K1518" s="24">
        <f>IF(OR(G1518="",N(G1518)=0),"",J1518/G1518)</f>
        <v/>
      </c>
      <c r="L1518" s="38" t="n"/>
      <c r="M1518" s="38" t="n"/>
      <c r="N1518" s="20" t="n"/>
      <c r="O1518" s="40">
        <f>IF(AND(L1518="",M1518=""),"",N(L1518)+N(M1518))</f>
        <v/>
      </c>
      <c r="P1518" s="24">
        <f>IF(OR(O1518="",N(O1518)=0),"",N(M1518)/O1518)</f>
        <v/>
      </c>
      <c r="Q1518" s="40">
        <f>IF(OR(J1518="",N(J1518)=0,O1518=""),"",N(L1518)/(J1518/60))</f>
        <v/>
      </c>
      <c r="R1518" s="20" t="n"/>
    </row>
    <row r="1519">
      <c r="A1519" s="39" t="n"/>
      <c r="B1519" s="20" t="n"/>
      <c r="C1519" s="20" t="n"/>
      <c r="D1519" s="20" t="n"/>
      <c r="E1519" s="20" t="n"/>
      <c r="F1519" s="26">
        <f>IF(E1519="","",IFERROR(INDEX('İş emirleri'!$B$6:$B$305,MATCH(E1519,'İş emirleri'!$A$6:$A$305,0)),"İş emri yok"))</f>
        <v/>
      </c>
      <c r="G1519" s="38" t="n"/>
      <c r="H1519" s="38" t="n"/>
      <c r="I1519" s="20" t="n"/>
      <c r="J1519" s="40">
        <f>IF(G1519="","",MAX(0,G1519-N(H1519)))</f>
        <v/>
      </c>
      <c r="K1519" s="24">
        <f>IF(OR(G1519="",N(G1519)=0),"",J1519/G1519)</f>
        <v/>
      </c>
      <c r="L1519" s="38" t="n"/>
      <c r="M1519" s="38" t="n"/>
      <c r="N1519" s="20" t="n"/>
      <c r="O1519" s="40">
        <f>IF(AND(L1519="",M1519=""),"",N(L1519)+N(M1519))</f>
        <v/>
      </c>
      <c r="P1519" s="24">
        <f>IF(OR(O1519="",N(O1519)=0),"",N(M1519)/O1519)</f>
        <v/>
      </c>
      <c r="Q1519" s="40">
        <f>IF(OR(J1519="",N(J1519)=0,O1519=""),"",N(L1519)/(J1519/60))</f>
        <v/>
      </c>
      <c r="R1519" s="20" t="n"/>
    </row>
    <row r="1520">
      <c r="A1520" s="39" t="n"/>
      <c r="B1520" s="20" t="n"/>
      <c r="C1520" s="20" t="n"/>
      <c r="D1520" s="20" t="n"/>
      <c r="E1520" s="20" t="n"/>
      <c r="F1520" s="26">
        <f>IF(E1520="","",IFERROR(INDEX('İş emirleri'!$B$6:$B$305,MATCH(E1520,'İş emirleri'!$A$6:$A$305,0)),"İş emri yok"))</f>
        <v/>
      </c>
      <c r="G1520" s="38" t="n"/>
      <c r="H1520" s="38" t="n"/>
      <c r="I1520" s="20" t="n"/>
      <c r="J1520" s="40">
        <f>IF(G1520="","",MAX(0,G1520-N(H1520)))</f>
        <v/>
      </c>
      <c r="K1520" s="24">
        <f>IF(OR(G1520="",N(G1520)=0),"",J1520/G1520)</f>
        <v/>
      </c>
      <c r="L1520" s="38" t="n"/>
      <c r="M1520" s="38" t="n"/>
      <c r="N1520" s="20" t="n"/>
      <c r="O1520" s="40">
        <f>IF(AND(L1520="",M1520=""),"",N(L1520)+N(M1520))</f>
        <v/>
      </c>
      <c r="P1520" s="24">
        <f>IF(OR(O1520="",N(O1520)=0),"",N(M1520)/O1520)</f>
        <v/>
      </c>
      <c r="Q1520" s="40">
        <f>IF(OR(J1520="",N(J1520)=0,O1520=""),"",N(L1520)/(J1520/60))</f>
        <v/>
      </c>
      <c r="R1520" s="20" t="n"/>
    </row>
    <row r="1521">
      <c r="A1521" s="39" t="n"/>
      <c r="B1521" s="20" t="n"/>
      <c r="C1521" s="20" t="n"/>
      <c r="D1521" s="20" t="n"/>
      <c r="E1521" s="20" t="n"/>
      <c r="F1521" s="26">
        <f>IF(E1521="","",IFERROR(INDEX('İş emirleri'!$B$6:$B$305,MATCH(E1521,'İş emirleri'!$A$6:$A$305,0)),"İş emri yok"))</f>
        <v/>
      </c>
      <c r="G1521" s="38" t="n"/>
      <c r="H1521" s="38" t="n"/>
      <c r="I1521" s="20" t="n"/>
      <c r="J1521" s="40">
        <f>IF(G1521="","",MAX(0,G1521-N(H1521)))</f>
        <v/>
      </c>
      <c r="K1521" s="24">
        <f>IF(OR(G1521="",N(G1521)=0),"",J1521/G1521)</f>
        <v/>
      </c>
      <c r="L1521" s="38" t="n"/>
      <c r="M1521" s="38" t="n"/>
      <c r="N1521" s="20" t="n"/>
      <c r="O1521" s="40">
        <f>IF(AND(L1521="",M1521=""),"",N(L1521)+N(M1521))</f>
        <v/>
      </c>
      <c r="P1521" s="24">
        <f>IF(OR(O1521="",N(O1521)=0),"",N(M1521)/O1521)</f>
        <v/>
      </c>
      <c r="Q1521" s="40">
        <f>IF(OR(J1521="",N(J1521)=0,O1521=""),"",N(L1521)/(J1521/60))</f>
        <v/>
      </c>
      <c r="R1521" s="20" t="n"/>
    </row>
    <row r="1522">
      <c r="A1522" s="39" t="n"/>
      <c r="B1522" s="20" t="n"/>
      <c r="C1522" s="20" t="n"/>
      <c r="D1522" s="20" t="n"/>
      <c r="E1522" s="20" t="n"/>
      <c r="F1522" s="26">
        <f>IF(E1522="","",IFERROR(INDEX('İş emirleri'!$B$6:$B$305,MATCH(E1522,'İş emirleri'!$A$6:$A$305,0)),"İş emri yok"))</f>
        <v/>
      </c>
      <c r="G1522" s="38" t="n"/>
      <c r="H1522" s="38" t="n"/>
      <c r="I1522" s="20" t="n"/>
      <c r="J1522" s="40">
        <f>IF(G1522="","",MAX(0,G1522-N(H1522)))</f>
        <v/>
      </c>
      <c r="K1522" s="24">
        <f>IF(OR(G1522="",N(G1522)=0),"",J1522/G1522)</f>
        <v/>
      </c>
      <c r="L1522" s="38" t="n"/>
      <c r="M1522" s="38" t="n"/>
      <c r="N1522" s="20" t="n"/>
      <c r="O1522" s="40">
        <f>IF(AND(L1522="",M1522=""),"",N(L1522)+N(M1522))</f>
        <v/>
      </c>
      <c r="P1522" s="24">
        <f>IF(OR(O1522="",N(O1522)=0),"",N(M1522)/O1522)</f>
        <v/>
      </c>
      <c r="Q1522" s="40">
        <f>IF(OR(J1522="",N(J1522)=0,O1522=""),"",N(L1522)/(J1522/60))</f>
        <v/>
      </c>
      <c r="R1522" s="20" t="n"/>
    </row>
    <row r="1523">
      <c r="A1523" s="39" t="n"/>
      <c r="B1523" s="20" t="n"/>
      <c r="C1523" s="20" t="n"/>
      <c r="D1523" s="20" t="n"/>
      <c r="E1523" s="20" t="n"/>
      <c r="F1523" s="26">
        <f>IF(E1523="","",IFERROR(INDEX('İş emirleri'!$B$6:$B$305,MATCH(E1523,'İş emirleri'!$A$6:$A$305,0)),"İş emri yok"))</f>
        <v/>
      </c>
      <c r="G1523" s="38" t="n"/>
      <c r="H1523" s="38" t="n"/>
      <c r="I1523" s="20" t="n"/>
      <c r="J1523" s="40">
        <f>IF(G1523="","",MAX(0,G1523-N(H1523)))</f>
        <v/>
      </c>
      <c r="K1523" s="24">
        <f>IF(OR(G1523="",N(G1523)=0),"",J1523/G1523)</f>
        <v/>
      </c>
      <c r="L1523" s="38" t="n"/>
      <c r="M1523" s="38" t="n"/>
      <c r="N1523" s="20" t="n"/>
      <c r="O1523" s="40">
        <f>IF(AND(L1523="",M1523=""),"",N(L1523)+N(M1523))</f>
        <v/>
      </c>
      <c r="P1523" s="24">
        <f>IF(OR(O1523="",N(O1523)=0),"",N(M1523)/O1523)</f>
        <v/>
      </c>
      <c r="Q1523" s="40">
        <f>IF(OR(J1523="",N(J1523)=0,O1523=""),"",N(L1523)/(J1523/60))</f>
        <v/>
      </c>
      <c r="R1523" s="20" t="n"/>
    </row>
    <row r="1524">
      <c r="A1524" s="39" t="n"/>
      <c r="B1524" s="20" t="n"/>
      <c r="C1524" s="20" t="n"/>
      <c r="D1524" s="20" t="n"/>
      <c r="E1524" s="20" t="n"/>
      <c r="F1524" s="26">
        <f>IF(E1524="","",IFERROR(INDEX('İş emirleri'!$B$6:$B$305,MATCH(E1524,'İş emirleri'!$A$6:$A$305,0)),"İş emri yok"))</f>
        <v/>
      </c>
      <c r="G1524" s="38" t="n"/>
      <c r="H1524" s="38" t="n"/>
      <c r="I1524" s="20" t="n"/>
      <c r="J1524" s="40">
        <f>IF(G1524="","",MAX(0,G1524-N(H1524)))</f>
        <v/>
      </c>
      <c r="K1524" s="24">
        <f>IF(OR(G1524="",N(G1524)=0),"",J1524/G1524)</f>
        <v/>
      </c>
      <c r="L1524" s="38" t="n"/>
      <c r="M1524" s="38" t="n"/>
      <c r="N1524" s="20" t="n"/>
      <c r="O1524" s="40">
        <f>IF(AND(L1524="",M1524=""),"",N(L1524)+N(M1524))</f>
        <v/>
      </c>
      <c r="P1524" s="24">
        <f>IF(OR(O1524="",N(O1524)=0),"",N(M1524)/O1524)</f>
        <v/>
      </c>
      <c r="Q1524" s="40">
        <f>IF(OR(J1524="",N(J1524)=0,O1524=""),"",N(L1524)/(J1524/60))</f>
        <v/>
      </c>
      <c r="R1524" s="20" t="n"/>
    </row>
    <row r="1525">
      <c r="A1525" s="39" t="n"/>
      <c r="B1525" s="20" t="n"/>
      <c r="C1525" s="20" t="n"/>
      <c r="D1525" s="20" t="n"/>
      <c r="E1525" s="20" t="n"/>
      <c r="F1525" s="26">
        <f>IF(E1525="","",IFERROR(INDEX('İş emirleri'!$B$6:$B$305,MATCH(E1525,'İş emirleri'!$A$6:$A$305,0)),"İş emri yok"))</f>
        <v/>
      </c>
      <c r="G1525" s="38" t="n"/>
      <c r="H1525" s="38" t="n"/>
      <c r="I1525" s="20" t="n"/>
      <c r="J1525" s="40">
        <f>IF(G1525="","",MAX(0,G1525-N(H1525)))</f>
        <v/>
      </c>
      <c r="K1525" s="24">
        <f>IF(OR(G1525="",N(G1525)=0),"",J1525/G1525)</f>
        <v/>
      </c>
      <c r="L1525" s="38" t="n"/>
      <c r="M1525" s="38" t="n"/>
      <c r="N1525" s="20" t="n"/>
      <c r="O1525" s="40">
        <f>IF(AND(L1525="",M1525=""),"",N(L1525)+N(M1525))</f>
        <v/>
      </c>
      <c r="P1525" s="24">
        <f>IF(OR(O1525="",N(O1525)=0),"",N(M1525)/O1525)</f>
        <v/>
      </c>
      <c r="Q1525" s="40">
        <f>IF(OR(J1525="",N(J1525)=0,O1525=""),"",N(L1525)/(J1525/60))</f>
        <v/>
      </c>
      <c r="R1525" s="20" t="n"/>
    </row>
    <row r="1526">
      <c r="A1526" s="39" t="n"/>
      <c r="B1526" s="20" t="n"/>
      <c r="C1526" s="20" t="n"/>
      <c r="D1526" s="20" t="n"/>
      <c r="E1526" s="20" t="n"/>
      <c r="F1526" s="26">
        <f>IF(E1526="","",IFERROR(INDEX('İş emirleri'!$B$6:$B$305,MATCH(E1526,'İş emirleri'!$A$6:$A$305,0)),"İş emri yok"))</f>
        <v/>
      </c>
      <c r="G1526" s="38" t="n"/>
      <c r="H1526" s="38" t="n"/>
      <c r="I1526" s="20" t="n"/>
      <c r="J1526" s="40">
        <f>IF(G1526="","",MAX(0,G1526-N(H1526)))</f>
        <v/>
      </c>
      <c r="K1526" s="24">
        <f>IF(OR(G1526="",N(G1526)=0),"",J1526/G1526)</f>
        <v/>
      </c>
      <c r="L1526" s="38" t="n"/>
      <c r="M1526" s="38" t="n"/>
      <c r="N1526" s="20" t="n"/>
      <c r="O1526" s="40">
        <f>IF(AND(L1526="",M1526=""),"",N(L1526)+N(M1526))</f>
        <v/>
      </c>
      <c r="P1526" s="24">
        <f>IF(OR(O1526="",N(O1526)=0),"",N(M1526)/O1526)</f>
        <v/>
      </c>
      <c r="Q1526" s="40">
        <f>IF(OR(J1526="",N(J1526)=0,O1526=""),"",N(L1526)/(J1526/60))</f>
        <v/>
      </c>
      <c r="R1526" s="20" t="n"/>
    </row>
    <row r="1527">
      <c r="A1527" s="39" t="n"/>
      <c r="B1527" s="20" t="n"/>
      <c r="C1527" s="20" t="n"/>
      <c r="D1527" s="20" t="n"/>
      <c r="E1527" s="20" t="n"/>
      <c r="F1527" s="26">
        <f>IF(E1527="","",IFERROR(INDEX('İş emirleri'!$B$6:$B$305,MATCH(E1527,'İş emirleri'!$A$6:$A$305,0)),"İş emri yok"))</f>
        <v/>
      </c>
      <c r="G1527" s="38" t="n"/>
      <c r="H1527" s="38" t="n"/>
      <c r="I1527" s="20" t="n"/>
      <c r="J1527" s="40">
        <f>IF(G1527="","",MAX(0,G1527-N(H1527)))</f>
        <v/>
      </c>
      <c r="K1527" s="24">
        <f>IF(OR(G1527="",N(G1527)=0),"",J1527/G1527)</f>
        <v/>
      </c>
      <c r="L1527" s="38" t="n"/>
      <c r="M1527" s="38" t="n"/>
      <c r="N1527" s="20" t="n"/>
      <c r="O1527" s="40">
        <f>IF(AND(L1527="",M1527=""),"",N(L1527)+N(M1527))</f>
        <v/>
      </c>
      <c r="P1527" s="24">
        <f>IF(OR(O1527="",N(O1527)=0),"",N(M1527)/O1527)</f>
        <v/>
      </c>
      <c r="Q1527" s="40">
        <f>IF(OR(J1527="",N(J1527)=0,O1527=""),"",N(L1527)/(J1527/60))</f>
        <v/>
      </c>
      <c r="R1527" s="20" t="n"/>
    </row>
    <row r="1528">
      <c r="A1528" s="39" t="n"/>
      <c r="B1528" s="20" t="n"/>
      <c r="C1528" s="20" t="n"/>
      <c r="D1528" s="20" t="n"/>
      <c r="E1528" s="20" t="n"/>
      <c r="F1528" s="26">
        <f>IF(E1528="","",IFERROR(INDEX('İş emirleri'!$B$6:$B$305,MATCH(E1528,'İş emirleri'!$A$6:$A$305,0)),"İş emri yok"))</f>
        <v/>
      </c>
      <c r="G1528" s="38" t="n"/>
      <c r="H1528" s="38" t="n"/>
      <c r="I1528" s="20" t="n"/>
      <c r="J1528" s="40">
        <f>IF(G1528="","",MAX(0,G1528-N(H1528)))</f>
        <v/>
      </c>
      <c r="K1528" s="24">
        <f>IF(OR(G1528="",N(G1528)=0),"",J1528/G1528)</f>
        <v/>
      </c>
      <c r="L1528" s="38" t="n"/>
      <c r="M1528" s="38" t="n"/>
      <c r="N1528" s="20" t="n"/>
      <c r="O1528" s="40">
        <f>IF(AND(L1528="",M1528=""),"",N(L1528)+N(M1528))</f>
        <v/>
      </c>
      <c r="P1528" s="24">
        <f>IF(OR(O1528="",N(O1528)=0),"",N(M1528)/O1528)</f>
        <v/>
      </c>
      <c r="Q1528" s="40">
        <f>IF(OR(J1528="",N(J1528)=0,O1528=""),"",N(L1528)/(J1528/60))</f>
        <v/>
      </c>
      <c r="R1528" s="20" t="n"/>
    </row>
    <row r="1529">
      <c r="A1529" s="39" t="n"/>
      <c r="B1529" s="20" t="n"/>
      <c r="C1529" s="20" t="n"/>
      <c r="D1529" s="20" t="n"/>
      <c r="E1529" s="20" t="n"/>
      <c r="F1529" s="26">
        <f>IF(E1529="","",IFERROR(INDEX('İş emirleri'!$B$6:$B$305,MATCH(E1529,'İş emirleri'!$A$6:$A$305,0)),"İş emri yok"))</f>
        <v/>
      </c>
      <c r="G1529" s="38" t="n"/>
      <c r="H1529" s="38" t="n"/>
      <c r="I1529" s="20" t="n"/>
      <c r="J1529" s="40">
        <f>IF(G1529="","",MAX(0,G1529-N(H1529)))</f>
        <v/>
      </c>
      <c r="K1529" s="24">
        <f>IF(OR(G1529="",N(G1529)=0),"",J1529/G1529)</f>
        <v/>
      </c>
      <c r="L1529" s="38" t="n"/>
      <c r="M1529" s="38" t="n"/>
      <c r="N1529" s="20" t="n"/>
      <c r="O1529" s="40">
        <f>IF(AND(L1529="",M1529=""),"",N(L1529)+N(M1529))</f>
        <v/>
      </c>
      <c r="P1529" s="24">
        <f>IF(OR(O1529="",N(O1529)=0),"",N(M1529)/O1529)</f>
        <v/>
      </c>
      <c r="Q1529" s="40">
        <f>IF(OR(J1529="",N(J1529)=0,O1529=""),"",N(L1529)/(J1529/60))</f>
        <v/>
      </c>
      <c r="R1529" s="20" t="n"/>
    </row>
    <row r="1530">
      <c r="A1530" s="39" t="n"/>
      <c r="B1530" s="20" t="n"/>
      <c r="C1530" s="20" t="n"/>
      <c r="D1530" s="20" t="n"/>
      <c r="E1530" s="20" t="n"/>
      <c r="F1530" s="26">
        <f>IF(E1530="","",IFERROR(INDEX('İş emirleri'!$B$6:$B$305,MATCH(E1530,'İş emirleri'!$A$6:$A$305,0)),"İş emri yok"))</f>
        <v/>
      </c>
      <c r="G1530" s="38" t="n"/>
      <c r="H1530" s="38" t="n"/>
      <c r="I1530" s="20" t="n"/>
      <c r="J1530" s="40">
        <f>IF(G1530="","",MAX(0,G1530-N(H1530)))</f>
        <v/>
      </c>
      <c r="K1530" s="24">
        <f>IF(OR(G1530="",N(G1530)=0),"",J1530/G1530)</f>
        <v/>
      </c>
      <c r="L1530" s="38" t="n"/>
      <c r="M1530" s="38" t="n"/>
      <c r="N1530" s="20" t="n"/>
      <c r="O1530" s="40">
        <f>IF(AND(L1530="",M1530=""),"",N(L1530)+N(M1530))</f>
        <v/>
      </c>
      <c r="P1530" s="24">
        <f>IF(OR(O1530="",N(O1530)=0),"",N(M1530)/O1530)</f>
        <v/>
      </c>
      <c r="Q1530" s="40">
        <f>IF(OR(J1530="",N(J1530)=0,O1530=""),"",N(L1530)/(J1530/60))</f>
        <v/>
      </c>
      <c r="R1530" s="20" t="n"/>
    </row>
    <row r="1531">
      <c r="A1531" s="39" t="n"/>
      <c r="B1531" s="20" t="n"/>
      <c r="C1531" s="20" t="n"/>
      <c r="D1531" s="20" t="n"/>
      <c r="E1531" s="20" t="n"/>
      <c r="F1531" s="26">
        <f>IF(E1531="","",IFERROR(INDEX('İş emirleri'!$B$6:$B$305,MATCH(E1531,'İş emirleri'!$A$6:$A$305,0)),"İş emri yok"))</f>
        <v/>
      </c>
      <c r="G1531" s="38" t="n"/>
      <c r="H1531" s="38" t="n"/>
      <c r="I1531" s="20" t="n"/>
      <c r="J1531" s="40">
        <f>IF(G1531="","",MAX(0,G1531-N(H1531)))</f>
        <v/>
      </c>
      <c r="K1531" s="24">
        <f>IF(OR(G1531="",N(G1531)=0),"",J1531/G1531)</f>
        <v/>
      </c>
      <c r="L1531" s="38" t="n"/>
      <c r="M1531" s="38" t="n"/>
      <c r="N1531" s="20" t="n"/>
      <c r="O1531" s="40">
        <f>IF(AND(L1531="",M1531=""),"",N(L1531)+N(M1531))</f>
        <v/>
      </c>
      <c r="P1531" s="24">
        <f>IF(OR(O1531="",N(O1531)=0),"",N(M1531)/O1531)</f>
        <v/>
      </c>
      <c r="Q1531" s="40">
        <f>IF(OR(J1531="",N(J1531)=0,O1531=""),"",N(L1531)/(J1531/60))</f>
        <v/>
      </c>
      <c r="R1531" s="20" t="n"/>
    </row>
    <row r="1532">
      <c r="A1532" s="39" t="n"/>
      <c r="B1532" s="20" t="n"/>
      <c r="C1532" s="20" t="n"/>
      <c r="D1532" s="20" t="n"/>
      <c r="E1532" s="20" t="n"/>
      <c r="F1532" s="26">
        <f>IF(E1532="","",IFERROR(INDEX('İş emirleri'!$B$6:$B$305,MATCH(E1532,'İş emirleri'!$A$6:$A$305,0)),"İş emri yok"))</f>
        <v/>
      </c>
      <c r="G1532" s="38" t="n"/>
      <c r="H1532" s="38" t="n"/>
      <c r="I1532" s="20" t="n"/>
      <c r="J1532" s="40">
        <f>IF(G1532="","",MAX(0,G1532-N(H1532)))</f>
        <v/>
      </c>
      <c r="K1532" s="24">
        <f>IF(OR(G1532="",N(G1532)=0),"",J1532/G1532)</f>
        <v/>
      </c>
      <c r="L1532" s="38" t="n"/>
      <c r="M1532" s="38" t="n"/>
      <c r="N1532" s="20" t="n"/>
      <c r="O1532" s="40">
        <f>IF(AND(L1532="",M1532=""),"",N(L1532)+N(M1532))</f>
        <v/>
      </c>
      <c r="P1532" s="24">
        <f>IF(OR(O1532="",N(O1532)=0),"",N(M1532)/O1532)</f>
        <v/>
      </c>
      <c r="Q1532" s="40">
        <f>IF(OR(J1532="",N(J1532)=0,O1532=""),"",N(L1532)/(J1532/60))</f>
        <v/>
      </c>
      <c r="R1532" s="20" t="n"/>
    </row>
    <row r="1533">
      <c r="A1533" s="39" t="n"/>
      <c r="B1533" s="20" t="n"/>
      <c r="C1533" s="20" t="n"/>
      <c r="D1533" s="20" t="n"/>
      <c r="E1533" s="20" t="n"/>
      <c r="F1533" s="26">
        <f>IF(E1533="","",IFERROR(INDEX('İş emirleri'!$B$6:$B$305,MATCH(E1533,'İş emirleri'!$A$6:$A$305,0)),"İş emri yok"))</f>
        <v/>
      </c>
      <c r="G1533" s="38" t="n"/>
      <c r="H1533" s="38" t="n"/>
      <c r="I1533" s="20" t="n"/>
      <c r="J1533" s="40">
        <f>IF(G1533="","",MAX(0,G1533-N(H1533)))</f>
        <v/>
      </c>
      <c r="K1533" s="24">
        <f>IF(OR(G1533="",N(G1533)=0),"",J1533/G1533)</f>
        <v/>
      </c>
      <c r="L1533" s="38" t="n"/>
      <c r="M1533" s="38" t="n"/>
      <c r="N1533" s="20" t="n"/>
      <c r="O1533" s="40">
        <f>IF(AND(L1533="",M1533=""),"",N(L1533)+N(M1533))</f>
        <v/>
      </c>
      <c r="P1533" s="24">
        <f>IF(OR(O1533="",N(O1533)=0),"",N(M1533)/O1533)</f>
        <v/>
      </c>
      <c r="Q1533" s="40">
        <f>IF(OR(J1533="",N(J1533)=0,O1533=""),"",N(L1533)/(J1533/60))</f>
        <v/>
      </c>
      <c r="R1533" s="20" t="n"/>
    </row>
    <row r="1534">
      <c r="A1534" s="39" t="n"/>
      <c r="B1534" s="20" t="n"/>
      <c r="C1534" s="20" t="n"/>
      <c r="D1534" s="20" t="n"/>
      <c r="E1534" s="20" t="n"/>
      <c r="F1534" s="26">
        <f>IF(E1534="","",IFERROR(INDEX('İş emirleri'!$B$6:$B$305,MATCH(E1534,'İş emirleri'!$A$6:$A$305,0)),"İş emri yok"))</f>
        <v/>
      </c>
      <c r="G1534" s="38" t="n"/>
      <c r="H1534" s="38" t="n"/>
      <c r="I1534" s="20" t="n"/>
      <c r="J1534" s="40">
        <f>IF(G1534="","",MAX(0,G1534-N(H1534)))</f>
        <v/>
      </c>
      <c r="K1534" s="24">
        <f>IF(OR(G1534="",N(G1534)=0),"",J1534/G1534)</f>
        <v/>
      </c>
      <c r="L1534" s="38" t="n"/>
      <c r="M1534" s="38" t="n"/>
      <c r="N1534" s="20" t="n"/>
      <c r="O1534" s="40">
        <f>IF(AND(L1534="",M1534=""),"",N(L1534)+N(M1534))</f>
        <v/>
      </c>
      <c r="P1534" s="24">
        <f>IF(OR(O1534="",N(O1534)=0),"",N(M1534)/O1534)</f>
        <v/>
      </c>
      <c r="Q1534" s="40">
        <f>IF(OR(J1534="",N(J1534)=0,O1534=""),"",N(L1534)/(J1534/60))</f>
        <v/>
      </c>
      <c r="R1534" s="20" t="n"/>
    </row>
    <row r="1535">
      <c r="A1535" s="39" t="n"/>
      <c r="B1535" s="20" t="n"/>
      <c r="C1535" s="20" t="n"/>
      <c r="D1535" s="20" t="n"/>
      <c r="E1535" s="20" t="n"/>
      <c r="F1535" s="26">
        <f>IF(E1535="","",IFERROR(INDEX('İş emirleri'!$B$6:$B$305,MATCH(E1535,'İş emirleri'!$A$6:$A$305,0)),"İş emri yok"))</f>
        <v/>
      </c>
      <c r="G1535" s="38" t="n"/>
      <c r="H1535" s="38" t="n"/>
      <c r="I1535" s="20" t="n"/>
      <c r="J1535" s="40">
        <f>IF(G1535="","",MAX(0,G1535-N(H1535)))</f>
        <v/>
      </c>
      <c r="K1535" s="24">
        <f>IF(OR(G1535="",N(G1535)=0),"",J1535/G1535)</f>
        <v/>
      </c>
      <c r="L1535" s="38" t="n"/>
      <c r="M1535" s="38" t="n"/>
      <c r="N1535" s="20" t="n"/>
      <c r="O1535" s="40">
        <f>IF(AND(L1535="",M1535=""),"",N(L1535)+N(M1535))</f>
        <v/>
      </c>
      <c r="P1535" s="24">
        <f>IF(OR(O1535="",N(O1535)=0),"",N(M1535)/O1535)</f>
        <v/>
      </c>
      <c r="Q1535" s="40">
        <f>IF(OR(J1535="",N(J1535)=0,O1535=""),"",N(L1535)/(J1535/60))</f>
        <v/>
      </c>
      <c r="R1535" s="20" t="n"/>
    </row>
    <row r="1536">
      <c r="A1536" s="39" t="n"/>
      <c r="B1536" s="20" t="n"/>
      <c r="C1536" s="20" t="n"/>
      <c r="D1536" s="20" t="n"/>
      <c r="E1536" s="20" t="n"/>
      <c r="F1536" s="26">
        <f>IF(E1536="","",IFERROR(INDEX('İş emirleri'!$B$6:$B$305,MATCH(E1536,'İş emirleri'!$A$6:$A$305,0)),"İş emri yok"))</f>
        <v/>
      </c>
      <c r="G1536" s="38" t="n"/>
      <c r="H1536" s="38" t="n"/>
      <c r="I1536" s="20" t="n"/>
      <c r="J1536" s="40">
        <f>IF(G1536="","",MAX(0,G1536-N(H1536)))</f>
        <v/>
      </c>
      <c r="K1536" s="24">
        <f>IF(OR(G1536="",N(G1536)=0),"",J1536/G1536)</f>
        <v/>
      </c>
      <c r="L1536" s="38" t="n"/>
      <c r="M1536" s="38" t="n"/>
      <c r="N1536" s="20" t="n"/>
      <c r="O1536" s="40">
        <f>IF(AND(L1536="",M1536=""),"",N(L1536)+N(M1536))</f>
        <v/>
      </c>
      <c r="P1536" s="24">
        <f>IF(OR(O1536="",N(O1536)=0),"",N(M1536)/O1536)</f>
        <v/>
      </c>
      <c r="Q1536" s="40">
        <f>IF(OR(J1536="",N(J1536)=0,O1536=""),"",N(L1536)/(J1536/60))</f>
        <v/>
      </c>
      <c r="R1536" s="20" t="n"/>
    </row>
    <row r="1537">
      <c r="A1537" s="39" t="n"/>
      <c r="B1537" s="20" t="n"/>
      <c r="C1537" s="20" t="n"/>
      <c r="D1537" s="20" t="n"/>
      <c r="E1537" s="20" t="n"/>
      <c r="F1537" s="26">
        <f>IF(E1537="","",IFERROR(INDEX('İş emirleri'!$B$6:$B$305,MATCH(E1537,'İş emirleri'!$A$6:$A$305,0)),"İş emri yok"))</f>
        <v/>
      </c>
      <c r="G1537" s="38" t="n"/>
      <c r="H1537" s="38" t="n"/>
      <c r="I1537" s="20" t="n"/>
      <c r="J1537" s="40">
        <f>IF(G1537="","",MAX(0,G1537-N(H1537)))</f>
        <v/>
      </c>
      <c r="K1537" s="24">
        <f>IF(OR(G1537="",N(G1537)=0),"",J1537/G1537)</f>
        <v/>
      </c>
      <c r="L1537" s="38" t="n"/>
      <c r="M1537" s="38" t="n"/>
      <c r="N1537" s="20" t="n"/>
      <c r="O1537" s="40">
        <f>IF(AND(L1537="",M1537=""),"",N(L1537)+N(M1537))</f>
        <v/>
      </c>
      <c r="P1537" s="24">
        <f>IF(OR(O1537="",N(O1537)=0),"",N(M1537)/O1537)</f>
        <v/>
      </c>
      <c r="Q1537" s="40">
        <f>IF(OR(J1537="",N(J1537)=0,O1537=""),"",N(L1537)/(J1537/60))</f>
        <v/>
      </c>
      <c r="R1537" s="20" t="n"/>
    </row>
    <row r="1538">
      <c r="A1538" s="39" t="n"/>
      <c r="B1538" s="20" t="n"/>
      <c r="C1538" s="20" t="n"/>
      <c r="D1538" s="20" t="n"/>
      <c r="E1538" s="20" t="n"/>
      <c r="F1538" s="26">
        <f>IF(E1538="","",IFERROR(INDEX('İş emirleri'!$B$6:$B$305,MATCH(E1538,'İş emirleri'!$A$6:$A$305,0)),"İş emri yok"))</f>
        <v/>
      </c>
      <c r="G1538" s="38" t="n"/>
      <c r="H1538" s="38" t="n"/>
      <c r="I1538" s="20" t="n"/>
      <c r="J1538" s="40">
        <f>IF(G1538="","",MAX(0,G1538-N(H1538)))</f>
        <v/>
      </c>
      <c r="K1538" s="24">
        <f>IF(OR(G1538="",N(G1538)=0),"",J1538/G1538)</f>
        <v/>
      </c>
      <c r="L1538" s="38" t="n"/>
      <c r="M1538" s="38" t="n"/>
      <c r="N1538" s="20" t="n"/>
      <c r="O1538" s="40">
        <f>IF(AND(L1538="",M1538=""),"",N(L1538)+N(M1538))</f>
        <v/>
      </c>
      <c r="P1538" s="24">
        <f>IF(OR(O1538="",N(O1538)=0),"",N(M1538)/O1538)</f>
        <v/>
      </c>
      <c r="Q1538" s="40">
        <f>IF(OR(J1538="",N(J1538)=0,O1538=""),"",N(L1538)/(J1538/60))</f>
        <v/>
      </c>
      <c r="R1538" s="20" t="n"/>
    </row>
    <row r="1539">
      <c r="A1539" s="39" t="n"/>
      <c r="B1539" s="20" t="n"/>
      <c r="C1539" s="20" t="n"/>
      <c r="D1539" s="20" t="n"/>
      <c r="E1539" s="20" t="n"/>
      <c r="F1539" s="26">
        <f>IF(E1539="","",IFERROR(INDEX('İş emirleri'!$B$6:$B$305,MATCH(E1539,'İş emirleri'!$A$6:$A$305,0)),"İş emri yok"))</f>
        <v/>
      </c>
      <c r="G1539" s="38" t="n"/>
      <c r="H1539" s="38" t="n"/>
      <c r="I1539" s="20" t="n"/>
      <c r="J1539" s="40">
        <f>IF(G1539="","",MAX(0,G1539-N(H1539)))</f>
        <v/>
      </c>
      <c r="K1539" s="24">
        <f>IF(OR(G1539="",N(G1539)=0),"",J1539/G1539)</f>
        <v/>
      </c>
      <c r="L1539" s="38" t="n"/>
      <c r="M1539" s="38" t="n"/>
      <c r="N1539" s="20" t="n"/>
      <c r="O1539" s="40">
        <f>IF(AND(L1539="",M1539=""),"",N(L1539)+N(M1539))</f>
        <v/>
      </c>
      <c r="P1539" s="24">
        <f>IF(OR(O1539="",N(O1539)=0),"",N(M1539)/O1539)</f>
        <v/>
      </c>
      <c r="Q1539" s="40">
        <f>IF(OR(J1539="",N(J1539)=0,O1539=""),"",N(L1539)/(J1539/60))</f>
        <v/>
      </c>
      <c r="R1539" s="20" t="n"/>
    </row>
    <row r="1540">
      <c r="A1540" s="39" t="n"/>
      <c r="B1540" s="20" t="n"/>
      <c r="C1540" s="20" t="n"/>
      <c r="D1540" s="20" t="n"/>
      <c r="E1540" s="20" t="n"/>
      <c r="F1540" s="26">
        <f>IF(E1540="","",IFERROR(INDEX('İş emirleri'!$B$6:$B$305,MATCH(E1540,'İş emirleri'!$A$6:$A$305,0)),"İş emri yok"))</f>
        <v/>
      </c>
      <c r="G1540" s="38" t="n"/>
      <c r="H1540" s="38" t="n"/>
      <c r="I1540" s="20" t="n"/>
      <c r="J1540" s="40">
        <f>IF(G1540="","",MAX(0,G1540-N(H1540)))</f>
        <v/>
      </c>
      <c r="K1540" s="24">
        <f>IF(OR(G1540="",N(G1540)=0),"",J1540/G1540)</f>
        <v/>
      </c>
      <c r="L1540" s="38" t="n"/>
      <c r="M1540" s="38" t="n"/>
      <c r="N1540" s="20" t="n"/>
      <c r="O1540" s="40">
        <f>IF(AND(L1540="",M1540=""),"",N(L1540)+N(M1540))</f>
        <v/>
      </c>
      <c r="P1540" s="24">
        <f>IF(OR(O1540="",N(O1540)=0),"",N(M1540)/O1540)</f>
        <v/>
      </c>
      <c r="Q1540" s="40">
        <f>IF(OR(J1540="",N(J1540)=0,O1540=""),"",N(L1540)/(J1540/60))</f>
        <v/>
      </c>
      <c r="R1540" s="20" t="n"/>
    </row>
    <row r="1541">
      <c r="A1541" s="39" t="n"/>
      <c r="B1541" s="20" t="n"/>
      <c r="C1541" s="20" t="n"/>
      <c r="D1541" s="20" t="n"/>
      <c r="E1541" s="20" t="n"/>
      <c r="F1541" s="26">
        <f>IF(E1541="","",IFERROR(INDEX('İş emirleri'!$B$6:$B$305,MATCH(E1541,'İş emirleri'!$A$6:$A$305,0)),"İş emri yok"))</f>
        <v/>
      </c>
      <c r="G1541" s="38" t="n"/>
      <c r="H1541" s="38" t="n"/>
      <c r="I1541" s="20" t="n"/>
      <c r="J1541" s="40">
        <f>IF(G1541="","",MAX(0,G1541-N(H1541)))</f>
        <v/>
      </c>
      <c r="K1541" s="24">
        <f>IF(OR(G1541="",N(G1541)=0),"",J1541/G1541)</f>
        <v/>
      </c>
      <c r="L1541" s="38" t="n"/>
      <c r="M1541" s="38" t="n"/>
      <c r="N1541" s="20" t="n"/>
      <c r="O1541" s="40">
        <f>IF(AND(L1541="",M1541=""),"",N(L1541)+N(M1541))</f>
        <v/>
      </c>
      <c r="P1541" s="24">
        <f>IF(OR(O1541="",N(O1541)=0),"",N(M1541)/O1541)</f>
        <v/>
      </c>
      <c r="Q1541" s="40">
        <f>IF(OR(J1541="",N(J1541)=0,O1541=""),"",N(L1541)/(J1541/60))</f>
        <v/>
      </c>
      <c r="R1541" s="20" t="n"/>
    </row>
    <row r="1542">
      <c r="A1542" s="39" t="n"/>
      <c r="B1542" s="20" t="n"/>
      <c r="C1542" s="20" t="n"/>
      <c r="D1542" s="20" t="n"/>
      <c r="E1542" s="20" t="n"/>
      <c r="F1542" s="26">
        <f>IF(E1542="","",IFERROR(INDEX('İş emirleri'!$B$6:$B$305,MATCH(E1542,'İş emirleri'!$A$6:$A$305,0)),"İş emri yok"))</f>
        <v/>
      </c>
      <c r="G1542" s="38" t="n"/>
      <c r="H1542" s="38" t="n"/>
      <c r="I1542" s="20" t="n"/>
      <c r="J1542" s="40">
        <f>IF(G1542="","",MAX(0,G1542-N(H1542)))</f>
        <v/>
      </c>
      <c r="K1542" s="24">
        <f>IF(OR(G1542="",N(G1542)=0),"",J1542/G1542)</f>
        <v/>
      </c>
      <c r="L1542" s="38" t="n"/>
      <c r="M1542" s="38" t="n"/>
      <c r="N1542" s="20" t="n"/>
      <c r="O1542" s="40">
        <f>IF(AND(L1542="",M1542=""),"",N(L1542)+N(M1542))</f>
        <v/>
      </c>
      <c r="P1542" s="24">
        <f>IF(OR(O1542="",N(O1542)=0),"",N(M1542)/O1542)</f>
        <v/>
      </c>
      <c r="Q1542" s="40">
        <f>IF(OR(J1542="",N(J1542)=0,O1542=""),"",N(L1542)/(J1542/60))</f>
        <v/>
      </c>
      <c r="R1542" s="20" t="n"/>
    </row>
    <row r="1543">
      <c r="A1543" s="39" t="n"/>
      <c r="B1543" s="20" t="n"/>
      <c r="C1543" s="20" t="n"/>
      <c r="D1543" s="20" t="n"/>
      <c r="E1543" s="20" t="n"/>
      <c r="F1543" s="26">
        <f>IF(E1543="","",IFERROR(INDEX('İş emirleri'!$B$6:$B$305,MATCH(E1543,'İş emirleri'!$A$6:$A$305,0)),"İş emri yok"))</f>
        <v/>
      </c>
      <c r="G1543" s="38" t="n"/>
      <c r="H1543" s="38" t="n"/>
      <c r="I1543" s="20" t="n"/>
      <c r="J1543" s="40">
        <f>IF(G1543="","",MAX(0,G1543-N(H1543)))</f>
        <v/>
      </c>
      <c r="K1543" s="24">
        <f>IF(OR(G1543="",N(G1543)=0),"",J1543/G1543)</f>
        <v/>
      </c>
      <c r="L1543" s="38" t="n"/>
      <c r="M1543" s="38" t="n"/>
      <c r="N1543" s="20" t="n"/>
      <c r="O1543" s="40">
        <f>IF(AND(L1543="",M1543=""),"",N(L1543)+N(M1543))</f>
        <v/>
      </c>
      <c r="P1543" s="24">
        <f>IF(OR(O1543="",N(O1543)=0),"",N(M1543)/O1543)</f>
        <v/>
      </c>
      <c r="Q1543" s="40">
        <f>IF(OR(J1543="",N(J1543)=0,O1543=""),"",N(L1543)/(J1543/60))</f>
        <v/>
      </c>
      <c r="R1543" s="20" t="n"/>
    </row>
    <row r="1544">
      <c r="A1544" s="39" t="n"/>
      <c r="B1544" s="20" t="n"/>
      <c r="C1544" s="20" t="n"/>
      <c r="D1544" s="20" t="n"/>
      <c r="E1544" s="20" t="n"/>
      <c r="F1544" s="26">
        <f>IF(E1544="","",IFERROR(INDEX('İş emirleri'!$B$6:$B$305,MATCH(E1544,'İş emirleri'!$A$6:$A$305,0)),"İş emri yok"))</f>
        <v/>
      </c>
      <c r="G1544" s="38" t="n"/>
      <c r="H1544" s="38" t="n"/>
      <c r="I1544" s="20" t="n"/>
      <c r="J1544" s="40">
        <f>IF(G1544="","",MAX(0,G1544-N(H1544)))</f>
        <v/>
      </c>
      <c r="K1544" s="24">
        <f>IF(OR(G1544="",N(G1544)=0),"",J1544/G1544)</f>
        <v/>
      </c>
      <c r="L1544" s="38" t="n"/>
      <c r="M1544" s="38" t="n"/>
      <c r="N1544" s="20" t="n"/>
      <c r="O1544" s="40">
        <f>IF(AND(L1544="",M1544=""),"",N(L1544)+N(M1544))</f>
        <v/>
      </c>
      <c r="P1544" s="24">
        <f>IF(OR(O1544="",N(O1544)=0),"",N(M1544)/O1544)</f>
        <v/>
      </c>
      <c r="Q1544" s="40">
        <f>IF(OR(J1544="",N(J1544)=0,O1544=""),"",N(L1544)/(J1544/60))</f>
        <v/>
      </c>
      <c r="R1544" s="20" t="n"/>
    </row>
    <row r="1545">
      <c r="A1545" s="39" t="n"/>
      <c r="B1545" s="20" t="n"/>
      <c r="C1545" s="20" t="n"/>
      <c r="D1545" s="20" t="n"/>
      <c r="E1545" s="20" t="n"/>
      <c r="F1545" s="26">
        <f>IF(E1545="","",IFERROR(INDEX('İş emirleri'!$B$6:$B$305,MATCH(E1545,'İş emirleri'!$A$6:$A$305,0)),"İş emri yok"))</f>
        <v/>
      </c>
      <c r="G1545" s="38" t="n"/>
      <c r="H1545" s="38" t="n"/>
      <c r="I1545" s="20" t="n"/>
      <c r="J1545" s="40">
        <f>IF(G1545="","",MAX(0,G1545-N(H1545)))</f>
        <v/>
      </c>
      <c r="K1545" s="24">
        <f>IF(OR(G1545="",N(G1545)=0),"",J1545/G1545)</f>
        <v/>
      </c>
      <c r="L1545" s="38" t="n"/>
      <c r="M1545" s="38" t="n"/>
      <c r="N1545" s="20" t="n"/>
      <c r="O1545" s="40">
        <f>IF(AND(L1545="",M1545=""),"",N(L1545)+N(M1545))</f>
        <v/>
      </c>
      <c r="P1545" s="24">
        <f>IF(OR(O1545="",N(O1545)=0),"",N(M1545)/O1545)</f>
        <v/>
      </c>
      <c r="Q1545" s="40">
        <f>IF(OR(J1545="",N(J1545)=0,O1545=""),"",N(L1545)/(J1545/60))</f>
        <v/>
      </c>
      <c r="R1545" s="20" t="n"/>
    </row>
    <row r="1546">
      <c r="A1546" s="39" t="n"/>
      <c r="B1546" s="20" t="n"/>
      <c r="C1546" s="20" t="n"/>
      <c r="D1546" s="20" t="n"/>
      <c r="E1546" s="20" t="n"/>
      <c r="F1546" s="26">
        <f>IF(E1546="","",IFERROR(INDEX('İş emirleri'!$B$6:$B$305,MATCH(E1546,'İş emirleri'!$A$6:$A$305,0)),"İş emri yok"))</f>
        <v/>
      </c>
      <c r="G1546" s="38" t="n"/>
      <c r="H1546" s="38" t="n"/>
      <c r="I1546" s="20" t="n"/>
      <c r="J1546" s="40">
        <f>IF(G1546="","",MAX(0,G1546-N(H1546)))</f>
        <v/>
      </c>
      <c r="K1546" s="24">
        <f>IF(OR(G1546="",N(G1546)=0),"",J1546/G1546)</f>
        <v/>
      </c>
      <c r="L1546" s="38" t="n"/>
      <c r="M1546" s="38" t="n"/>
      <c r="N1546" s="20" t="n"/>
      <c r="O1546" s="40">
        <f>IF(AND(L1546="",M1546=""),"",N(L1546)+N(M1546))</f>
        <v/>
      </c>
      <c r="P1546" s="24">
        <f>IF(OR(O1546="",N(O1546)=0),"",N(M1546)/O1546)</f>
        <v/>
      </c>
      <c r="Q1546" s="40">
        <f>IF(OR(J1546="",N(J1546)=0,O1546=""),"",N(L1546)/(J1546/60))</f>
        <v/>
      </c>
      <c r="R1546" s="20" t="n"/>
    </row>
    <row r="1547">
      <c r="A1547" s="39" t="n"/>
      <c r="B1547" s="20" t="n"/>
      <c r="C1547" s="20" t="n"/>
      <c r="D1547" s="20" t="n"/>
      <c r="E1547" s="20" t="n"/>
      <c r="F1547" s="26">
        <f>IF(E1547="","",IFERROR(INDEX('İş emirleri'!$B$6:$B$305,MATCH(E1547,'İş emirleri'!$A$6:$A$305,0)),"İş emri yok"))</f>
        <v/>
      </c>
      <c r="G1547" s="38" t="n"/>
      <c r="H1547" s="38" t="n"/>
      <c r="I1547" s="20" t="n"/>
      <c r="J1547" s="40">
        <f>IF(G1547="","",MAX(0,G1547-N(H1547)))</f>
        <v/>
      </c>
      <c r="K1547" s="24">
        <f>IF(OR(G1547="",N(G1547)=0),"",J1547/G1547)</f>
        <v/>
      </c>
      <c r="L1547" s="38" t="n"/>
      <c r="M1547" s="38" t="n"/>
      <c r="N1547" s="20" t="n"/>
      <c r="O1547" s="40">
        <f>IF(AND(L1547="",M1547=""),"",N(L1547)+N(M1547))</f>
        <v/>
      </c>
      <c r="P1547" s="24">
        <f>IF(OR(O1547="",N(O1547)=0),"",N(M1547)/O1547)</f>
        <v/>
      </c>
      <c r="Q1547" s="40">
        <f>IF(OR(J1547="",N(J1547)=0,O1547=""),"",N(L1547)/(J1547/60))</f>
        <v/>
      </c>
      <c r="R1547" s="20" t="n"/>
    </row>
    <row r="1548">
      <c r="A1548" s="39" t="n"/>
      <c r="B1548" s="20" t="n"/>
      <c r="C1548" s="20" t="n"/>
      <c r="D1548" s="20" t="n"/>
      <c r="E1548" s="20" t="n"/>
      <c r="F1548" s="26">
        <f>IF(E1548="","",IFERROR(INDEX('İş emirleri'!$B$6:$B$305,MATCH(E1548,'İş emirleri'!$A$6:$A$305,0)),"İş emri yok"))</f>
        <v/>
      </c>
      <c r="G1548" s="38" t="n"/>
      <c r="H1548" s="38" t="n"/>
      <c r="I1548" s="20" t="n"/>
      <c r="J1548" s="40">
        <f>IF(G1548="","",MAX(0,G1548-N(H1548)))</f>
        <v/>
      </c>
      <c r="K1548" s="24">
        <f>IF(OR(G1548="",N(G1548)=0),"",J1548/G1548)</f>
        <v/>
      </c>
      <c r="L1548" s="38" t="n"/>
      <c r="M1548" s="38" t="n"/>
      <c r="N1548" s="20" t="n"/>
      <c r="O1548" s="40">
        <f>IF(AND(L1548="",M1548=""),"",N(L1548)+N(M1548))</f>
        <v/>
      </c>
      <c r="P1548" s="24">
        <f>IF(OR(O1548="",N(O1548)=0),"",N(M1548)/O1548)</f>
        <v/>
      </c>
      <c r="Q1548" s="40">
        <f>IF(OR(J1548="",N(J1548)=0,O1548=""),"",N(L1548)/(J1548/60))</f>
        <v/>
      </c>
      <c r="R1548" s="20" t="n"/>
    </row>
    <row r="1549">
      <c r="A1549" s="39" t="n"/>
      <c r="B1549" s="20" t="n"/>
      <c r="C1549" s="20" t="n"/>
      <c r="D1549" s="20" t="n"/>
      <c r="E1549" s="20" t="n"/>
      <c r="F1549" s="26">
        <f>IF(E1549="","",IFERROR(INDEX('İş emirleri'!$B$6:$B$305,MATCH(E1549,'İş emirleri'!$A$6:$A$305,0)),"İş emri yok"))</f>
        <v/>
      </c>
      <c r="G1549" s="38" t="n"/>
      <c r="H1549" s="38" t="n"/>
      <c r="I1549" s="20" t="n"/>
      <c r="J1549" s="40">
        <f>IF(G1549="","",MAX(0,G1549-N(H1549)))</f>
        <v/>
      </c>
      <c r="K1549" s="24">
        <f>IF(OR(G1549="",N(G1549)=0),"",J1549/G1549)</f>
        <v/>
      </c>
      <c r="L1549" s="38" t="n"/>
      <c r="M1549" s="38" t="n"/>
      <c r="N1549" s="20" t="n"/>
      <c r="O1549" s="40">
        <f>IF(AND(L1549="",M1549=""),"",N(L1549)+N(M1549))</f>
        <v/>
      </c>
      <c r="P1549" s="24">
        <f>IF(OR(O1549="",N(O1549)=0),"",N(M1549)/O1549)</f>
        <v/>
      </c>
      <c r="Q1549" s="40">
        <f>IF(OR(J1549="",N(J1549)=0,O1549=""),"",N(L1549)/(J1549/60))</f>
        <v/>
      </c>
      <c r="R1549" s="20" t="n"/>
    </row>
    <row r="1550">
      <c r="A1550" s="39" t="n"/>
      <c r="B1550" s="20" t="n"/>
      <c r="C1550" s="20" t="n"/>
      <c r="D1550" s="20" t="n"/>
      <c r="E1550" s="20" t="n"/>
      <c r="F1550" s="26">
        <f>IF(E1550="","",IFERROR(INDEX('İş emirleri'!$B$6:$B$305,MATCH(E1550,'İş emirleri'!$A$6:$A$305,0)),"İş emri yok"))</f>
        <v/>
      </c>
      <c r="G1550" s="38" t="n"/>
      <c r="H1550" s="38" t="n"/>
      <c r="I1550" s="20" t="n"/>
      <c r="J1550" s="40">
        <f>IF(G1550="","",MAX(0,G1550-N(H1550)))</f>
        <v/>
      </c>
      <c r="K1550" s="24">
        <f>IF(OR(G1550="",N(G1550)=0),"",J1550/G1550)</f>
        <v/>
      </c>
      <c r="L1550" s="38" t="n"/>
      <c r="M1550" s="38" t="n"/>
      <c r="N1550" s="20" t="n"/>
      <c r="O1550" s="40">
        <f>IF(AND(L1550="",M1550=""),"",N(L1550)+N(M1550))</f>
        <v/>
      </c>
      <c r="P1550" s="24">
        <f>IF(OR(O1550="",N(O1550)=0),"",N(M1550)/O1550)</f>
        <v/>
      </c>
      <c r="Q1550" s="40">
        <f>IF(OR(J1550="",N(J1550)=0,O1550=""),"",N(L1550)/(J1550/60))</f>
        <v/>
      </c>
      <c r="R1550" s="20" t="n"/>
    </row>
    <row r="1551">
      <c r="A1551" s="39" t="n"/>
      <c r="B1551" s="20" t="n"/>
      <c r="C1551" s="20" t="n"/>
      <c r="D1551" s="20" t="n"/>
      <c r="E1551" s="20" t="n"/>
      <c r="F1551" s="26">
        <f>IF(E1551="","",IFERROR(INDEX('İş emirleri'!$B$6:$B$305,MATCH(E1551,'İş emirleri'!$A$6:$A$305,0)),"İş emri yok"))</f>
        <v/>
      </c>
      <c r="G1551" s="38" t="n"/>
      <c r="H1551" s="38" t="n"/>
      <c r="I1551" s="20" t="n"/>
      <c r="J1551" s="40">
        <f>IF(G1551="","",MAX(0,G1551-N(H1551)))</f>
        <v/>
      </c>
      <c r="K1551" s="24">
        <f>IF(OR(G1551="",N(G1551)=0),"",J1551/G1551)</f>
        <v/>
      </c>
      <c r="L1551" s="38" t="n"/>
      <c r="M1551" s="38" t="n"/>
      <c r="N1551" s="20" t="n"/>
      <c r="O1551" s="40">
        <f>IF(AND(L1551="",M1551=""),"",N(L1551)+N(M1551))</f>
        <v/>
      </c>
      <c r="P1551" s="24">
        <f>IF(OR(O1551="",N(O1551)=0),"",N(M1551)/O1551)</f>
        <v/>
      </c>
      <c r="Q1551" s="40">
        <f>IF(OR(J1551="",N(J1551)=0,O1551=""),"",N(L1551)/(J1551/60))</f>
        <v/>
      </c>
      <c r="R1551" s="20" t="n"/>
    </row>
    <row r="1552">
      <c r="A1552" s="39" t="n"/>
      <c r="B1552" s="20" t="n"/>
      <c r="C1552" s="20" t="n"/>
      <c r="D1552" s="20" t="n"/>
      <c r="E1552" s="20" t="n"/>
      <c r="F1552" s="26">
        <f>IF(E1552="","",IFERROR(INDEX('İş emirleri'!$B$6:$B$305,MATCH(E1552,'İş emirleri'!$A$6:$A$305,0)),"İş emri yok"))</f>
        <v/>
      </c>
      <c r="G1552" s="38" t="n"/>
      <c r="H1552" s="38" t="n"/>
      <c r="I1552" s="20" t="n"/>
      <c r="J1552" s="40">
        <f>IF(G1552="","",MAX(0,G1552-N(H1552)))</f>
        <v/>
      </c>
      <c r="K1552" s="24">
        <f>IF(OR(G1552="",N(G1552)=0),"",J1552/G1552)</f>
        <v/>
      </c>
      <c r="L1552" s="38" t="n"/>
      <c r="M1552" s="38" t="n"/>
      <c r="N1552" s="20" t="n"/>
      <c r="O1552" s="40">
        <f>IF(AND(L1552="",M1552=""),"",N(L1552)+N(M1552))</f>
        <v/>
      </c>
      <c r="P1552" s="24">
        <f>IF(OR(O1552="",N(O1552)=0),"",N(M1552)/O1552)</f>
        <v/>
      </c>
      <c r="Q1552" s="40">
        <f>IF(OR(J1552="",N(J1552)=0,O1552=""),"",N(L1552)/(J1552/60))</f>
        <v/>
      </c>
      <c r="R1552" s="20" t="n"/>
    </row>
    <row r="1553">
      <c r="A1553" s="39" t="n"/>
      <c r="B1553" s="20" t="n"/>
      <c r="C1553" s="20" t="n"/>
      <c r="D1553" s="20" t="n"/>
      <c r="E1553" s="20" t="n"/>
      <c r="F1553" s="26">
        <f>IF(E1553="","",IFERROR(INDEX('İş emirleri'!$B$6:$B$305,MATCH(E1553,'İş emirleri'!$A$6:$A$305,0)),"İş emri yok"))</f>
        <v/>
      </c>
      <c r="G1553" s="38" t="n"/>
      <c r="H1553" s="38" t="n"/>
      <c r="I1553" s="20" t="n"/>
      <c r="J1553" s="40">
        <f>IF(G1553="","",MAX(0,G1553-N(H1553)))</f>
        <v/>
      </c>
      <c r="K1553" s="24">
        <f>IF(OR(G1553="",N(G1553)=0),"",J1553/G1553)</f>
        <v/>
      </c>
      <c r="L1553" s="38" t="n"/>
      <c r="M1553" s="38" t="n"/>
      <c r="N1553" s="20" t="n"/>
      <c r="O1553" s="40">
        <f>IF(AND(L1553="",M1553=""),"",N(L1553)+N(M1553))</f>
        <v/>
      </c>
      <c r="P1553" s="24">
        <f>IF(OR(O1553="",N(O1553)=0),"",N(M1553)/O1553)</f>
        <v/>
      </c>
      <c r="Q1553" s="40">
        <f>IF(OR(J1553="",N(J1553)=0,O1553=""),"",N(L1553)/(J1553/60))</f>
        <v/>
      </c>
      <c r="R1553" s="20" t="n"/>
    </row>
    <row r="1554">
      <c r="A1554" s="39" t="n"/>
      <c r="B1554" s="20" t="n"/>
      <c r="C1554" s="20" t="n"/>
      <c r="D1554" s="20" t="n"/>
      <c r="E1554" s="20" t="n"/>
      <c r="F1554" s="26">
        <f>IF(E1554="","",IFERROR(INDEX('İş emirleri'!$B$6:$B$305,MATCH(E1554,'İş emirleri'!$A$6:$A$305,0)),"İş emri yok"))</f>
        <v/>
      </c>
      <c r="G1554" s="38" t="n"/>
      <c r="H1554" s="38" t="n"/>
      <c r="I1554" s="20" t="n"/>
      <c r="J1554" s="40">
        <f>IF(G1554="","",MAX(0,G1554-N(H1554)))</f>
        <v/>
      </c>
      <c r="K1554" s="24">
        <f>IF(OR(G1554="",N(G1554)=0),"",J1554/G1554)</f>
        <v/>
      </c>
      <c r="L1554" s="38" t="n"/>
      <c r="M1554" s="38" t="n"/>
      <c r="N1554" s="20" t="n"/>
      <c r="O1554" s="40">
        <f>IF(AND(L1554="",M1554=""),"",N(L1554)+N(M1554))</f>
        <v/>
      </c>
      <c r="P1554" s="24">
        <f>IF(OR(O1554="",N(O1554)=0),"",N(M1554)/O1554)</f>
        <v/>
      </c>
      <c r="Q1554" s="40">
        <f>IF(OR(J1554="",N(J1554)=0,O1554=""),"",N(L1554)/(J1554/60))</f>
        <v/>
      </c>
      <c r="R1554" s="20" t="n"/>
    </row>
    <row r="1555">
      <c r="A1555" s="39" t="n"/>
      <c r="B1555" s="20" t="n"/>
      <c r="C1555" s="20" t="n"/>
      <c r="D1555" s="20" t="n"/>
      <c r="E1555" s="20" t="n"/>
      <c r="F1555" s="26">
        <f>IF(E1555="","",IFERROR(INDEX('İş emirleri'!$B$6:$B$305,MATCH(E1555,'İş emirleri'!$A$6:$A$305,0)),"İş emri yok"))</f>
        <v/>
      </c>
      <c r="G1555" s="38" t="n"/>
      <c r="H1555" s="38" t="n"/>
      <c r="I1555" s="20" t="n"/>
      <c r="J1555" s="40">
        <f>IF(G1555="","",MAX(0,G1555-N(H1555)))</f>
        <v/>
      </c>
      <c r="K1555" s="24">
        <f>IF(OR(G1555="",N(G1555)=0),"",J1555/G1555)</f>
        <v/>
      </c>
      <c r="L1555" s="38" t="n"/>
      <c r="M1555" s="38" t="n"/>
      <c r="N1555" s="20" t="n"/>
      <c r="O1555" s="40">
        <f>IF(AND(L1555="",M1555=""),"",N(L1555)+N(M1555))</f>
        <v/>
      </c>
      <c r="P1555" s="24">
        <f>IF(OR(O1555="",N(O1555)=0),"",N(M1555)/O1555)</f>
        <v/>
      </c>
      <c r="Q1555" s="40">
        <f>IF(OR(J1555="",N(J1555)=0,O1555=""),"",N(L1555)/(J1555/60))</f>
        <v/>
      </c>
      <c r="R1555" s="20" t="n"/>
    </row>
    <row r="1556">
      <c r="A1556" s="39" t="n"/>
      <c r="B1556" s="20" t="n"/>
      <c r="C1556" s="20" t="n"/>
      <c r="D1556" s="20" t="n"/>
      <c r="E1556" s="20" t="n"/>
      <c r="F1556" s="26">
        <f>IF(E1556="","",IFERROR(INDEX('İş emirleri'!$B$6:$B$305,MATCH(E1556,'İş emirleri'!$A$6:$A$305,0)),"İş emri yok"))</f>
        <v/>
      </c>
      <c r="G1556" s="38" t="n"/>
      <c r="H1556" s="38" t="n"/>
      <c r="I1556" s="20" t="n"/>
      <c r="J1556" s="40">
        <f>IF(G1556="","",MAX(0,G1556-N(H1556)))</f>
        <v/>
      </c>
      <c r="K1556" s="24">
        <f>IF(OR(G1556="",N(G1556)=0),"",J1556/G1556)</f>
        <v/>
      </c>
      <c r="L1556" s="38" t="n"/>
      <c r="M1556" s="38" t="n"/>
      <c r="N1556" s="20" t="n"/>
      <c r="O1556" s="40">
        <f>IF(AND(L1556="",M1556=""),"",N(L1556)+N(M1556))</f>
        <v/>
      </c>
      <c r="P1556" s="24">
        <f>IF(OR(O1556="",N(O1556)=0),"",N(M1556)/O1556)</f>
        <v/>
      </c>
      <c r="Q1556" s="40">
        <f>IF(OR(J1556="",N(J1556)=0,O1556=""),"",N(L1556)/(J1556/60))</f>
        <v/>
      </c>
      <c r="R1556" s="20" t="n"/>
    </row>
    <row r="1557">
      <c r="A1557" s="39" t="n"/>
      <c r="B1557" s="20" t="n"/>
      <c r="C1557" s="20" t="n"/>
      <c r="D1557" s="20" t="n"/>
      <c r="E1557" s="20" t="n"/>
      <c r="F1557" s="26">
        <f>IF(E1557="","",IFERROR(INDEX('İş emirleri'!$B$6:$B$305,MATCH(E1557,'İş emirleri'!$A$6:$A$305,0)),"İş emri yok"))</f>
        <v/>
      </c>
      <c r="G1557" s="38" t="n"/>
      <c r="H1557" s="38" t="n"/>
      <c r="I1557" s="20" t="n"/>
      <c r="J1557" s="40">
        <f>IF(G1557="","",MAX(0,G1557-N(H1557)))</f>
        <v/>
      </c>
      <c r="K1557" s="24">
        <f>IF(OR(G1557="",N(G1557)=0),"",J1557/G1557)</f>
        <v/>
      </c>
      <c r="L1557" s="38" t="n"/>
      <c r="M1557" s="38" t="n"/>
      <c r="N1557" s="20" t="n"/>
      <c r="O1557" s="40">
        <f>IF(AND(L1557="",M1557=""),"",N(L1557)+N(M1557))</f>
        <v/>
      </c>
      <c r="P1557" s="24">
        <f>IF(OR(O1557="",N(O1557)=0),"",N(M1557)/O1557)</f>
        <v/>
      </c>
      <c r="Q1557" s="40">
        <f>IF(OR(J1557="",N(J1557)=0,O1557=""),"",N(L1557)/(J1557/60))</f>
        <v/>
      </c>
      <c r="R1557" s="20" t="n"/>
    </row>
    <row r="1558">
      <c r="A1558" s="39" t="n"/>
      <c r="B1558" s="20" t="n"/>
      <c r="C1558" s="20" t="n"/>
      <c r="D1558" s="20" t="n"/>
      <c r="E1558" s="20" t="n"/>
      <c r="F1558" s="26">
        <f>IF(E1558="","",IFERROR(INDEX('İş emirleri'!$B$6:$B$305,MATCH(E1558,'İş emirleri'!$A$6:$A$305,0)),"İş emri yok"))</f>
        <v/>
      </c>
      <c r="G1558" s="38" t="n"/>
      <c r="H1558" s="38" t="n"/>
      <c r="I1558" s="20" t="n"/>
      <c r="J1558" s="40">
        <f>IF(G1558="","",MAX(0,G1558-N(H1558)))</f>
        <v/>
      </c>
      <c r="K1558" s="24">
        <f>IF(OR(G1558="",N(G1558)=0),"",J1558/G1558)</f>
        <v/>
      </c>
      <c r="L1558" s="38" t="n"/>
      <c r="M1558" s="38" t="n"/>
      <c r="N1558" s="20" t="n"/>
      <c r="O1558" s="40">
        <f>IF(AND(L1558="",M1558=""),"",N(L1558)+N(M1558))</f>
        <v/>
      </c>
      <c r="P1558" s="24">
        <f>IF(OR(O1558="",N(O1558)=0),"",N(M1558)/O1558)</f>
        <v/>
      </c>
      <c r="Q1558" s="40">
        <f>IF(OR(J1558="",N(J1558)=0,O1558=""),"",N(L1558)/(J1558/60))</f>
        <v/>
      </c>
      <c r="R1558" s="20" t="n"/>
    </row>
    <row r="1559">
      <c r="A1559" s="39" t="n"/>
      <c r="B1559" s="20" t="n"/>
      <c r="C1559" s="20" t="n"/>
      <c r="D1559" s="20" t="n"/>
      <c r="E1559" s="20" t="n"/>
      <c r="F1559" s="26">
        <f>IF(E1559="","",IFERROR(INDEX('İş emirleri'!$B$6:$B$305,MATCH(E1559,'İş emirleri'!$A$6:$A$305,0)),"İş emri yok"))</f>
        <v/>
      </c>
      <c r="G1559" s="38" t="n"/>
      <c r="H1559" s="38" t="n"/>
      <c r="I1559" s="20" t="n"/>
      <c r="J1559" s="40">
        <f>IF(G1559="","",MAX(0,G1559-N(H1559)))</f>
        <v/>
      </c>
      <c r="K1559" s="24">
        <f>IF(OR(G1559="",N(G1559)=0),"",J1559/G1559)</f>
        <v/>
      </c>
      <c r="L1559" s="38" t="n"/>
      <c r="M1559" s="38" t="n"/>
      <c r="N1559" s="20" t="n"/>
      <c r="O1559" s="40">
        <f>IF(AND(L1559="",M1559=""),"",N(L1559)+N(M1559))</f>
        <v/>
      </c>
      <c r="P1559" s="24">
        <f>IF(OR(O1559="",N(O1559)=0),"",N(M1559)/O1559)</f>
        <v/>
      </c>
      <c r="Q1559" s="40">
        <f>IF(OR(J1559="",N(J1559)=0,O1559=""),"",N(L1559)/(J1559/60))</f>
        <v/>
      </c>
      <c r="R1559" s="20" t="n"/>
    </row>
    <row r="1560">
      <c r="A1560" s="39" t="n"/>
      <c r="B1560" s="20" t="n"/>
      <c r="C1560" s="20" t="n"/>
      <c r="D1560" s="20" t="n"/>
      <c r="E1560" s="20" t="n"/>
      <c r="F1560" s="26">
        <f>IF(E1560="","",IFERROR(INDEX('İş emirleri'!$B$6:$B$305,MATCH(E1560,'İş emirleri'!$A$6:$A$305,0)),"İş emri yok"))</f>
        <v/>
      </c>
      <c r="G1560" s="38" t="n"/>
      <c r="H1560" s="38" t="n"/>
      <c r="I1560" s="20" t="n"/>
      <c r="J1560" s="40">
        <f>IF(G1560="","",MAX(0,G1560-N(H1560)))</f>
        <v/>
      </c>
      <c r="K1560" s="24">
        <f>IF(OR(G1560="",N(G1560)=0),"",J1560/G1560)</f>
        <v/>
      </c>
      <c r="L1560" s="38" t="n"/>
      <c r="M1560" s="38" t="n"/>
      <c r="N1560" s="20" t="n"/>
      <c r="O1560" s="40">
        <f>IF(AND(L1560="",M1560=""),"",N(L1560)+N(M1560))</f>
        <v/>
      </c>
      <c r="P1560" s="24">
        <f>IF(OR(O1560="",N(O1560)=0),"",N(M1560)/O1560)</f>
        <v/>
      </c>
      <c r="Q1560" s="40">
        <f>IF(OR(J1560="",N(J1560)=0,O1560=""),"",N(L1560)/(J1560/60))</f>
        <v/>
      </c>
      <c r="R1560" s="20" t="n"/>
    </row>
    <row r="1561">
      <c r="A1561" s="39" t="n"/>
      <c r="B1561" s="20" t="n"/>
      <c r="C1561" s="20" t="n"/>
      <c r="D1561" s="20" t="n"/>
      <c r="E1561" s="20" t="n"/>
      <c r="F1561" s="26">
        <f>IF(E1561="","",IFERROR(INDEX('İş emirleri'!$B$6:$B$305,MATCH(E1561,'İş emirleri'!$A$6:$A$305,0)),"İş emri yok"))</f>
        <v/>
      </c>
      <c r="G1561" s="38" t="n"/>
      <c r="H1561" s="38" t="n"/>
      <c r="I1561" s="20" t="n"/>
      <c r="J1561" s="40">
        <f>IF(G1561="","",MAX(0,G1561-N(H1561)))</f>
        <v/>
      </c>
      <c r="K1561" s="24">
        <f>IF(OR(G1561="",N(G1561)=0),"",J1561/G1561)</f>
        <v/>
      </c>
      <c r="L1561" s="38" t="n"/>
      <c r="M1561" s="38" t="n"/>
      <c r="N1561" s="20" t="n"/>
      <c r="O1561" s="40">
        <f>IF(AND(L1561="",M1561=""),"",N(L1561)+N(M1561))</f>
        <v/>
      </c>
      <c r="P1561" s="24">
        <f>IF(OR(O1561="",N(O1561)=0),"",N(M1561)/O1561)</f>
        <v/>
      </c>
      <c r="Q1561" s="40">
        <f>IF(OR(J1561="",N(J1561)=0,O1561=""),"",N(L1561)/(J1561/60))</f>
        <v/>
      </c>
      <c r="R1561" s="20" t="n"/>
    </row>
    <row r="1562">
      <c r="A1562" s="39" t="n"/>
      <c r="B1562" s="20" t="n"/>
      <c r="C1562" s="20" t="n"/>
      <c r="D1562" s="20" t="n"/>
      <c r="E1562" s="20" t="n"/>
      <c r="F1562" s="26">
        <f>IF(E1562="","",IFERROR(INDEX('İş emirleri'!$B$6:$B$305,MATCH(E1562,'İş emirleri'!$A$6:$A$305,0)),"İş emri yok"))</f>
        <v/>
      </c>
      <c r="G1562" s="38" t="n"/>
      <c r="H1562" s="38" t="n"/>
      <c r="I1562" s="20" t="n"/>
      <c r="J1562" s="40">
        <f>IF(G1562="","",MAX(0,G1562-N(H1562)))</f>
        <v/>
      </c>
      <c r="K1562" s="24">
        <f>IF(OR(G1562="",N(G1562)=0),"",J1562/G1562)</f>
        <v/>
      </c>
      <c r="L1562" s="38" t="n"/>
      <c r="M1562" s="38" t="n"/>
      <c r="N1562" s="20" t="n"/>
      <c r="O1562" s="40">
        <f>IF(AND(L1562="",M1562=""),"",N(L1562)+N(M1562))</f>
        <v/>
      </c>
      <c r="P1562" s="24">
        <f>IF(OR(O1562="",N(O1562)=0),"",N(M1562)/O1562)</f>
        <v/>
      </c>
      <c r="Q1562" s="40">
        <f>IF(OR(J1562="",N(J1562)=0,O1562=""),"",N(L1562)/(J1562/60))</f>
        <v/>
      </c>
      <c r="R1562" s="20" t="n"/>
    </row>
    <row r="1563">
      <c r="A1563" s="39" t="n"/>
      <c r="B1563" s="20" t="n"/>
      <c r="C1563" s="20" t="n"/>
      <c r="D1563" s="20" t="n"/>
      <c r="E1563" s="20" t="n"/>
      <c r="F1563" s="26">
        <f>IF(E1563="","",IFERROR(INDEX('İş emirleri'!$B$6:$B$305,MATCH(E1563,'İş emirleri'!$A$6:$A$305,0)),"İş emri yok"))</f>
        <v/>
      </c>
      <c r="G1563" s="38" t="n"/>
      <c r="H1563" s="38" t="n"/>
      <c r="I1563" s="20" t="n"/>
      <c r="J1563" s="40">
        <f>IF(G1563="","",MAX(0,G1563-N(H1563)))</f>
        <v/>
      </c>
      <c r="K1563" s="24">
        <f>IF(OR(G1563="",N(G1563)=0),"",J1563/G1563)</f>
        <v/>
      </c>
      <c r="L1563" s="38" t="n"/>
      <c r="M1563" s="38" t="n"/>
      <c r="N1563" s="20" t="n"/>
      <c r="O1563" s="40">
        <f>IF(AND(L1563="",M1563=""),"",N(L1563)+N(M1563))</f>
        <v/>
      </c>
      <c r="P1563" s="24">
        <f>IF(OR(O1563="",N(O1563)=0),"",N(M1563)/O1563)</f>
        <v/>
      </c>
      <c r="Q1563" s="40">
        <f>IF(OR(J1563="",N(J1563)=0,O1563=""),"",N(L1563)/(J1563/60))</f>
        <v/>
      </c>
      <c r="R1563" s="20" t="n"/>
    </row>
    <row r="1564">
      <c r="A1564" s="39" t="n"/>
      <c r="B1564" s="20" t="n"/>
      <c r="C1564" s="20" t="n"/>
      <c r="D1564" s="20" t="n"/>
      <c r="E1564" s="20" t="n"/>
      <c r="F1564" s="26">
        <f>IF(E1564="","",IFERROR(INDEX('İş emirleri'!$B$6:$B$305,MATCH(E1564,'İş emirleri'!$A$6:$A$305,0)),"İş emri yok"))</f>
        <v/>
      </c>
      <c r="G1564" s="38" t="n"/>
      <c r="H1564" s="38" t="n"/>
      <c r="I1564" s="20" t="n"/>
      <c r="J1564" s="40">
        <f>IF(G1564="","",MAX(0,G1564-N(H1564)))</f>
        <v/>
      </c>
      <c r="K1564" s="24">
        <f>IF(OR(G1564="",N(G1564)=0),"",J1564/G1564)</f>
        <v/>
      </c>
      <c r="L1564" s="38" t="n"/>
      <c r="M1564" s="38" t="n"/>
      <c r="N1564" s="20" t="n"/>
      <c r="O1564" s="40">
        <f>IF(AND(L1564="",M1564=""),"",N(L1564)+N(M1564))</f>
        <v/>
      </c>
      <c r="P1564" s="24">
        <f>IF(OR(O1564="",N(O1564)=0),"",N(M1564)/O1564)</f>
        <v/>
      </c>
      <c r="Q1564" s="40">
        <f>IF(OR(J1564="",N(J1564)=0,O1564=""),"",N(L1564)/(J1564/60))</f>
        <v/>
      </c>
      <c r="R1564" s="20" t="n"/>
    </row>
    <row r="1565">
      <c r="A1565" s="39" t="n"/>
      <c r="B1565" s="20" t="n"/>
      <c r="C1565" s="20" t="n"/>
      <c r="D1565" s="20" t="n"/>
      <c r="E1565" s="20" t="n"/>
      <c r="F1565" s="26">
        <f>IF(E1565="","",IFERROR(INDEX('İş emirleri'!$B$6:$B$305,MATCH(E1565,'İş emirleri'!$A$6:$A$305,0)),"İş emri yok"))</f>
        <v/>
      </c>
      <c r="G1565" s="38" t="n"/>
      <c r="H1565" s="38" t="n"/>
      <c r="I1565" s="20" t="n"/>
      <c r="J1565" s="40">
        <f>IF(G1565="","",MAX(0,G1565-N(H1565)))</f>
        <v/>
      </c>
      <c r="K1565" s="24">
        <f>IF(OR(G1565="",N(G1565)=0),"",J1565/G1565)</f>
        <v/>
      </c>
      <c r="L1565" s="38" t="n"/>
      <c r="M1565" s="38" t="n"/>
      <c r="N1565" s="20" t="n"/>
      <c r="O1565" s="40">
        <f>IF(AND(L1565="",M1565=""),"",N(L1565)+N(M1565))</f>
        <v/>
      </c>
      <c r="P1565" s="24">
        <f>IF(OR(O1565="",N(O1565)=0),"",N(M1565)/O1565)</f>
        <v/>
      </c>
      <c r="Q1565" s="40">
        <f>IF(OR(J1565="",N(J1565)=0,O1565=""),"",N(L1565)/(J1565/60))</f>
        <v/>
      </c>
      <c r="R1565" s="20" t="n"/>
    </row>
    <row r="1566">
      <c r="A1566" s="39" t="n"/>
      <c r="B1566" s="20" t="n"/>
      <c r="C1566" s="20" t="n"/>
      <c r="D1566" s="20" t="n"/>
      <c r="E1566" s="20" t="n"/>
      <c r="F1566" s="26">
        <f>IF(E1566="","",IFERROR(INDEX('İş emirleri'!$B$6:$B$305,MATCH(E1566,'İş emirleri'!$A$6:$A$305,0)),"İş emri yok"))</f>
        <v/>
      </c>
      <c r="G1566" s="38" t="n"/>
      <c r="H1566" s="38" t="n"/>
      <c r="I1566" s="20" t="n"/>
      <c r="J1566" s="40">
        <f>IF(G1566="","",MAX(0,G1566-N(H1566)))</f>
        <v/>
      </c>
      <c r="K1566" s="24">
        <f>IF(OR(G1566="",N(G1566)=0),"",J1566/G1566)</f>
        <v/>
      </c>
      <c r="L1566" s="38" t="n"/>
      <c r="M1566" s="38" t="n"/>
      <c r="N1566" s="20" t="n"/>
      <c r="O1566" s="40">
        <f>IF(AND(L1566="",M1566=""),"",N(L1566)+N(M1566))</f>
        <v/>
      </c>
      <c r="P1566" s="24">
        <f>IF(OR(O1566="",N(O1566)=0),"",N(M1566)/O1566)</f>
        <v/>
      </c>
      <c r="Q1566" s="40">
        <f>IF(OR(J1566="",N(J1566)=0,O1566=""),"",N(L1566)/(J1566/60))</f>
        <v/>
      </c>
      <c r="R1566" s="20" t="n"/>
    </row>
    <row r="1567">
      <c r="A1567" s="39" t="n"/>
      <c r="B1567" s="20" t="n"/>
      <c r="C1567" s="20" t="n"/>
      <c r="D1567" s="20" t="n"/>
      <c r="E1567" s="20" t="n"/>
      <c r="F1567" s="26">
        <f>IF(E1567="","",IFERROR(INDEX('İş emirleri'!$B$6:$B$305,MATCH(E1567,'İş emirleri'!$A$6:$A$305,0)),"İş emri yok"))</f>
        <v/>
      </c>
      <c r="G1567" s="38" t="n"/>
      <c r="H1567" s="38" t="n"/>
      <c r="I1567" s="20" t="n"/>
      <c r="J1567" s="40">
        <f>IF(G1567="","",MAX(0,G1567-N(H1567)))</f>
        <v/>
      </c>
      <c r="K1567" s="24">
        <f>IF(OR(G1567="",N(G1567)=0),"",J1567/G1567)</f>
        <v/>
      </c>
      <c r="L1567" s="38" t="n"/>
      <c r="M1567" s="38" t="n"/>
      <c r="N1567" s="20" t="n"/>
      <c r="O1567" s="40">
        <f>IF(AND(L1567="",M1567=""),"",N(L1567)+N(M1567))</f>
        <v/>
      </c>
      <c r="P1567" s="24">
        <f>IF(OR(O1567="",N(O1567)=0),"",N(M1567)/O1567)</f>
        <v/>
      </c>
      <c r="Q1567" s="40">
        <f>IF(OR(J1567="",N(J1567)=0,O1567=""),"",N(L1567)/(J1567/60))</f>
        <v/>
      </c>
      <c r="R1567" s="20" t="n"/>
    </row>
    <row r="1568">
      <c r="A1568" s="39" t="n"/>
      <c r="B1568" s="20" t="n"/>
      <c r="C1568" s="20" t="n"/>
      <c r="D1568" s="20" t="n"/>
      <c r="E1568" s="20" t="n"/>
      <c r="F1568" s="26">
        <f>IF(E1568="","",IFERROR(INDEX('İş emirleri'!$B$6:$B$305,MATCH(E1568,'İş emirleri'!$A$6:$A$305,0)),"İş emri yok"))</f>
        <v/>
      </c>
      <c r="G1568" s="38" t="n"/>
      <c r="H1568" s="38" t="n"/>
      <c r="I1568" s="20" t="n"/>
      <c r="J1568" s="40">
        <f>IF(G1568="","",MAX(0,G1568-N(H1568)))</f>
        <v/>
      </c>
      <c r="K1568" s="24">
        <f>IF(OR(G1568="",N(G1568)=0),"",J1568/G1568)</f>
        <v/>
      </c>
      <c r="L1568" s="38" t="n"/>
      <c r="M1568" s="38" t="n"/>
      <c r="N1568" s="20" t="n"/>
      <c r="O1568" s="40">
        <f>IF(AND(L1568="",M1568=""),"",N(L1568)+N(M1568))</f>
        <v/>
      </c>
      <c r="P1568" s="24">
        <f>IF(OR(O1568="",N(O1568)=0),"",N(M1568)/O1568)</f>
        <v/>
      </c>
      <c r="Q1568" s="40">
        <f>IF(OR(J1568="",N(J1568)=0,O1568=""),"",N(L1568)/(J1568/60))</f>
        <v/>
      </c>
      <c r="R1568" s="20" t="n"/>
    </row>
    <row r="1569">
      <c r="A1569" s="39" t="n"/>
      <c r="B1569" s="20" t="n"/>
      <c r="C1569" s="20" t="n"/>
      <c r="D1569" s="20" t="n"/>
      <c r="E1569" s="20" t="n"/>
      <c r="F1569" s="26">
        <f>IF(E1569="","",IFERROR(INDEX('İş emirleri'!$B$6:$B$305,MATCH(E1569,'İş emirleri'!$A$6:$A$305,0)),"İş emri yok"))</f>
        <v/>
      </c>
      <c r="G1569" s="38" t="n"/>
      <c r="H1569" s="38" t="n"/>
      <c r="I1569" s="20" t="n"/>
      <c r="J1569" s="40">
        <f>IF(G1569="","",MAX(0,G1569-N(H1569)))</f>
        <v/>
      </c>
      <c r="K1569" s="24">
        <f>IF(OR(G1569="",N(G1569)=0),"",J1569/G1569)</f>
        <v/>
      </c>
      <c r="L1569" s="38" t="n"/>
      <c r="M1569" s="38" t="n"/>
      <c r="N1569" s="20" t="n"/>
      <c r="O1569" s="40">
        <f>IF(AND(L1569="",M1569=""),"",N(L1569)+N(M1569))</f>
        <v/>
      </c>
      <c r="P1569" s="24">
        <f>IF(OR(O1569="",N(O1569)=0),"",N(M1569)/O1569)</f>
        <v/>
      </c>
      <c r="Q1569" s="40">
        <f>IF(OR(J1569="",N(J1569)=0,O1569=""),"",N(L1569)/(J1569/60))</f>
        <v/>
      </c>
      <c r="R1569" s="20" t="n"/>
    </row>
    <row r="1570">
      <c r="A1570" s="39" t="n"/>
      <c r="B1570" s="20" t="n"/>
      <c r="C1570" s="20" t="n"/>
      <c r="D1570" s="20" t="n"/>
      <c r="E1570" s="20" t="n"/>
      <c r="F1570" s="26">
        <f>IF(E1570="","",IFERROR(INDEX('İş emirleri'!$B$6:$B$305,MATCH(E1570,'İş emirleri'!$A$6:$A$305,0)),"İş emri yok"))</f>
        <v/>
      </c>
      <c r="G1570" s="38" t="n"/>
      <c r="H1570" s="38" t="n"/>
      <c r="I1570" s="20" t="n"/>
      <c r="J1570" s="40">
        <f>IF(G1570="","",MAX(0,G1570-N(H1570)))</f>
        <v/>
      </c>
      <c r="K1570" s="24">
        <f>IF(OR(G1570="",N(G1570)=0),"",J1570/G1570)</f>
        <v/>
      </c>
      <c r="L1570" s="38" t="n"/>
      <c r="M1570" s="38" t="n"/>
      <c r="N1570" s="20" t="n"/>
      <c r="O1570" s="40">
        <f>IF(AND(L1570="",M1570=""),"",N(L1570)+N(M1570))</f>
        <v/>
      </c>
      <c r="P1570" s="24">
        <f>IF(OR(O1570="",N(O1570)=0),"",N(M1570)/O1570)</f>
        <v/>
      </c>
      <c r="Q1570" s="40">
        <f>IF(OR(J1570="",N(J1570)=0,O1570=""),"",N(L1570)/(J1570/60))</f>
        <v/>
      </c>
      <c r="R1570" s="20" t="n"/>
    </row>
    <row r="1571">
      <c r="A1571" s="39" t="n"/>
      <c r="B1571" s="20" t="n"/>
      <c r="C1571" s="20" t="n"/>
      <c r="D1571" s="20" t="n"/>
      <c r="E1571" s="20" t="n"/>
      <c r="F1571" s="26">
        <f>IF(E1571="","",IFERROR(INDEX('İş emirleri'!$B$6:$B$305,MATCH(E1571,'İş emirleri'!$A$6:$A$305,0)),"İş emri yok"))</f>
        <v/>
      </c>
      <c r="G1571" s="38" t="n"/>
      <c r="H1571" s="38" t="n"/>
      <c r="I1571" s="20" t="n"/>
      <c r="J1571" s="40">
        <f>IF(G1571="","",MAX(0,G1571-N(H1571)))</f>
        <v/>
      </c>
      <c r="K1571" s="24">
        <f>IF(OR(G1571="",N(G1571)=0),"",J1571/G1571)</f>
        <v/>
      </c>
      <c r="L1571" s="38" t="n"/>
      <c r="M1571" s="38" t="n"/>
      <c r="N1571" s="20" t="n"/>
      <c r="O1571" s="40">
        <f>IF(AND(L1571="",M1571=""),"",N(L1571)+N(M1571))</f>
        <v/>
      </c>
      <c r="P1571" s="24">
        <f>IF(OR(O1571="",N(O1571)=0),"",N(M1571)/O1571)</f>
        <v/>
      </c>
      <c r="Q1571" s="40">
        <f>IF(OR(J1571="",N(J1571)=0,O1571=""),"",N(L1571)/(J1571/60))</f>
        <v/>
      </c>
      <c r="R1571" s="20" t="n"/>
    </row>
    <row r="1572">
      <c r="A1572" s="39" t="n"/>
      <c r="B1572" s="20" t="n"/>
      <c r="C1572" s="20" t="n"/>
      <c r="D1572" s="20" t="n"/>
      <c r="E1572" s="20" t="n"/>
      <c r="F1572" s="26">
        <f>IF(E1572="","",IFERROR(INDEX('İş emirleri'!$B$6:$B$305,MATCH(E1572,'İş emirleri'!$A$6:$A$305,0)),"İş emri yok"))</f>
        <v/>
      </c>
      <c r="G1572" s="38" t="n"/>
      <c r="H1572" s="38" t="n"/>
      <c r="I1572" s="20" t="n"/>
      <c r="J1572" s="40">
        <f>IF(G1572="","",MAX(0,G1572-N(H1572)))</f>
        <v/>
      </c>
      <c r="K1572" s="24">
        <f>IF(OR(G1572="",N(G1572)=0),"",J1572/G1572)</f>
        <v/>
      </c>
      <c r="L1572" s="38" t="n"/>
      <c r="M1572" s="38" t="n"/>
      <c r="N1572" s="20" t="n"/>
      <c r="O1572" s="40">
        <f>IF(AND(L1572="",M1572=""),"",N(L1572)+N(M1572))</f>
        <v/>
      </c>
      <c r="P1572" s="24">
        <f>IF(OR(O1572="",N(O1572)=0),"",N(M1572)/O1572)</f>
        <v/>
      </c>
      <c r="Q1572" s="40">
        <f>IF(OR(J1572="",N(J1572)=0,O1572=""),"",N(L1572)/(J1572/60))</f>
        <v/>
      </c>
      <c r="R1572" s="20" t="n"/>
    </row>
    <row r="1573">
      <c r="A1573" s="39" t="n"/>
      <c r="B1573" s="20" t="n"/>
      <c r="C1573" s="20" t="n"/>
      <c r="D1573" s="20" t="n"/>
      <c r="E1573" s="20" t="n"/>
      <c r="F1573" s="26">
        <f>IF(E1573="","",IFERROR(INDEX('İş emirleri'!$B$6:$B$305,MATCH(E1573,'İş emirleri'!$A$6:$A$305,0)),"İş emri yok"))</f>
        <v/>
      </c>
      <c r="G1573" s="38" t="n"/>
      <c r="H1573" s="38" t="n"/>
      <c r="I1573" s="20" t="n"/>
      <c r="J1573" s="40">
        <f>IF(G1573="","",MAX(0,G1573-N(H1573)))</f>
        <v/>
      </c>
      <c r="K1573" s="24">
        <f>IF(OR(G1573="",N(G1573)=0),"",J1573/G1573)</f>
        <v/>
      </c>
      <c r="L1573" s="38" t="n"/>
      <c r="M1573" s="38" t="n"/>
      <c r="N1573" s="20" t="n"/>
      <c r="O1573" s="40">
        <f>IF(AND(L1573="",M1573=""),"",N(L1573)+N(M1573))</f>
        <v/>
      </c>
      <c r="P1573" s="24">
        <f>IF(OR(O1573="",N(O1573)=0),"",N(M1573)/O1573)</f>
        <v/>
      </c>
      <c r="Q1573" s="40">
        <f>IF(OR(J1573="",N(J1573)=0,O1573=""),"",N(L1573)/(J1573/60))</f>
        <v/>
      </c>
      <c r="R1573" s="20" t="n"/>
    </row>
    <row r="1574">
      <c r="A1574" s="39" t="n"/>
      <c r="B1574" s="20" t="n"/>
      <c r="C1574" s="20" t="n"/>
      <c r="D1574" s="20" t="n"/>
      <c r="E1574" s="20" t="n"/>
      <c r="F1574" s="26">
        <f>IF(E1574="","",IFERROR(INDEX('İş emirleri'!$B$6:$B$305,MATCH(E1574,'İş emirleri'!$A$6:$A$305,0)),"İş emri yok"))</f>
        <v/>
      </c>
      <c r="G1574" s="38" t="n"/>
      <c r="H1574" s="38" t="n"/>
      <c r="I1574" s="20" t="n"/>
      <c r="J1574" s="40">
        <f>IF(G1574="","",MAX(0,G1574-N(H1574)))</f>
        <v/>
      </c>
      <c r="K1574" s="24">
        <f>IF(OR(G1574="",N(G1574)=0),"",J1574/G1574)</f>
        <v/>
      </c>
      <c r="L1574" s="38" t="n"/>
      <c r="M1574" s="38" t="n"/>
      <c r="N1574" s="20" t="n"/>
      <c r="O1574" s="40">
        <f>IF(AND(L1574="",M1574=""),"",N(L1574)+N(M1574))</f>
        <v/>
      </c>
      <c r="P1574" s="24">
        <f>IF(OR(O1574="",N(O1574)=0),"",N(M1574)/O1574)</f>
        <v/>
      </c>
      <c r="Q1574" s="40">
        <f>IF(OR(J1574="",N(J1574)=0,O1574=""),"",N(L1574)/(J1574/60))</f>
        <v/>
      </c>
      <c r="R1574" s="20" t="n"/>
    </row>
    <row r="1575">
      <c r="A1575" s="39" t="n"/>
      <c r="B1575" s="20" t="n"/>
      <c r="C1575" s="20" t="n"/>
      <c r="D1575" s="20" t="n"/>
      <c r="E1575" s="20" t="n"/>
      <c r="F1575" s="26">
        <f>IF(E1575="","",IFERROR(INDEX('İş emirleri'!$B$6:$B$305,MATCH(E1575,'İş emirleri'!$A$6:$A$305,0)),"İş emri yok"))</f>
        <v/>
      </c>
      <c r="G1575" s="38" t="n"/>
      <c r="H1575" s="38" t="n"/>
      <c r="I1575" s="20" t="n"/>
      <c r="J1575" s="40">
        <f>IF(G1575="","",MAX(0,G1575-N(H1575)))</f>
        <v/>
      </c>
      <c r="K1575" s="24">
        <f>IF(OR(G1575="",N(G1575)=0),"",J1575/G1575)</f>
        <v/>
      </c>
      <c r="L1575" s="38" t="n"/>
      <c r="M1575" s="38" t="n"/>
      <c r="N1575" s="20" t="n"/>
      <c r="O1575" s="40">
        <f>IF(AND(L1575="",M1575=""),"",N(L1575)+N(M1575))</f>
        <v/>
      </c>
      <c r="P1575" s="24">
        <f>IF(OR(O1575="",N(O1575)=0),"",N(M1575)/O1575)</f>
        <v/>
      </c>
      <c r="Q1575" s="40">
        <f>IF(OR(J1575="",N(J1575)=0,O1575=""),"",N(L1575)/(J1575/60))</f>
        <v/>
      </c>
      <c r="R1575" s="20" t="n"/>
    </row>
    <row r="1576">
      <c r="A1576" s="39" t="n"/>
      <c r="B1576" s="20" t="n"/>
      <c r="C1576" s="20" t="n"/>
      <c r="D1576" s="20" t="n"/>
      <c r="E1576" s="20" t="n"/>
      <c r="F1576" s="26">
        <f>IF(E1576="","",IFERROR(INDEX('İş emirleri'!$B$6:$B$305,MATCH(E1576,'İş emirleri'!$A$6:$A$305,0)),"İş emri yok"))</f>
        <v/>
      </c>
      <c r="G1576" s="38" t="n"/>
      <c r="H1576" s="38" t="n"/>
      <c r="I1576" s="20" t="n"/>
      <c r="J1576" s="40">
        <f>IF(G1576="","",MAX(0,G1576-N(H1576)))</f>
        <v/>
      </c>
      <c r="K1576" s="24">
        <f>IF(OR(G1576="",N(G1576)=0),"",J1576/G1576)</f>
        <v/>
      </c>
      <c r="L1576" s="38" t="n"/>
      <c r="M1576" s="38" t="n"/>
      <c r="N1576" s="20" t="n"/>
      <c r="O1576" s="40">
        <f>IF(AND(L1576="",M1576=""),"",N(L1576)+N(M1576))</f>
        <v/>
      </c>
      <c r="P1576" s="24">
        <f>IF(OR(O1576="",N(O1576)=0),"",N(M1576)/O1576)</f>
        <v/>
      </c>
      <c r="Q1576" s="40">
        <f>IF(OR(J1576="",N(J1576)=0,O1576=""),"",N(L1576)/(J1576/60))</f>
        <v/>
      </c>
      <c r="R1576" s="20" t="n"/>
    </row>
    <row r="1577">
      <c r="A1577" s="39" t="n"/>
      <c r="B1577" s="20" t="n"/>
      <c r="C1577" s="20" t="n"/>
      <c r="D1577" s="20" t="n"/>
      <c r="E1577" s="20" t="n"/>
      <c r="F1577" s="26">
        <f>IF(E1577="","",IFERROR(INDEX('İş emirleri'!$B$6:$B$305,MATCH(E1577,'İş emirleri'!$A$6:$A$305,0)),"İş emri yok"))</f>
        <v/>
      </c>
      <c r="G1577" s="38" t="n"/>
      <c r="H1577" s="38" t="n"/>
      <c r="I1577" s="20" t="n"/>
      <c r="J1577" s="40">
        <f>IF(G1577="","",MAX(0,G1577-N(H1577)))</f>
        <v/>
      </c>
      <c r="K1577" s="24">
        <f>IF(OR(G1577="",N(G1577)=0),"",J1577/G1577)</f>
        <v/>
      </c>
      <c r="L1577" s="38" t="n"/>
      <c r="M1577" s="38" t="n"/>
      <c r="N1577" s="20" t="n"/>
      <c r="O1577" s="40">
        <f>IF(AND(L1577="",M1577=""),"",N(L1577)+N(M1577))</f>
        <v/>
      </c>
      <c r="P1577" s="24">
        <f>IF(OR(O1577="",N(O1577)=0),"",N(M1577)/O1577)</f>
        <v/>
      </c>
      <c r="Q1577" s="40">
        <f>IF(OR(J1577="",N(J1577)=0,O1577=""),"",N(L1577)/(J1577/60))</f>
        <v/>
      </c>
      <c r="R1577" s="20" t="n"/>
    </row>
    <row r="1578">
      <c r="A1578" s="39" t="n"/>
      <c r="B1578" s="20" t="n"/>
      <c r="C1578" s="20" t="n"/>
      <c r="D1578" s="20" t="n"/>
      <c r="E1578" s="20" t="n"/>
      <c r="F1578" s="26">
        <f>IF(E1578="","",IFERROR(INDEX('İş emirleri'!$B$6:$B$305,MATCH(E1578,'İş emirleri'!$A$6:$A$305,0)),"İş emri yok"))</f>
        <v/>
      </c>
      <c r="G1578" s="38" t="n"/>
      <c r="H1578" s="38" t="n"/>
      <c r="I1578" s="20" t="n"/>
      <c r="J1578" s="40">
        <f>IF(G1578="","",MAX(0,G1578-N(H1578)))</f>
        <v/>
      </c>
      <c r="K1578" s="24">
        <f>IF(OR(G1578="",N(G1578)=0),"",J1578/G1578)</f>
        <v/>
      </c>
      <c r="L1578" s="38" t="n"/>
      <c r="M1578" s="38" t="n"/>
      <c r="N1578" s="20" t="n"/>
      <c r="O1578" s="40">
        <f>IF(AND(L1578="",M1578=""),"",N(L1578)+N(M1578))</f>
        <v/>
      </c>
      <c r="P1578" s="24">
        <f>IF(OR(O1578="",N(O1578)=0),"",N(M1578)/O1578)</f>
        <v/>
      </c>
      <c r="Q1578" s="40">
        <f>IF(OR(J1578="",N(J1578)=0,O1578=""),"",N(L1578)/(J1578/60))</f>
        <v/>
      </c>
      <c r="R1578" s="20" t="n"/>
    </row>
    <row r="1579">
      <c r="A1579" s="39" t="n"/>
      <c r="B1579" s="20" t="n"/>
      <c r="C1579" s="20" t="n"/>
      <c r="D1579" s="20" t="n"/>
      <c r="E1579" s="20" t="n"/>
      <c r="F1579" s="26">
        <f>IF(E1579="","",IFERROR(INDEX('İş emirleri'!$B$6:$B$305,MATCH(E1579,'İş emirleri'!$A$6:$A$305,0)),"İş emri yok"))</f>
        <v/>
      </c>
      <c r="G1579" s="38" t="n"/>
      <c r="H1579" s="38" t="n"/>
      <c r="I1579" s="20" t="n"/>
      <c r="J1579" s="40">
        <f>IF(G1579="","",MAX(0,G1579-N(H1579)))</f>
        <v/>
      </c>
      <c r="K1579" s="24">
        <f>IF(OR(G1579="",N(G1579)=0),"",J1579/G1579)</f>
        <v/>
      </c>
      <c r="L1579" s="38" t="n"/>
      <c r="M1579" s="38" t="n"/>
      <c r="N1579" s="20" t="n"/>
      <c r="O1579" s="40">
        <f>IF(AND(L1579="",M1579=""),"",N(L1579)+N(M1579))</f>
        <v/>
      </c>
      <c r="P1579" s="24">
        <f>IF(OR(O1579="",N(O1579)=0),"",N(M1579)/O1579)</f>
        <v/>
      </c>
      <c r="Q1579" s="40">
        <f>IF(OR(J1579="",N(J1579)=0,O1579=""),"",N(L1579)/(J1579/60))</f>
        <v/>
      </c>
      <c r="R1579" s="20" t="n"/>
    </row>
    <row r="1580">
      <c r="A1580" s="39" t="n"/>
      <c r="B1580" s="20" t="n"/>
      <c r="C1580" s="20" t="n"/>
      <c r="D1580" s="20" t="n"/>
      <c r="E1580" s="20" t="n"/>
      <c r="F1580" s="26">
        <f>IF(E1580="","",IFERROR(INDEX('İş emirleri'!$B$6:$B$305,MATCH(E1580,'İş emirleri'!$A$6:$A$305,0)),"İş emri yok"))</f>
        <v/>
      </c>
      <c r="G1580" s="38" t="n"/>
      <c r="H1580" s="38" t="n"/>
      <c r="I1580" s="20" t="n"/>
      <c r="J1580" s="40">
        <f>IF(G1580="","",MAX(0,G1580-N(H1580)))</f>
        <v/>
      </c>
      <c r="K1580" s="24">
        <f>IF(OR(G1580="",N(G1580)=0),"",J1580/G1580)</f>
        <v/>
      </c>
      <c r="L1580" s="38" t="n"/>
      <c r="M1580" s="38" t="n"/>
      <c r="N1580" s="20" t="n"/>
      <c r="O1580" s="40">
        <f>IF(AND(L1580="",M1580=""),"",N(L1580)+N(M1580))</f>
        <v/>
      </c>
      <c r="P1580" s="24">
        <f>IF(OR(O1580="",N(O1580)=0),"",N(M1580)/O1580)</f>
        <v/>
      </c>
      <c r="Q1580" s="40">
        <f>IF(OR(J1580="",N(J1580)=0,O1580=""),"",N(L1580)/(J1580/60))</f>
        <v/>
      </c>
      <c r="R1580" s="20" t="n"/>
    </row>
    <row r="1581">
      <c r="A1581" s="39" t="n"/>
      <c r="B1581" s="20" t="n"/>
      <c r="C1581" s="20" t="n"/>
      <c r="D1581" s="20" t="n"/>
      <c r="E1581" s="20" t="n"/>
      <c r="F1581" s="26">
        <f>IF(E1581="","",IFERROR(INDEX('İş emirleri'!$B$6:$B$305,MATCH(E1581,'İş emirleri'!$A$6:$A$305,0)),"İş emri yok"))</f>
        <v/>
      </c>
      <c r="G1581" s="38" t="n"/>
      <c r="H1581" s="38" t="n"/>
      <c r="I1581" s="20" t="n"/>
      <c r="J1581" s="40">
        <f>IF(G1581="","",MAX(0,G1581-N(H1581)))</f>
        <v/>
      </c>
      <c r="K1581" s="24">
        <f>IF(OR(G1581="",N(G1581)=0),"",J1581/G1581)</f>
        <v/>
      </c>
      <c r="L1581" s="38" t="n"/>
      <c r="M1581" s="38" t="n"/>
      <c r="N1581" s="20" t="n"/>
      <c r="O1581" s="40">
        <f>IF(AND(L1581="",M1581=""),"",N(L1581)+N(M1581))</f>
        <v/>
      </c>
      <c r="P1581" s="24">
        <f>IF(OR(O1581="",N(O1581)=0),"",N(M1581)/O1581)</f>
        <v/>
      </c>
      <c r="Q1581" s="40">
        <f>IF(OR(J1581="",N(J1581)=0,O1581=""),"",N(L1581)/(J1581/60))</f>
        <v/>
      </c>
      <c r="R1581" s="20" t="n"/>
    </row>
    <row r="1582">
      <c r="A1582" s="39" t="n"/>
      <c r="B1582" s="20" t="n"/>
      <c r="C1582" s="20" t="n"/>
      <c r="D1582" s="20" t="n"/>
      <c r="E1582" s="20" t="n"/>
      <c r="F1582" s="26">
        <f>IF(E1582="","",IFERROR(INDEX('İş emirleri'!$B$6:$B$305,MATCH(E1582,'İş emirleri'!$A$6:$A$305,0)),"İş emri yok"))</f>
        <v/>
      </c>
      <c r="G1582" s="38" t="n"/>
      <c r="H1582" s="38" t="n"/>
      <c r="I1582" s="20" t="n"/>
      <c r="J1582" s="40">
        <f>IF(G1582="","",MAX(0,G1582-N(H1582)))</f>
        <v/>
      </c>
      <c r="K1582" s="24">
        <f>IF(OR(G1582="",N(G1582)=0),"",J1582/G1582)</f>
        <v/>
      </c>
      <c r="L1582" s="38" t="n"/>
      <c r="M1582" s="38" t="n"/>
      <c r="N1582" s="20" t="n"/>
      <c r="O1582" s="40">
        <f>IF(AND(L1582="",M1582=""),"",N(L1582)+N(M1582))</f>
        <v/>
      </c>
      <c r="P1582" s="24">
        <f>IF(OR(O1582="",N(O1582)=0),"",N(M1582)/O1582)</f>
        <v/>
      </c>
      <c r="Q1582" s="40">
        <f>IF(OR(J1582="",N(J1582)=0,O1582=""),"",N(L1582)/(J1582/60))</f>
        <v/>
      </c>
      <c r="R1582" s="20" t="n"/>
    </row>
    <row r="1583">
      <c r="A1583" s="39" t="n"/>
      <c r="B1583" s="20" t="n"/>
      <c r="C1583" s="20" t="n"/>
      <c r="D1583" s="20" t="n"/>
      <c r="E1583" s="20" t="n"/>
      <c r="F1583" s="26">
        <f>IF(E1583="","",IFERROR(INDEX('İş emirleri'!$B$6:$B$305,MATCH(E1583,'İş emirleri'!$A$6:$A$305,0)),"İş emri yok"))</f>
        <v/>
      </c>
      <c r="G1583" s="38" t="n"/>
      <c r="H1583" s="38" t="n"/>
      <c r="I1583" s="20" t="n"/>
      <c r="J1583" s="40">
        <f>IF(G1583="","",MAX(0,G1583-N(H1583)))</f>
        <v/>
      </c>
      <c r="K1583" s="24">
        <f>IF(OR(G1583="",N(G1583)=0),"",J1583/G1583)</f>
        <v/>
      </c>
      <c r="L1583" s="38" t="n"/>
      <c r="M1583" s="38" t="n"/>
      <c r="N1583" s="20" t="n"/>
      <c r="O1583" s="40">
        <f>IF(AND(L1583="",M1583=""),"",N(L1583)+N(M1583))</f>
        <v/>
      </c>
      <c r="P1583" s="24">
        <f>IF(OR(O1583="",N(O1583)=0),"",N(M1583)/O1583)</f>
        <v/>
      </c>
      <c r="Q1583" s="40">
        <f>IF(OR(J1583="",N(J1583)=0,O1583=""),"",N(L1583)/(J1583/60))</f>
        <v/>
      </c>
      <c r="R1583" s="20" t="n"/>
    </row>
    <row r="1584">
      <c r="A1584" s="39" t="n"/>
      <c r="B1584" s="20" t="n"/>
      <c r="C1584" s="20" t="n"/>
      <c r="D1584" s="20" t="n"/>
      <c r="E1584" s="20" t="n"/>
      <c r="F1584" s="26">
        <f>IF(E1584="","",IFERROR(INDEX('İş emirleri'!$B$6:$B$305,MATCH(E1584,'İş emirleri'!$A$6:$A$305,0)),"İş emri yok"))</f>
        <v/>
      </c>
      <c r="G1584" s="38" t="n"/>
      <c r="H1584" s="38" t="n"/>
      <c r="I1584" s="20" t="n"/>
      <c r="J1584" s="40">
        <f>IF(G1584="","",MAX(0,G1584-N(H1584)))</f>
        <v/>
      </c>
      <c r="K1584" s="24">
        <f>IF(OR(G1584="",N(G1584)=0),"",J1584/G1584)</f>
        <v/>
      </c>
      <c r="L1584" s="38" t="n"/>
      <c r="M1584" s="38" t="n"/>
      <c r="N1584" s="20" t="n"/>
      <c r="O1584" s="40">
        <f>IF(AND(L1584="",M1584=""),"",N(L1584)+N(M1584))</f>
        <v/>
      </c>
      <c r="P1584" s="24">
        <f>IF(OR(O1584="",N(O1584)=0),"",N(M1584)/O1584)</f>
        <v/>
      </c>
      <c r="Q1584" s="40">
        <f>IF(OR(J1584="",N(J1584)=0,O1584=""),"",N(L1584)/(J1584/60))</f>
        <v/>
      </c>
      <c r="R1584" s="20" t="n"/>
    </row>
    <row r="1585">
      <c r="A1585" s="39" t="n"/>
      <c r="B1585" s="20" t="n"/>
      <c r="C1585" s="20" t="n"/>
      <c r="D1585" s="20" t="n"/>
      <c r="E1585" s="20" t="n"/>
      <c r="F1585" s="26">
        <f>IF(E1585="","",IFERROR(INDEX('İş emirleri'!$B$6:$B$305,MATCH(E1585,'İş emirleri'!$A$6:$A$305,0)),"İş emri yok"))</f>
        <v/>
      </c>
      <c r="G1585" s="38" t="n"/>
      <c r="H1585" s="38" t="n"/>
      <c r="I1585" s="20" t="n"/>
      <c r="J1585" s="40">
        <f>IF(G1585="","",MAX(0,G1585-N(H1585)))</f>
        <v/>
      </c>
      <c r="K1585" s="24">
        <f>IF(OR(G1585="",N(G1585)=0),"",J1585/G1585)</f>
        <v/>
      </c>
      <c r="L1585" s="38" t="n"/>
      <c r="M1585" s="38" t="n"/>
      <c r="N1585" s="20" t="n"/>
      <c r="O1585" s="40">
        <f>IF(AND(L1585="",M1585=""),"",N(L1585)+N(M1585))</f>
        <v/>
      </c>
      <c r="P1585" s="24">
        <f>IF(OR(O1585="",N(O1585)=0),"",N(M1585)/O1585)</f>
        <v/>
      </c>
      <c r="Q1585" s="40">
        <f>IF(OR(J1585="",N(J1585)=0,O1585=""),"",N(L1585)/(J1585/60))</f>
        <v/>
      </c>
      <c r="R1585" s="20" t="n"/>
    </row>
    <row r="1586">
      <c r="A1586" s="39" t="n"/>
      <c r="B1586" s="20" t="n"/>
      <c r="C1586" s="20" t="n"/>
      <c r="D1586" s="20" t="n"/>
      <c r="E1586" s="20" t="n"/>
      <c r="F1586" s="26">
        <f>IF(E1586="","",IFERROR(INDEX('İş emirleri'!$B$6:$B$305,MATCH(E1586,'İş emirleri'!$A$6:$A$305,0)),"İş emri yok"))</f>
        <v/>
      </c>
      <c r="G1586" s="38" t="n"/>
      <c r="H1586" s="38" t="n"/>
      <c r="I1586" s="20" t="n"/>
      <c r="J1586" s="40">
        <f>IF(G1586="","",MAX(0,G1586-N(H1586)))</f>
        <v/>
      </c>
      <c r="K1586" s="24">
        <f>IF(OR(G1586="",N(G1586)=0),"",J1586/G1586)</f>
        <v/>
      </c>
      <c r="L1586" s="38" t="n"/>
      <c r="M1586" s="38" t="n"/>
      <c r="N1586" s="20" t="n"/>
      <c r="O1586" s="40">
        <f>IF(AND(L1586="",M1586=""),"",N(L1586)+N(M1586))</f>
        <v/>
      </c>
      <c r="P1586" s="24">
        <f>IF(OR(O1586="",N(O1586)=0),"",N(M1586)/O1586)</f>
        <v/>
      </c>
      <c r="Q1586" s="40">
        <f>IF(OR(J1586="",N(J1586)=0,O1586=""),"",N(L1586)/(J1586/60))</f>
        <v/>
      </c>
      <c r="R1586" s="20" t="n"/>
    </row>
    <row r="1587">
      <c r="A1587" s="39" t="n"/>
      <c r="B1587" s="20" t="n"/>
      <c r="C1587" s="20" t="n"/>
      <c r="D1587" s="20" t="n"/>
      <c r="E1587" s="20" t="n"/>
      <c r="F1587" s="26">
        <f>IF(E1587="","",IFERROR(INDEX('İş emirleri'!$B$6:$B$305,MATCH(E1587,'İş emirleri'!$A$6:$A$305,0)),"İş emri yok"))</f>
        <v/>
      </c>
      <c r="G1587" s="38" t="n"/>
      <c r="H1587" s="38" t="n"/>
      <c r="I1587" s="20" t="n"/>
      <c r="J1587" s="40">
        <f>IF(G1587="","",MAX(0,G1587-N(H1587)))</f>
        <v/>
      </c>
      <c r="K1587" s="24">
        <f>IF(OR(G1587="",N(G1587)=0),"",J1587/G1587)</f>
        <v/>
      </c>
      <c r="L1587" s="38" t="n"/>
      <c r="M1587" s="38" t="n"/>
      <c r="N1587" s="20" t="n"/>
      <c r="O1587" s="40">
        <f>IF(AND(L1587="",M1587=""),"",N(L1587)+N(M1587))</f>
        <v/>
      </c>
      <c r="P1587" s="24">
        <f>IF(OR(O1587="",N(O1587)=0),"",N(M1587)/O1587)</f>
        <v/>
      </c>
      <c r="Q1587" s="40">
        <f>IF(OR(J1587="",N(J1587)=0,O1587=""),"",N(L1587)/(J1587/60))</f>
        <v/>
      </c>
      <c r="R1587" s="20" t="n"/>
    </row>
    <row r="1588">
      <c r="A1588" s="39" t="n"/>
      <c r="B1588" s="20" t="n"/>
      <c r="C1588" s="20" t="n"/>
      <c r="D1588" s="20" t="n"/>
      <c r="E1588" s="20" t="n"/>
      <c r="F1588" s="26">
        <f>IF(E1588="","",IFERROR(INDEX('İş emirleri'!$B$6:$B$305,MATCH(E1588,'İş emirleri'!$A$6:$A$305,0)),"İş emri yok"))</f>
        <v/>
      </c>
      <c r="G1588" s="38" t="n"/>
      <c r="H1588" s="38" t="n"/>
      <c r="I1588" s="20" t="n"/>
      <c r="J1588" s="40">
        <f>IF(G1588="","",MAX(0,G1588-N(H1588)))</f>
        <v/>
      </c>
      <c r="K1588" s="24">
        <f>IF(OR(G1588="",N(G1588)=0),"",J1588/G1588)</f>
        <v/>
      </c>
      <c r="L1588" s="38" t="n"/>
      <c r="M1588" s="38" t="n"/>
      <c r="N1588" s="20" t="n"/>
      <c r="O1588" s="40">
        <f>IF(AND(L1588="",M1588=""),"",N(L1588)+N(M1588))</f>
        <v/>
      </c>
      <c r="P1588" s="24">
        <f>IF(OR(O1588="",N(O1588)=0),"",N(M1588)/O1588)</f>
        <v/>
      </c>
      <c r="Q1588" s="40">
        <f>IF(OR(J1588="",N(J1588)=0,O1588=""),"",N(L1588)/(J1588/60))</f>
        <v/>
      </c>
      <c r="R1588" s="20" t="n"/>
    </row>
    <row r="1589">
      <c r="A1589" s="39" t="n"/>
      <c r="B1589" s="20" t="n"/>
      <c r="C1589" s="20" t="n"/>
      <c r="D1589" s="20" t="n"/>
      <c r="E1589" s="20" t="n"/>
      <c r="F1589" s="26">
        <f>IF(E1589="","",IFERROR(INDEX('İş emirleri'!$B$6:$B$305,MATCH(E1589,'İş emirleri'!$A$6:$A$305,0)),"İş emri yok"))</f>
        <v/>
      </c>
      <c r="G1589" s="38" t="n"/>
      <c r="H1589" s="38" t="n"/>
      <c r="I1589" s="20" t="n"/>
      <c r="J1589" s="40">
        <f>IF(G1589="","",MAX(0,G1589-N(H1589)))</f>
        <v/>
      </c>
      <c r="K1589" s="24">
        <f>IF(OR(G1589="",N(G1589)=0),"",J1589/G1589)</f>
        <v/>
      </c>
      <c r="L1589" s="38" t="n"/>
      <c r="M1589" s="38" t="n"/>
      <c r="N1589" s="20" t="n"/>
      <c r="O1589" s="40">
        <f>IF(AND(L1589="",M1589=""),"",N(L1589)+N(M1589))</f>
        <v/>
      </c>
      <c r="P1589" s="24">
        <f>IF(OR(O1589="",N(O1589)=0),"",N(M1589)/O1589)</f>
        <v/>
      </c>
      <c r="Q1589" s="40">
        <f>IF(OR(J1589="",N(J1589)=0,O1589=""),"",N(L1589)/(J1589/60))</f>
        <v/>
      </c>
      <c r="R1589" s="20" t="n"/>
    </row>
    <row r="1590">
      <c r="A1590" s="39" t="n"/>
      <c r="B1590" s="20" t="n"/>
      <c r="C1590" s="20" t="n"/>
      <c r="D1590" s="20" t="n"/>
      <c r="E1590" s="20" t="n"/>
      <c r="F1590" s="26">
        <f>IF(E1590="","",IFERROR(INDEX('İş emirleri'!$B$6:$B$305,MATCH(E1590,'İş emirleri'!$A$6:$A$305,0)),"İş emri yok"))</f>
        <v/>
      </c>
      <c r="G1590" s="38" t="n"/>
      <c r="H1590" s="38" t="n"/>
      <c r="I1590" s="20" t="n"/>
      <c r="J1590" s="40">
        <f>IF(G1590="","",MAX(0,G1590-N(H1590)))</f>
        <v/>
      </c>
      <c r="K1590" s="24">
        <f>IF(OR(G1590="",N(G1590)=0),"",J1590/G1590)</f>
        <v/>
      </c>
      <c r="L1590" s="38" t="n"/>
      <c r="M1590" s="38" t="n"/>
      <c r="N1590" s="20" t="n"/>
      <c r="O1590" s="40">
        <f>IF(AND(L1590="",M1590=""),"",N(L1590)+N(M1590))</f>
        <v/>
      </c>
      <c r="P1590" s="24">
        <f>IF(OR(O1590="",N(O1590)=0),"",N(M1590)/O1590)</f>
        <v/>
      </c>
      <c r="Q1590" s="40">
        <f>IF(OR(J1590="",N(J1590)=0,O1590=""),"",N(L1590)/(J1590/60))</f>
        <v/>
      </c>
      <c r="R1590" s="20" t="n"/>
    </row>
    <row r="1591">
      <c r="A1591" s="39" t="n"/>
      <c r="B1591" s="20" t="n"/>
      <c r="C1591" s="20" t="n"/>
      <c r="D1591" s="20" t="n"/>
      <c r="E1591" s="20" t="n"/>
      <c r="F1591" s="26">
        <f>IF(E1591="","",IFERROR(INDEX('İş emirleri'!$B$6:$B$305,MATCH(E1591,'İş emirleri'!$A$6:$A$305,0)),"İş emri yok"))</f>
        <v/>
      </c>
      <c r="G1591" s="38" t="n"/>
      <c r="H1591" s="38" t="n"/>
      <c r="I1591" s="20" t="n"/>
      <c r="J1591" s="40">
        <f>IF(G1591="","",MAX(0,G1591-N(H1591)))</f>
        <v/>
      </c>
      <c r="K1591" s="24">
        <f>IF(OR(G1591="",N(G1591)=0),"",J1591/G1591)</f>
        <v/>
      </c>
      <c r="L1591" s="38" t="n"/>
      <c r="M1591" s="38" t="n"/>
      <c r="N1591" s="20" t="n"/>
      <c r="O1591" s="40">
        <f>IF(AND(L1591="",M1591=""),"",N(L1591)+N(M1591))</f>
        <v/>
      </c>
      <c r="P1591" s="24">
        <f>IF(OR(O1591="",N(O1591)=0),"",N(M1591)/O1591)</f>
        <v/>
      </c>
      <c r="Q1591" s="40">
        <f>IF(OR(J1591="",N(J1591)=0,O1591=""),"",N(L1591)/(J1591/60))</f>
        <v/>
      </c>
      <c r="R1591" s="20" t="n"/>
    </row>
    <row r="1592">
      <c r="A1592" s="39" t="n"/>
      <c r="B1592" s="20" t="n"/>
      <c r="C1592" s="20" t="n"/>
      <c r="D1592" s="20" t="n"/>
      <c r="E1592" s="20" t="n"/>
      <c r="F1592" s="26">
        <f>IF(E1592="","",IFERROR(INDEX('İş emirleri'!$B$6:$B$305,MATCH(E1592,'İş emirleri'!$A$6:$A$305,0)),"İş emri yok"))</f>
        <v/>
      </c>
      <c r="G1592" s="38" t="n"/>
      <c r="H1592" s="38" t="n"/>
      <c r="I1592" s="20" t="n"/>
      <c r="J1592" s="40">
        <f>IF(G1592="","",MAX(0,G1592-N(H1592)))</f>
        <v/>
      </c>
      <c r="K1592" s="24">
        <f>IF(OR(G1592="",N(G1592)=0),"",J1592/G1592)</f>
        <v/>
      </c>
      <c r="L1592" s="38" t="n"/>
      <c r="M1592" s="38" t="n"/>
      <c r="N1592" s="20" t="n"/>
      <c r="O1592" s="40">
        <f>IF(AND(L1592="",M1592=""),"",N(L1592)+N(M1592))</f>
        <v/>
      </c>
      <c r="P1592" s="24">
        <f>IF(OR(O1592="",N(O1592)=0),"",N(M1592)/O1592)</f>
        <v/>
      </c>
      <c r="Q1592" s="40">
        <f>IF(OR(J1592="",N(J1592)=0,O1592=""),"",N(L1592)/(J1592/60))</f>
        <v/>
      </c>
      <c r="R1592" s="20" t="n"/>
    </row>
    <row r="1593">
      <c r="A1593" s="39" t="n"/>
      <c r="B1593" s="20" t="n"/>
      <c r="C1593" s="20" t="n"/>
      <c r="D1593" s="20" t="n"/>
      <c r="E1593" s="20" t="n"/>
      <c r="F1593" s="26">
        <f>IF(E1593="","",IFERROR(INDEX('İş emirleri'!$B$6:$B$305,MATCH(E1593,'İş emirleri'!$A$6:$A$305,0)),"İş emri yok"))</f>
        <v/>
      </c>
      <c r="G1593" s="38" t="n"/>
      <c r="H1593" s="38" t="n"/>
      <c r="I1593" s="20" t="n"/>
      <c r="J1593" s="40">
        <f>IF(G1593="","",MAX(0,G1593-N(H1593)))</f>
        <v/>
      </c>
      <c r="K1593" s="24">
        <f>IF(OR(G1593="",N(G1593)=0),"",J1593/G1593)</f>
        <v/>
      </c>
      <c r="L1593" s="38" t="n"/>
      <c r="M1593" s="38" t="n"/>
      <c r="N1593" s="20" t="n"/>
      <c r="O1593" s="40">
        <f>IF(AND(L1593="",M1593=""),"",N(L1593)+N(M1593))</f>
        <v/>
      </c>
      <c r="P1593" s="24">
        <f>IF(OR(O1593="",N(O1593)=0),"",N(M1593)/O1593)</f>
        <v/>
      </c>
      <c r="Q1593" s="40">
        <f>IF(OR(J1593="",N(J1593)=0,O1593=""),"",N(L1593)/(J1593/60))</f>
        <v/>
      </c>
      <c r="R1593" s="20" t="n"/>
    </row>
    <row r="1594">
      <c r="A1594" s="39" t="n"/>
      <c r="B1594" s="20" t="n"/>
      <c r="C1594" s="20" t="n"/>
      <c r="D1594" s="20" t="n"/>
      <c r="E1594" s="20" t="n"/>
      <c r="F1594" s="26">
        <f>IF(E1594="","",IFERROR(INDEX('İş emirleri'!$B$6:$B$305,MATCH(E1594,'İş emirleri'!$A$6:$A$305,0)),"İş emri yok"))</f>
        <v/>
      </c>
      <c r="G1594" s="38" t="n"/>
      <c r="H1594" s="38" t="n"/>
      <c r="I1594" s="20" t="n"/>
      <c r="J1594" s="40">
        <f>IF(G1594="","",MAX(0,G1594-N(H1594)))</f>
        <v/>
      </c>
      <c r="K1594" s="24">
        <f>IF(OR(G1594="",N(G1594)=0),"",J1594/G1594)</f>
        <v/>
      </c>
      <c r="L1594" s="38" t="n"/>
      <c r="M1594" s="38" t="n"/>
      <c r="N1594" s="20" t="n"/>
      <c r="O1594" s="40">
        <f>IF(AND(L1594="",M1594=""),"",N(L1594)+N(M1594))</f>
        <v/>
      </c>
      <c r="P1594" s="24">
        <f>IF(OR(O1594="",N(O1594)=0),"",N(M1594)/O1594)</f>
        <v/>
      </c>
      <c r="Q1594" s="40">
        <f>IF(OR(J1594="",N(J1594)=0,O1594=""),"",N(L1594)/(J1594/60))</f>
        <v/>
      </c>
      <c r="R1594" s="20" t="n"/>
    </row>
    <row r="1595">
      <c r="A1595" s="39" t="n"/>
      <c r="B1595" s="20" t="n"/>
      <c r="C1595" s="20" t="n"/>
      <c r="D1595" s="20" t="n"/>
      <c r="E1595" s="20" t="n"/>
      <c r="F1595" s="26">
        <f>IF(E1595="","",IFERROR(INDEX('İş emirleri'!$B$6:$B$305,MATCH(E1595,'İş emirleri'!$A$6:$A$305,0)),"İş emri yok"))</f>
        <v/>
      </c>
      <c r="G1595" s="38" t="n"/>
      <c r="H1595" s="38" t="n"/>
      <c r="I1595" s="20" t="n"/>
      <c r="J1595" s="40">
        <f>IF(G1595="","",MAX(0,G1595-N(H1595)))</f>
        <v/>
      </c>
      <c r="K1595" s="24">
        <f>IF(OR(G1595="",N(G1595)=0),"",J1595/G1595)</f>
        <v/>
      </c>
      <c r="L1595" s="38" t="n"/>
      <c r="M1595" s="38" t="n"/>
      <c r="N1595" s="20" t="n"/>
      <c r="O1595" s="40">
        <f>IF(AND(L1595="",M1595=""),"",N(L1595)+N(M1595))</f>
        <v/>
      </c>
      <c r="P1595" s="24">
        <f>IF(OR(O1595="",N(O1595)=0),"",N(M1595)/O1595)</f>
        <v/>
      </c>
      <c r="Q1595" s="40">
        <f>IF(OR(J1595="",N(J1595)=0,O1595=""),"",N(L1595)/(J1595/60))</f>
        <v/>
      </c>
      <c r="R1595" s="20" t="n"/>
    </row>
    <row r="1596">
      <c r="A1596" s="39" t="n"/>
      <c r="B1596" s="20" t="n"/>
      <c r="C1596" s="20" t="n"/>
      <c r="D1596" s="20" t="n"/>
      <c r="E1596" s="20" t="n"/>
      <c r="F1596" s="26">
        <f>IF(E1596="","",IFERROR(INDEX('İş emirleri'!$B$6:$B$305,MATCH(E1596,'İş emirleri'!$A$6:$A$305,0)),"İş emri yok"))</f>
        <v/>
      </c>
      <c r="G1596" s="38" t="n"/>
      <c r="H1596" s="38" t="n"/>
      <c r="I1596" s="20" t="n"/>
      <c r="J1596" s="40">
        <f>IF(G1596="","",MAX(0,G1596-N(H1596)))</f>
        <v/>
      </c>
      <c r="K1596" s="24">
        <f>IF(OR(G1596="",N(G1596)=0),"",J1596/G1596)</f>
        <v/>
      </c>
      <c r="L1596" s="38" t="n"/>
      <c r="M1596" s="38" t="n"/>
      <c r="N1596" s="20" t="n"/>
      <c r="O1596" s="40">
        <f>IF(AND(L1596="",M1596=""),"",N(L1596)+N(M1596))</f>
        <v/>
      </c>
      <c r="P1596" s="24">
        <f>IF(OR(O1596="",N(O1596)=0),"",N(M1596)/O1596)</f>
        <v/>
      </c>
      <c r="Q1596" s="40">
        <f>IF(OR(J1596="",N(J1596)=0,O1596=""),"",N(L1596)/(J1596/60))</f>
        <v/>
      </c>
      <c r="R1596" s="20" t="n"/>
    </row>
    <row r="1597">
      <c r="A1597" s="39" t="n"/>
      <c r="B1597" s="20" t="n"/>
      <c r="C1597" s="20" t="n"/>
      <c r="D1597" s="20" t="n"/>
      <c r="E1597" s="20" t="n"/>
      <c r="F1597" s="26">
        <f>IF(E1597="","",IFERROR(INDEX('İş emirleri'!$B$6:$B$305,MATCH(E1597,'İş emirleri'!$A$6:$A$305,0)),"İş emri yok"))</f>
        <v/>
      </c>
      <c r="G1597" s="38" t="n"/>
      <c r="H1597" s="38" t="n"/>
      <c r="I1597" s="20" t="n"/>
      <c r="J1597" s="40">
        <f>IF(G1597="","",MAX(0,G1597-N(H1597)))</f>
        <v/>
      </c>
      <c r="K1597" s="24">
        <f>IF(OR(G1597="",N(G1597)=0),"",J1597/G1597)</f>
        <v/>
      </c>
      <c r="L1597" s="38" t="n"/>
      <c r="M1597" s="38" t="n"/>
      <c r="N1597" s="20" t="n"/>
      <c r="O1597" s="40">
        <f>IF(AND(L1597="",M1597=""),"",N(L1597)+N(M1597))</f>
        <v/>
      </c>
      <c r="P1597" s="24">
        <f>IF(OR(O1597="",N(O1597)=0),"",N(M1597)/O1597)</f>
        <v/>
      </c>
      <c r="Q1597" s="40">
        <f>IF(OR(J1597="",N(J1597)=0,O1597=""),"",N(L1597)/(J1597/60))</f>
        <v/>
      </c>
      <c r="R1597" s="20" t="n"/>
    </row>
    <row r="1598">
      <c r="A1598" s="39" t="n"/>
      <c r="B1598" s="20" t="n"/>
      <c r="C1598" s="20" t="n"/>
      <c r="D1598" s="20" t="n"/>
      <c r="E1598" s="20" t="n"/>
      <c r="F1598" s="26">
        <f>IF(E1598="","",IFERROR(INDEX('İş emirleri'!$B$6:$B$305,MATCH(E1598,'İş emirleri'!$A$6:$A$305,0)),"İş emri yok"))</f>
        <v/>
      </c>
      <c r="G1598" s="38" t="n"/>
      <c r="H1598" s="38" t="n"/>
      <c r="I1598" s="20" t="n"/>
      <c r="J1598" s="40">
        <f>IF(G1598="","",MAX(0,G1598-N(H1598)))</f>
        <v/>
      </c>
      <c r="K1598" s="24">
        <f>IF(OR(G1598="",N(G1598)=0),"",J1598/G1598)</f>
        <v/>
      </c>
      <c r="L1598" s="38" t="n"/>
      <c r="M1598" s="38" t="n"/>
      <c r="N1598" s="20" t="n"/>
      <c r="O1598" s="40">
        <f>IF(AND(L1598="",M1598=""),"",N(L1598)+N(M1598))</f>
        <v/>
      </c>
      <c r="P1598" s="24">
        <f>IF(OR(O1598="",N(O1598)=0),"",N(M1598)/O1598)</f>
        <v/>
      </c>
      <c r="Q1598" s="40">
        <f>IF(OR(J1598="",N(J1598)=0,O1598=""),"",N(L1598)/(J1598/60))</f>
        <v/>
      </c>
      <c r="R1598" s="20" t="n"/>
    </row>
    <row r="1599">
      <c r="A1599" s="39" t="n"/>
      <c r="B1599" s="20" t="n"/>
      <c r="C1599" s="20" t="n"/>
      <c r="D1599" s="20" t="n"/>
      <c r="E1599" s="20" t="n"/>
      <c r="F1599" s="26">
        <f>IF(E1599="","",IFERROR(INDEX('İş emirleri'!$B$6:$B$305,MATCH(E1599,'İş emirleri'!$A$6:$A$305,0)),"İş emri yok"))</f>
        <v/>
      </c>
      <c r="G1599" s="38" t="n"/>
      <c r="H1599" s="38" t="n"/>
      <c r="I1599" s="20" t="n"/>
      <c r="J1599" s="40">
        <f>IF(G1599="","",MAX(0,G1599-N(H1599)))</f>
        <v/>
      </c>
      <c r="K1599" s="24">
        <f>IF(OR(G1599="",N(G1599)=0),"",J1599/G1599)</f>
        <v/>
      </c>
      <c r="L1599" s="38" t="n"/>
      <c r="M1599" s="38" t="n"/>
      <c r="N1599" s="20" t="n"/>
      <c r="O1599" s="40">
        <f>IF(AND(L1599="",M1599=""),"",N(L1599)+N(M1599))</f>
        <v/>
      </c>
      <c r="P1599" s="24">
        <f>IF(OR(O1599="",N(O1599)=0),"",N(M1599)/O1599)</f>
        <v/>
      </c>
      <c r="Q1599" s="40">
        <f>IF(OR(J1599="",N(J1599)=0,O1599=""),"",N(L1599)/(J1599/60))</f>
        <v/>
      </c>
      <c r="R1599" s="20" t="n"/>
    </row>
    <row r="1600">
      <c r="A1600" s="39" t="n"/>
      <c r="B1600" s="20" t="n"/>
      <c r="C1600" s="20" t="n"/>
      <c r="D1600" s="20" t="n"/>
      <c r="E1600" s="20" t="n"/>
      <c r="F1600" s="26">
        <f>IF(E1600="","",IFERROR(INDEX('İş emirleri'!$B$6:$B$305,MATCH(E1600,'İş emirleri'!$A$6:$A$305,0)),"İş emri yok"))</f>
        <v/>
      </c>
      <c r="G1600" s="38" t="n"/>
      <c r="H1600" s="38" t="n"/>
      <c r="I1600" s="20" t="n"/>
      <c r="J1600" s="40">
        <f>IF(G1600="","",MAX(0,G1600-N(H1600)))</f>
        <v/>
      </c>
      <c r="K1600" s="24">
        <f>IF(OR(G1600="",N(G1600)=0),"",J1600/G1600)</f>
        <v/>
      </c>
      <c r="L1600" s="38" t="n"/>
      <c r="M1600" s="38" t="n"/>
      <c r="N1600" s="20" t="n"/>
      <c r="O1600" s="40">
        <f>IF(AND(L1600="",M1600=""),"",N(L1600)+N(M1600))</f>
        <v/>
      </c>
      <c r="P1600" s="24">
        <f>IF(OR(O1600="",N(O1600)=0),"",N(M1600)/O1600)</f>
        <v/>
      </c>
      <c r="Q1600" s="40">
        <f>IF(OR(J1600="",N(J1600)=0,O1600=""),"",N(L1600)/(J1600/60))</f>
        <v/>
      </c>
      <c r="R1600" s="20" t="n"/>
    </row>
    <row r="1601">
      <c r="A1601" s="39" t="n"/>
      <c r="B1601" s="20" t="n"/>
      <c r="C1601" s="20" t="n"/>
      <c r="D1601" s="20" t="n"/>
      <c r="E1601" s="20" t="n"/>
      <c r="F1601" s="26">
        <f>IF(E1601="","",IFERROR(INDEX('İş emirleri'!$B$6:$B$305,MATCH(E1601,'İş emirleri'!$A$6:$A$305,0)),"İş emri yok"))</f>
        <v/>
      </c>
      <c r="G1601" s="38" t="n"/>
      <c r="H1601" s="38" t="n"/>
      <c r="I1601" s="20" t="n"/>
      <c r="J1601" s="40">
        <f>IF(G1601="","",MAX(0,G1601-N(H1601)))</f>
        <v/>
      </c>
      <c r="K1601" s="24">
        <f>IF(OR(G1601="",N(G1601)=0),"",J1601/G1601)</f>
        <v/>
      </c>
      <c r="L1601" s="38" t="n"/>
      <c r="M1601" s="38" t="n"/>
      <c r="N1601" s="20" t="n"/>
      <c r="O1601" s="40">
        <f>IF(AND(L1601="",M1601=""),"",N(L1601)+N(M1601))</f>
        <v/>
      </c>
      <c r="P1601" s="24">
        <f>IF(OR(O1601="",N(O1601)=0),"",N(M1601)/O1601)</f>
        <v/>
      </c>
      <c r="Q1601" s="40">
        <f>IF(OR(J1601="",N(J1601)=0,O1601=""),"",N(L1601)/(J1601/60))</f>
        <v/>
      </c>
      <c r="R1601" s="20" t="n"/>
    </row>
    <row r="1602">
      <c r="A1602" s="39" t="n"/>
      <c r="B1602" s="20" t="n"/>
      <c r="C1602" s="20" t="n"/>
      <c r="D1602" s="20" t="n"/>
      <c r="E1602" s="20" t="n"/>
      <c r="F1602" s="26">
        <f>IF(E1602="","",IFERROR(INDEX('İş emirleri'!$B$6:$B$305,MATCH(E1602,'İş emirleri'!$A$6:$A$305,0)),"İş emri yok"))</f>
        <v/>
      </c>
      <c r="G1602" s="38" t="n"/>
      <c r="H1602" s="38" t="n"/>
      <c r="I1602" s="20" t="n"/>
      <c r="J1602" s="40">
        <f>IF(G1602="","",MAX(0,G1602-N(H1602)))</f>
        <v/>
      </c>
      <c r="K1602" s="24">
        <f>IF(OR(G1602="",N(G1602)=0),"",J1602/G1602)</f>
        <v/>
      </c>
      <c r="L1602" s="38" t="n"/>
      <c r="M1602" s="38" t="n"/>
      <c r="N1602" s="20" t="n"/>
      <c r="O1602" s="40">
        <f>IF(AND(L1602="",M1602=""),"",N(L1602)+N(M1602))</f>
        <v/>
      </c>
      <c r="P1602" s="24">
        <f>IF(OR(O1602="",N(O1602)=0),"",N(M1602)/O1602)</f>
        <v/>
      </c>
      <c r="Q1602" s="40">
        <f>IF(OR(J1602="",N(J1602)=0,O1602=""),"",N(L1602)/(J1602/60))</f>
        <v/>
      </c>
      <c r="R1602" s="20" t="n"/>
    </row>
    <row r="1603">
      <c r="A1603" s="39" t="n"/>
      <c r="B1603" s="20" t="n"/>
      <c r="C1603" s="20" t="n"/>
      <c r="D1603" s="20" t="n"/>
      <c r="E1603" s="20" t="n"/>
      <c r="F1603" s="26">
        <f>IF(E1603="","",IFERROR(INDEX('İş emirleri'!$B$6:$B$305,MATCH(E1603,'İş emirleri'!$A$6:$A$305,0)),"İş emri yok"))</f>
        <v/>
      </c>
      <c r="G1603" s="38" t="n"/>
      <c r="H1603" s="38" t="n"/>
      <c r="I1603" s="20" t="n"/>
      <c r="J1603" s="40">
        <f>IF(G1603="","",MAX(0,G1603-N(H1603)))</f>
        <v/>
      </c>
      <c r="K1603" s="24">
        <f>IF(OR(G1603="",N(G1603)=0),"",J1603/G1603)</f>
        <v/>
      </c>
      <c r="L1603" s="38" t="n"/>
      <c r="M1603" s="38" t="n"/>
      <c r="N1603" s="20" t="n"/>
      <c r="O1603" s="40">
        <f>IF(AND(L1603="",M1603=""),"",N(L1603)+N(M1603))</f>
        <v/>
      </c>
      <c r="P1603" s="24">
        <f>IF(OR(O1603="",N(O1603)=0),"",N(M1603)/O1603)</f>
        <v/>
      </c>
      <c r="Q1603" s="40">
        <f>IF(OR(J1603="",N(J1603)=0,O1603=""),"",N(L1603)/(J1603/60))</f>
        <v/>
      </c>
      <c r="R1603" s="20" t="n"/>
    </row>
    <row r="1604">
      <c r="A1604" s="39" t="n"/>
      <c r="B1604" s="20" t="n"/>
      <c r="C1604" s="20" t="n"/>
      <c r="D1604" s="20" t="n"/>
      <c r="E1604" s="20" t="n"/>
      <c r="F1604" s="26">
        <f>IF(E1604="","",IFERROR(INDEX('İş emirleri'!$B$6:$B$305,MATCH(E1604,'İş emirleri'!$A$6:$A$305,0)),"İş emri yok"))</f>
        <v/>
      </c>
      <c r="G1604" s="38" t="n"/>
      <c r="H1604" s="38" t="n"/>
      <c r="I1604" s="20" t="n"/>
      <c r="J1604" s="40">
        <f>IF(G1604="","",MAX(0,G1604-N(H1604)))</f>
        <v/>
      </c>
      <c r="K1604" s="24">
        <f>IF(OR(G1604="",N(G1604)=0),"",J1604/G1604)</f>
        <v/>
      </c>
      <c r="L1604" s="38" t="n"/>
      <c r="M1604" s="38" t="n"/>
      <c r="N1604" s="20" t="n"/>
      <c r="O1604" s="40">
        <f>IF(AND(L1604="",M1604=""),"",N(L1604)+N(M1604))</f>
        <v/>
      </c>
      <c r="P1604" s="24">
        <f>IF(OR(O1604="",N(O1604)=0),"",N(M1604)/O1604)</f>
        <v/>
      </c>
      <c r="Q1604" s="40">
        <f>IF(OR(J1604="",N(J1604)=0,O1604=""),"",N(L1604)/(J1604/60))</f>
        <v/>
      </c>
      <c r="R1604" s="20" t="n"/>
    </row>
    <row r="1605">
      <c r="A1605" s="39" t="n"/>
      <c r="B1605" s="20" t="n"/>
      <c r="C1605" s="20" t="n"/>
      <c r="D1605" s="20" t="n"/>
      <c r="E1605" s="20" t="n"/>
      <c r="F1605" s="26">
        <f>IF(E1605="","",IFERROR(INDEX('İş emirleri'!$B$6:$B$305,MATCH(E1605,'İş emirleri'!$A$6:$A$305,0)),"İş emri yok"))</f>
        <v/>
      </c>
      <c r="G1605" s="38" t="n"/>
      <c r="H1605" s="38" t="n"/>
      <c r="I1605" s="20" t="n"/>
      <c r="J1605" s="40">
        <f>IF(G1605="","",MAX(0,G1605-N(H1605)))</f>
        <v/>
      </c>
      <c r="K1605" s="24">
        <f>IF(OR(G1605="",N(G1605)=0),"",J1605/G1605)</f>
        <v/>
      </c>
      <c r="L1605" s="38" t="n"/>
      <c r="M1605" s="38" t="n"/>
      <c r="N1605" s="20" t="n"/>
      <c r="O1605" s="40">
        <f>IF(AND(L1605="",M1605=""),"",N(L1605)+N(M1605))</f>
        <v/>
      </c>
      <c r="P1605" s="24">
        <f>IF(OR(O1605="",N(O1605)=0),"",N(M1605)/O1605)</f>
        <v/>
      </c>
      <c r="Q1605" s="40">
        <f>IF(OR(J1605="",N(J1605)=0,O1605=""),"",N(L1605)/(J1605/60))</f>
        <v/>
      </c>
      <c r="R1605" s="20" t="n"/>
    </row>
    <row r="1606">
      <c r="A1606" s="39" t="n"/>
      <c r="B1606" s="20" t="n"/>
      <c r="C1606" s="20" t="n"/>
      <c r="D1606" s="20" t="n"/>
      <c r="E1606" s="20" t="n"/>
      <c r="F1606" s="26">
        <f>IF(E1606="","",IFERROR(INDEX('İş emirleri'!$B$6:$B$305,MATCH(E1606,'İş emirleri'!$A$6:$A$305,0)),"İş emri yok"))</f>
        <v/>
      </c>
      <c r="G1606" s="38" t="n"/>
      <c r="H1606" s="38" t="n"/>
      <c r="I1606" s="20" t="n"/>
      <c r="J1606" s="40">
        <f>IF(G1606="","",MAX(0,G1606-N(H1606)))</f>
        <v/>
      </c>
      <c r="K1606" s="24">
        <f>IF(OR(G1606="",N(G1606)=0),"",J1606/G1606)</f>
        <v/>
      </c>
      <c r="L1606" s="38" t="n"/>
      <c r="M1606" s="38" t="n"/>
      <c r="N1606" s="20" t="n"/>
      <c r="O1606" s="40">
        <f>IF(AND(L1606="",M1606=""),"",N(L1606)+N(M1606))</f>
        <v/>
      </c>
      <c r="P1606" s="24">
        <f>IF(OR(O1606="",N(O1606)=0),"",N(M1606)/O1606)</f>
        <v/>
      </c>
      <c r="Q1606" s="40">
        <f>IF(OR(J1606="",N(J1606)=0,O1606=""),"",N(L1606)/(J1606/60))</f>
        <v/>
      </c>
      <c r="R1606" s="20" t="n"/>
    </row>
    <row r="1607">
      <c r="A1607" s="39" t="n"/>
      <c r="B1607" s="20" t="n"/>
      <c r="C1607" s="20" t="n"/>
      <c r="D1607" s="20" t="n"/>
      <c r="E1607" s="20" t="n"/>
      <c r="F1607" s="26">
        <f>IF(E1607="","",IFERROR(INDEX('İş emirleri'!$B$6:$B$305,MATCH(E1607,'İş emirleri'!$A$6:$A$305,0)),"İş emri yok"))</f>
        <v/>
      </c>
      <c r="G1607" s="38" t="n"/>
      <c r="H1607" s="38" t="n"/>
      <c r="I1607" s="20" t="n"/>
      <c r="J1607" s="40">
        <f>IF(G1607="","",MAX(0,G1607-N(H1607)))</f>
        <v/>
      </c>
      <c r="K1607" s="24">
        <f>IF(OR(G1607="",N(G1607)=0),"",J1607/G1607)</f>
        <v/>
      </c>
      <c r="L1607" s="38" t="n"/>
      <c r="M1607" s="38" t="n"/>
      <c r="N1607" s="20" t="n"/>
      <c r="O1607" s="40">
        <f>IF(AND(L1607="",M1607=""),"",N(L1607)+N(M1607))</f>
        <v/>
      </c>
      <c r="P1607" s="24">
        <f>IF(OR(O1607="",N(O1607)=0),"",N(M1607)/O1607)</f>
        <v/>
      </c>
      <c r="Q1607" s="40">
        <f>IF(OR(J1607="",N(J1607)=0,O1607=""),"",N(L1607)/(J1607/60))</f>
        <v/>
      </c>
      <c r="R1607" s="20" t="n"/>
    </row>
    <row r="1608">
      <c r="A1608" s="39" t="n"/>
      <c r="B1608" s="20" t="n"/>
      <c r="C1608" s="20" t="n"/>
      <c r="D1608" s="20" t="n"/>
      <c r="E1608" s="20" t="n"/>
      <c r="F1608" s="26">
        <f>IF(E1608="","",IFERROR(INDEX('İş emirleri'!$B$6:$B$305,MATCH(E1608,'İş emirleri'!$A$6:$A$305,0)),"İş emri yok"))</f>
        <v/>
      </c>
      <c r="G1608" s="38" t="n"/>
      <c r="H1608" s="38" t="n"/>
      <c r="I1608" s="20" t="n"/>
      <c r="J1608" s="40">
        <f>IF(G1608="","",MAX(0,G1608-N(H1608)))</f>
        <v/>
      </c>
      <c r="K1608" s="24">
        <f>IF(OR(G1608="",N(G1608)=0),"",J1608/G1608)</f>
        <v/>
      </c>
      <c r="L1608" s="38" t="n"/>
      <c r="M1608" s="38" t="n"/>
      <c r="N1608" s="20" t="n"/>
      <c r="O1608" s="40">
        <f>IF(AND(L1608="",M1608=""),"",N(L1608)+N(M1608))</f>
        <v/>
      </c>
      <c r="P1608" s="24">
        <f>IF(OR(O1608="",N(O1608)=0),"",N(M1608)/O1608)</f>
        <v/>
      </c>
      <c r="Q1608" s="40">
        <f>IF(OR(J1608="",N(J1608)=0,O1608=""),"",N(L1608)/(J1608/60))</f>
        <v/>
      </c>
      <c r="R1608" s="20" t="n"/>
    </row>
    <row r="1609">
      <c r="A1609" s="39" t="n"/>
      <c r="B1609" s="20" t="n"/>
      <c r="C1609" s="20" t="n"/>
      <c r="D1609" s="20" t="n"/>
      <c r="E1609" s="20" t="n"/>
      <c r="F1609" s="26">
        <f>IF(E1609="","",IFERROR(INDEX('İş emirleri'!$B$6:$B$305,MATCH(E1609,'İş emirleri'!$A$6:$A$305,0)),"İş emri yok"))</f>
        <v/>
      </c>
      <c r="G1609" s="38" t="n"/>
      <c r="H1609" s="38" t="n"/>
      <c r="I1609" s="20" t="n"/>
      <c r="J1609" s="40">
        <f>IF(G1609="","",MAX(0,G1609-N(H1609)))</f>
        <v/>
      </c>
      <c r="K1609" s="24">
        <f>IF(OR(G1609="",N(G1609)=0),"",J1609/G1609)</f>
        <v/>
      </c>
      <c r="L1609" s="38" t="n"/>
      <c r="M1609" s="38" t="n"/>
      <c r="N1609" s="20" t="n"/>
      <c r="O1609" s="40">
        <f>IF(AND(L1609="",M1609=""),"",N(L1609)+N(M1609))</f>
        <v/>
      </c>
      <c r="P1609" s="24">
        <f>IF(OR(O1609="",N(O1609)=0),"",N(M1609)/O1609)</f>
        <v/>
      </c>
      <c r="Q1609" s="40">
        <f>IF(OR(J1609="",N(J1609)=0,O1609=""),"",N(L1609)/(J1609/60))</f>
        <v/>
      </c>
      <c r="R1609" s="20" t="n"/>
    </row>
    <row r="1610">
      <c r="A1610" s="39" t="n"/>
      <c r="B1610" s="20" t="n"/>
      <c r="C1610" s="20" t="n"/>
      <c r="D1610" s="20" t="n"/>
      <c r="E1610" s="20" t="n"/>
      <c r="F1610" s="26">
        <f>IF(E1610="","",IFERROR(INDEX('İş emirleri'!$B$6:$B$305,MATCH(E1610,'İş emirleri'!$A$6:$A$305,0)),"İş emri yok"))</f>
        <v/>
      </c>
      <c r="G1610" s="38" t="n"/>
      <c r="H1610" s="38" t="n"/>
      <c r="I1610" s="20" t="n"/>
      <c r="J1610" s="40">
        <f>IF(G1610="","",MAX(0,G1610-N(H1610)))</f>
        <v/>
      </c>
      <c r="K1610" s="24">
        <f>IF(OR(G1610="",N(G1610)=0),"",J1610/G1610)</f>
        <v/>
      </c>
      <c r="L1610" s="38" t="n"/>
      <c r="M1610" s="38" t="n"/>
      <c r="N1610" s="20" t="n"/>
      <c r="O1610" s="40">
        <f>IF(AND(L1610="",M1610=""),"",N(L1610)+N(M1610))</f>
        <v/>
      </c>
      <c r="P1610" s="24">
        <f>IF(OR(O1610="",N(O1610)=0),"",N(M1610)/O1610)</f>
        <v/>
      </c>
      <c r="Q1610" s="40">
        <f>IF(OR(J1610="",N(J1610)=0,O1610=""),"",N(L1610)/(J1610/60))</f>
        <v/>
      </c>
      <c r="R1610" s="20" t="n"/>
    </row>
    <row r="1611">
      <c r="A1611" s="39" t="n"/>
      <c r="B1611" s="20" t="n"/>
      <c r="C1611" s="20" t="n"/>
      <c r="D1611" s="20" t="n"/>
      <c r="E1611" s="20" t="n"/>
      <c r="F1611" s="26">
        <f>IF(E1611="","",IFERROR(INDEX('İş emirleri'!$B$6:$B$305,MATCH(E1611,'İş emirleri'!$A$6:$A$305,0)),"İş emri yok"))</f>
        <v/>
      </c>
      <c r="G1611" s="38" t="n"/>
      <c r="H1611" s="38" t="n"/>
      <c r="I1611" s="20" t="n"/>
      <c r="J1611" s="40">
        <f>IF(G1611="","",MAX(0,G1611-N(H1611)))</f>
        <v/>
      </c>
      <c r="K1611" s="24">
        <f>IF(OR(G1611="",N(G1611)=0),"",J1611/G1611)</f>
        <v/>
      </c>
      <c r="L1611" s="38" t="n"/>
      <c r="M1611" s="38" t="n"/>
      <c r="N1611" s="20" t="n"/>
      <c r="O1611" s="40">
        <f>IF(AND(L1611="",M1611=""),"",N(L1611)+N(M1611))</f>
        <v/>
      </c>
      <c r="P1611" s="24">
        <f>IF(OR(O1611="",N(O1611)=0),"",N(M1611)/O1611)</f>
        <v/>
      </c>
      <c r="Q1611" s="40">
        <f>IF(OR(J1611="",N(J1611)=0,O1611=""),"",N(L1611)/(J1611/60))</f>
        <v/>
      </c>
      <c r="R1611" s="20" t="n"/>
    </row>
    <row r="1612">
      <c r="A1612" s="39" t="n"/>
      <c r="B1612" s="20" t="n"/>
      <c r="C1612" s="20" t="n"/>
      <c r="D1612" s="20" t="n"/>
      <c r="E1612" s="20" t="n"/>
      <c r="F1612" s="26">
        <f>IF(E1612="","",IFERROR(INDEX('İş emirleri'!$B$6:$B$305,MATCH(E1612,'İş emirleri'!$A$6:$A$305,0)),"İş emri yok"))</f>
        <v/>
      </c>
      <c r="G1612" s="38" t="n"/>
      <c r="H1612" s="38" t="n"/>
      <c r="I1612" s="20" t="n"/>
      <c r="J1612" s="40">
        <f>IF(G1612="","",MAX(0,G1612-N(H1612)))</f>
        <v/>
      </c>
      <c r="K1612" s="24">
        <f>IF(OR(G1612="",N(G1612)=0),"",J1612/G1612)</f>
        <v/>
      </c>
      <c r="L1612" s="38" t="n"/>
      <c r="M1612" s="38" t="n"/>
      <c r="N1612" s="20" t="n"/>
      <c r="O1612" s="40">
        <f>IF(AND(L1612="",M1612=""),"",N(L1612)+N(M1612))</f>
        <v/>
      </c>
      <c r="P1612" s="24">
        <f>IF(OR(O1612="",N(O1612)=0),"",N(M1612)/O1612)</f>
        <v/>
      </c>
      <c r="Q1612" s="40">
        <f>IF(OR(J1612="",N(J1612)=0,O1612=""),"",N(L1612)/(J1612/60))</f>
        <v/>
      </c>
      <c r="R1612" s="20" t="n"/>
    </row>
    <row r="1613">
      <c r="A1613" s="39" t="n"/>
      <c r="B1613" s="20" t="n"/>
      <c r="C1613" s="20" t="n"/>
      <c r="D1613" s="20" t="n"/>
      <c r="E1613" s="20" t="n"/>
      <c r="F1613" s="26">
        <f>IF(E1613="","",IFERROR(INDEX('İş emirleri'!$B$6:$B$305,MATCH(E1613,'İş emirleri'!$A$6:$A$305,0)),"İş emri yok"))</f>
        <v/>
      </c>
      <c r="G1613" s="38" t="n"/>
      <c r="H1613" s="38" t="n"/>
      <c r="I1613" s="20" t="n"/>
      <c r="J1613" s="40">
        <f>IF(G1613="","",MAX(0,G1613-N(H1613)))</f>
        <v/>
      </c>
      <c r="K1613" s="24">
        <f>IF(OR(G1613="",N(G1613)=0),"",J1613/G1613)</f>
        <v/>
      </c>
      <c r="L1613" s="38" t="n"/>
      <c r="M1613" s="38" t="n"/>
      <c r="N1613" s="20" t="n"/>
      <c r="O1613" s="40">
        <f>IF(AND(L1613="",M1613=""),"",N(L1613)+N(M1613))</f>
        <v/>
      </c>
      <c r="P1613" s="24">
        <f>IF(OR(O1613="",N(O1613)=0),"",N(M1613)/O1613)</f>
        <v/>
      </c>
      <c r="Q1613" s="40">
        <f>IF(OR(J1613="",N(J1613)=0,O1613=""),"",N(L1613)/(J1613/60))</f>
        <v/>
      </c>
      <c r="R1613" s="20" t="n"/>
    </row>
    <row r="1614">
      <c r="A1614" s="39" t="n"/>
      <c r="B1614" s="20" t="n"/>
      <c r="C1614" s="20" t="n"/>
      <c r="D1614" s="20" t="n"/>
      <c r="E1614" s="20" t="n"/>
      <c r="F1614" s="26">
        <f>IF(E1614="","",IFERROR(INDEX('İş emirleri'!$B$6:$B$305,MATCH(E1614,'İş emirleri'!$A$6:$A$305,0)),"İş emri yok"))</f>
        <v/>
      </c>
      <c r="G1614" s="38" t="n"/>
      <c r="H1614" s="38" t="n"/>
      <c r="I1614" s="20" t="n"/>
      <c r="J1614" s="40">
        <f>IF(G1614="","",MAX(0,G1614-N(H1614)))</f>
        <v/>
      </c>
      <c r="K1614" s="24">
        <f>IF(OR(G1614="",N(G1614)=0),"",J1614/G1614)</f>
        <v/>
      </c>
      <c r="L1614" s="38" t="n"/>
      <c r="M1614" s="38" t="n"/>
      <c r="N1614" s="20" t="n"/>
      <c r="O1614" s="40">
        <f>IF(AND(L1614="",M1614=""),"",N(L1614)+N(M1614))</f>
        <v/>
      </c>
      <c r="P1614" s="24">
        <f>IF(OR(O1614="",N(O1614)=0),"",N(M1614)/O1614)</f>
        <v/>
      </c>
      <c r="Q1614" s="40">
        <f>IF(OR(J1614="",N(J1614)=0,O1614=""),"",N(L1614)/(J1614/60))</f>
        <v/>
      </c>
      <c r="R1614" s="20" t="n"/>
    </row>
    <row r="1615">
      <c r="A1615" s="39" t="n"/>
      <c r="B1615" s="20" t="n"/>
      <c r="C1615" s="20" t="n"/>
      <c r="D1615" s="20" t="n"/>
      <c r="E1615" s="20" t="n"/>
      <c r="F1615" s="26">
        <f>IF(E1615="","",IFERROR(INDEX('İş emirleri'!$B$6:$B$305,MATCH(E1615,'İş emirleri'!$A$6:$A$305,0)),"İş emri yok"))</f>
        <v/>
      </c>
      <c r="G1615" s="38" t="n"/>
      <c r="H1615" s="38" t="n"/>
      <c r="I1615" s="20" t="n"/>
      <c r="J1615" s="40">
        <f>IF(G1615="","",MAX(0,G1615-N(H1615)))</f>
        <v/>
      </c>
      <c r="K1615" s="24">
        <f>IF(OR(G1615="",N(G1615)=0),"",J1615/G1615)</f>
        <v/>
      </c>
      <c r="L1615" s="38" t="n"/>
      <c r="M1615" s="38" t="n"/>
      <c r="N1615" s="20" t="n"/>
      <c r="O1615" s="40">
        <f>IF(AND(L1615="",M1615=""),"",N(L1615)+N(M1615))</f>
        <v/>
      </c>
      <c r="P1615" s="24">
        <f>IF(OR(O1615="",N(O1615)=0),"",N(M1615)/O1615)</f>
        <v/>
      </c>
      <c r="Q1615" s="40">
        <f>IF(OR(J1615="",N(J1615)=0,O1615=""),"",N(L1615)/(J1615/60))</f>
        <v/>
      </c>
      <c r="R1615" s="20" t="n"/>
    </row>
    <row r="1616">
      <c r="A1616" s="39" t="n"/>
      <c r="B1616" s="20" t="n"/>
      <c r="C1616" s="20" t="n"/>
      <c r="D1616" s="20" t="n"/>
      <c r="E1616" s="20" t="n"/>
      <c r="F1616" s="26">
        <f>IF(E1616="","",IFERROR(INDEX('İş emirleri'!$B$6:$B$305,MATCH(E1616,'İş emirleri'!$A$6:$A$305,0)),"İş emri yok"))</f>
        <v/>
      </c>
      <c r="G1616" s="38" t="n"/>
      <c r="H1616" s="38" t="n"/>
      <c r="I1616" s="20" t="n"/>
      <c r="J1616" s="40">
        <f>IF(G1616="","",MAX(0,G1616-N(H1616)))</f>
        <v/>
      </c>
      <c r="K1616" s="24">
        <f>IF(OR(G1616="",N(G1616)=0),"",J1616/G1616)</f>
        <v/>
      </c>
      <c r="L1616" s="38" t="n"/>
      <c r="M1616" s="38" t="n"/>
      <c r="N1616" s="20" t="n"/>
      <c r="O1616" s="40">
        <f>IF(AND(L1616="",M1616=""),"",N(L1616)+N(M1616))</f>
        <v/>
      </c>
      <c r="P1616" s="24">
        <f>IF(OR(O1616="",N(O1616)=0),"",N(M1616)/O1616)</f>
        <v/>
      </c>
      <c r="Q1616" s="40">
        <f>IF(OR(J1616="",N(J1616)=0,O1616=""),"",N(L1616)/(J1616/60))</f>
        <v/>
      </c>
      <c r="R1616" s="20" t="n"/>
    </row>
    <row r="1617">
      <c r="A1617" s="39" t="n"/>
      <c r="B1617" s="20" t="n"/>
      <c r="C1617" s="20" t="n"/>
      <c r="D1617" s="20" t="n"/>
      <c r="E1617" s="20" t="n"/>
      <c r="F1617" s="26">
        <f>IF(E1617="","",IFERROR(INDEX('İş emirleri'!$B$6:$B$305,MATCH(E1617,'İş emirleri'!$A$6:$A$305,0)),"İş emri yok"))</f>
        <v/>
      </c>
      <c r="G1617" s="38" t="n"/>
      <c r="H1617" s="38" t="n"/>
      <c r="I1617" s="20" t="n"/>
      <c r="J1617" s="40">
        <f>IF(G1617="","",MAX(0,G1617-N(H1617)))</f>
        <v/>
      </c>
      <c r="K1617" s="24">
        <f>IF(OR(G1617="",N(G1617)=0),"",J1617/G1617)</f>
        <v/>
      </c>
      <c r="L1617" s="38" t="n"/>
      <c r="M1617" s="38" t="n"/>
      <c r="N1617" s="20" t="n"/>
      <c r="O1617" s="40">
        <f>IF(AND(L1617="",M1617=""),"",N(L1617)+N(M1617))</f>
        <v/>
      </c>
      <c r="P1617" s="24">
        <f>IF(OR(O1617="",N(O1617)=0),"",N(M1617)/O1617)</f>
        <v/>
      </c>
      <c r="Q1617" s="40">
        <f>IF(OR(J1617="",N(J1617)=0,O1617=""),"",N(L1617)/(J1617/60))</f>
        <v/>
      </c>
      <c r="R1617" s="20" t="n"/>
    </row>
    <row r="1618">
      <c r="A1618" s="39" t="n"/>
      <c r="B1618" s="20" t="n"/>
      <c r="C1618" s="20" t="n"/>
      <c r="D1618" s="20" t="n"/>
      <c r="E1618" s="20" t="n"/>
      <c r="F1618" s="26">
        <f>IF(E1618="","",IFERROR(INDEX('İş emirleri'!$B$6:$B$305,MATCH(E1618,'İş emirleri'!$A$6:$A$305,0)),"İş emri yok"))</f>
        <v/>
      </c>
      <c r="G1618" s="38" t="n"/>
      <c r="H1618" s="38" t="n"/>
      <c r="I1618" s="20" t="n"/>
      <c r="J1618" s="40">
        <f>IF(G1618="","",MAX(0,G1618-N(H1618)))</f>
        <v/>
      </c>
      <c r="K1618" s="24">
        <f>IF(OR(G1618="",N(G1618)=0),"",J1618/G1618)</f>
        <v/>
      </c>
      <c r="L1618" s="38" t="n"/>
      <c r="M1618" s="38" t="n"/>
      <c r="N1618" s="20" t="n"/>
      <c r="O1618" s="40">
        <f>IF(AND(L1618="",M1618=""),"",N(L1618)+N(M1618))</f>
        <v/>
      </c>
      <c r="P1618" s="24">
        <f>IF(OR(O1618="",N(O1618)=0),"",N(M1618)/O1618)</f>
        <v/>
      </c>
      <c r="Q1618" s="40">
        <f>IF(OR(J1618="",N(J1618)=0,O1618=""),"",N(L1618)/(J1618/60))</f>
        <v/>
      </c>
      <c r="R1618" s="20" t="n"/>
    </row>
    <row r="1619">
      <c r="A1619" s="39" t="n"/>
      <c r="B1619" s="20" t="n"/>
      <c r="C1619" s="20" t="n"/>
      <c r="D1619" s="20" t="n"/>
      <c r="E1619" s="20" t="n"/>
      <c r="F1619" s="26">
        <f>IF(E1619="","",IFERROR(INDEX('İş emirleri'!$B$6:$B$305,MATCH(E1619,'İş emirleri'!$A$6:$A$305,0)),"İş emri yok"))</f>
        <v/>
      </c>
      <c r="G1619" s="38" t="n"/>
      <c r="H1619" s="38" t="n"/>
      <c r="I1619" s="20" t="n"/>
      <c r="J1619" s="40">
        <f>IF(G1619="","",MAX(0,G1619-N(H1619)))</f>
        <v/>
      </c>
      <c r="K1619" s="24">
        <f>IF(OR(G1619="",N(G1619)=0),"",J1619/G1619)</f>
        <v/>
      </c>
      <c r="L1619" s="38" t="n"/>
      <c r="M1619" s="38" t="n"/>
      <c r="N1619" s="20" t="n"/>
      <c r="O1619" s="40">
        <f>IF(AND(L1619="",M1619=""),"",N(L1619)+N(M1619))</f>
        <v/>
      </c>
      <c r="P1619" s="24">
        <f>IF(OR(O1619="",N(O1619)=0),"",N(M1619)/O1619)</f>
        <v/>
      </c>
      <c r="Q1619" s="40">
        <f>IF(OR(J1619="",N(J1619)=0,O1619=""),"",N(L1619)/(J1619/60))</f>
        <v/>
      </c>
      <c r="R1619" s="20" t="n"/>
    </row>
    <row r="1620">
      <c r="A1620" s="39" t="n"/>
      <c r="B1620" s="20" t="n"/>
      <c r="C1620" s="20" t="n"/>
      <c r="D1620" s="20" t="n"/>
      <c r="E1620" s="20" t="n"/>
      <c r="F1620" s="26">
        <f>IF(E1620="","",IFERROR(INDEX('İş emirleri'!$B$6:$B$305,MATCH(E1620,'İş emirleri'!$A$6:$A$305,0)),"İş emri yok"))</f>
        <v/>
      </c>
      <c r="G1620" s="38" t="n"/>
      <c r="H1620" s="38" t="n"/>
      <c r="I1620" s="20" t="n"/>
      <c r="J1620" s="40">
        <f>IF(G1620="","",MAX(0,G1620-N(H1620)))</f>
        <v/>
      </c>
      <c r="K1620" s="24">
        <f>IF(OR(G1620="",N(G1620)=0),"",J1620/G1620)</f>
        <v/>
      </c>
      <c r="L1620" s="38" t="n"/>
      <c r="M1620" s="38" t="n"/>
      <c r="N1620" s="20" t="n"/>
      <c r="O1620" s="40">
        <f>IF(AND(L1620="",M1620=""),"",N(L1620)+N(M1620))</f>
        <v/>
      </c>
      <c r="P1620" s="24">
        <f>IF(OR(O1620="",N(O1620)=0),"",N(M1620)/O1620)</f>
        <v/>
      </c>
      <c r="Q1620" s="40">
        <f>IF(OR(J1620="",N(J1620)=0,O1620=""),"",N(L1620)/(J1620/60))</f>
        <v/>
      </c>
      <c r="R1620" s="20" t="n"/>
    </row>
    <row r="1621">
      <c r="A1621" s="39" t="n"/>
      <c r="B1621" s="20" t="n"/>
      <c r="C1621" s="20" t="n"/>
      <c r="D1621" s="20" t="n"/>
      <c r="E1621" s="20" t="n"/>
      <c r="F1621" s="26">
        <f>IF(E1621="","",IFERROR(INDEX('İş emirleri'!$B$6:$B$305,MATCH(E1621,'İş emirleri'!$A$6:$A$305,0)),"İş emri yok"))</f>
        <v/>
      </c>
      <c r="G1621" s="38" t="n"/>
      <c r="H1621" s="38" t="n"/>
      <c r="I1621" s="20" t="n"/>
      <c r="J1621" s="40">
        <f>IF(G1621="","",MAX(0,G1621-N(H1621)))</f>
        <v/>
      </c>
      <c r="K1621" s="24">
        <f>IF(OR(G1621="",N(G1621)=0),"",J1621/G1621)</f>
        <v/>
      </c>
      <c r="L1621" s="38" t="n"/>
      <c r="M1621" s="38" t="n"/>
      <c r="N1621" s="20" t="n"/>
      <c r="O1621" s="40">
        <f>IF(AND(L1621="",M1621=""),"",N(L1621)+N(M1621))</f>
        <v/>
      </c>
      <c r="P1621" s="24">
        <f>IF(OR(O1621="",N(O1621)=0),"",N(M1621)/O1621)</f>
        <v/>
      </c>
      <c r="Q1621" s="40">
        <f>IF(OR(J1621="",N(J1621)=0,O1621=""),"",N(L1621)/(J1621/60))</f>
        <v/>
      </c>
      <c r="R1621" s="20" t="n"/>
    </row>
    <row r="1622">
      <c r="A1622" s="39" t="n"/>
      <c r="B1622" s="20" t="n"/>
      <c r="C1622" s="20" t="n"/>
      <c r="D1622" s="20" t="n"/>
      <c r="E1622" s="20" t="n"/>
      <c r="F1622" s="26">
        <f>IF(E1622="","",IFERROR(INDEX('İş emirleri'!$B$6:$B$305,MATCH(E1622,'İş emirleri'!$A$6:$A$305,0)),"İş emri yok"))</f>
        <v/>
      </c>
      <c r="G1622" s="38" t="n"/>
      <c r="H1622" s="38" t="n"/>
      <c r="I1622" s="20" t="n"/>
      <c r="J1622" s="40">
        <f>IF(G1622="","",MAX(0,G1622-N(H1622)))</f>
        <v/>
      </c>
      <c r="K1622" s="24">
        <f>IF(OR(G1622="",N(G1622)=0),"",J1622/G1622)</f>
        <v/>
      </c>
      <c r="L1622" s="38" t="n"/>
      <c r="M1622" s="38" t="n"/>
      <c r="N1622" s="20" t="n"/>
      <c r="O1622" s="40">
        <f>IF(AND(L1622="",M1622=""),"",N(L1622)+N(M1622))</f>
        <v/>
      </c>
      <c r="P1622" s="24">
        <f>IF(OR(O1622="",N(O1622)=0),"",N(M1622)/O1622)</f>
        <v/>
      </c>
      <c r="Q1622" s="40">
        <f>IF(OR(J1622="",N(J1622)=0,O1622=""),"",N(L1622)/(J1622/60))</f>
        <v/>
      </c>
      <c r="R1622" s="20" t="n"/>
    </row>
    <row r="1623">
      <c r="A1623" s="39" t="n"/>
      <c r="B1623" s="20" t="n"/>
      <c r="C1623" s="20" t="n"/>
      <c r="D1623" s="20" t="n"/>
      <c r="E1623" s="20" t="n"/>
      <c r="F1623" s="26">
        <f>IF(E1623="","",IFERROR(INDEX('İş emirleri'!$B$6:$B$305,MATCH(E1623,'İş emirleri'!$A$6:$A$305,0)),"İş emri yok"))</f>
        <v/>
      </c>
      <c r="G1623" s="38" t="n"/>
      <c r="H1623" s="38" t="n"/>
      <c r="I1623" s="20" t="n"/>
      <c r="J1623" s="40">
        <f>IF(G1623="","",MAX(0,G1623-N(H1623)))</f>
        <v/>
      </c>
      <c r="K1623" s="24">
        <f>IF(OR(G1623="",N(G1623)=0),"",J1623/G1623)</f>
        <v/>
      </c>
      <c r="L1623" s="38" t="n"/>
      <c r="M1623" s="38" t="n"/>
      <c r="N1623" s="20" t="n"/>
      <c r="O1623" s="40">
        <f>IF(AND(L1623="",M1623=""),"",N(L1623)+N(M1623))</f>
        <v/>
      </c>
      <c r="P1623" s="24">
        <f>IF(OR(O1623="",N(O1623)=0),"",N(M1623)/O1623)</f>
        <v/>
      </c>
      <c r="Q1623" s="40">
        <f>IF(OR(J1623="",N(J1623)=0,O1623=""),"",N(L1623)/(J1623/60))</f>
        <v/>
      </c>
      <c r="R1623" s="20" t="n"/>
    </row>
    <row r="1624">
      <c r="A1624" s="39" t="n"/>
      <c r="B1624" s="20" t="n"/>
      <c r="C1624" s="20" t="n"/>
      <c r="D1624" s="20" t="n"/>
      <c r="E1624" s="20" t="n"/>
      <c r="F1624" s="26">
        <f>IF(E1624="","",IFERROR(INDEX('İş emirleri'!$B$6:$B$305,MATCH(E1624,'İş emirleri'!$A$6:$A$305,0)),"İş emri yok"))</f>
        <v/>
      </c>
      <c r="G1624" s="38" t="n"/>
      <c r="H1624" s="38" t="n"/>
      <c r="I1624" s="20" t="n"/>
      <c r="J1624" s="40">
        <f>IF(G1624="","",MAX(0,G1624-N(H1624)))</f>
        <v/>
      </c>
      <c r="K1624" s="24">
        <f>IF(OR(G1624="",N(G1624)=0),"",J1624/G1624)</f>
        <v/>
      </c>
      <c r="L1624" s="38" t="n"/>
      <c r="M1624" s="38" t="n"/>
      <c r="N1624" s="20" t="n"/>
      <c r="O1624" s="40">
        <f>IF(AND(L1624="",M1624=""),"",N(L1624)+N(M1624))</f>
        <v/>
      </c>
      <c r="P1624" s="24">
        <f>IF(OR(O1624="",N(O1624)=0),"",N(M1624)/O1624)</f>
        <v/>
      </c>
      <c r="Q1624" s="40">
        <f>IF(OR(J1624="",N(J1624)=0,O1624=""),"",N(L1624)/(J1624/60))</f>
        <v/>
      </c>
      <c r="R1624" s="20" t="n"/>
    </row>
    <row r="1625">
      <c r="A1625" s="39" t="n"/>
      <c r="B1625" s="20" t="n"/>
      <c r="C1625" s="20" t="n"/>
      <c r="D1625" s="20" t="n"/>
      <c r="E1625" s="20" t="n"/>
      <c r="F1625" s="26">
        <f>IF(E1625="","",IFERROR(INDEX('İş emirleri'!$B$6:$B$305,MATCH(E1625,'İş emirleri'!$A$6:$A$305,0)),"İş emri yok"))</f>
        <v/>
      </c>
      <c r="G1625" s="38" t="n"/>
      <c r="H1625" s="38" t="n"/>
      <c r="I1625" s="20" t="n"/>
      <c r="J1625" s="40">
        <f>IF(G1625="","",MAX(0,G1625-N(H1625)))</f>
        <v/>
      </c>
      <c r="K1625" s="24">
        <f>IF(OR(G1625="",N(G1625)=0),"",J1625/G1625)</f>
        <v/>
      </c>
      <c r="L1625" s="38" t="n"/>
      <c r="M1625" s="38" t="n"/>
      <c r="N1625" s="20" t="n"/>
      <c r="O1625" s="40">
        <f>IF(AND(L1625="",M1625=""),"",N(L1625)+N(M1625))</f>
        <v/>
      </c>
      <c r="P1625" s="24">
        <f>IF(OR(O1625="",N(O1625)=0),"",N(M1625)/O1625)</f>
        <v/>
      </c>
      <c r="Q1625" s="40">
        <f>IF(OR(J1625="",N(J1625)=0,O1625=""),"",N(L1625)/(J1625/60))</f>
        <v/>
      </c>
      <c r="R1625" s="20" t="n"/>
    </row>
    <row r="1626">
      <c r="A1626" s="39" t="n"/>
      <c r="B1626" s="20" t="n"/>
      <c r="C1626" s="20" t="n"/>
      <c r="D1626" s="20" t="n"/>
      <c r="E1626" s="20" t="n"/>
      <c r="F1626" s="26">
        <f>IF(E1626="","",IFERROR(INDEX('İş emirleri'!$B$6:$B$305,MATCH(E1626,'İş emirleri'!$A$6:$A$305,0)),"İş emri yok"))</f>
        <v/>
      </c>
      <c r="G1626" s="38" t="n"/>
      <c r="H1626" s="38" t="n"/>
      <c r="I1626" s="20" t="n"/>
      <c r="J1626" s="40">
        <f>IF(G1626="","",MAX(0,G1626-N(H1626)))</f>
        <v/>
      </c>
      <c r="K1626" s="24">
        <f>IF(OR(G1626="",N(G1626)=0),"",J1626/G1626)</f>
        <v/>
      </c>
      <c r="L1626" s="38" t="n"/>
      <c r="M1626" s="38" t="n"/>
      <c r="N1626" s="20" t="n"/>
      <c r="O1626" s="40">
        <f>IF(AND(L1626="",M1626=""),"",N(L1626)+N(M1626))</f>
        <v/>
      </c>
      <c r="P1626" s="24">
        <f>IF(OR(O1626="",N(O1626)=0),"",N(M1626)/O1626)</f>
        <v/>
      </c>
      <c r="Q1626" s="40">
        <f>IF(OR(J1626="",N(J1626)=0,O1626=""),"",N(L1626)/(J1626/60))</f>
        <v/>
      </c>
      <c r="R1626" s="20" t="n"/>
    </row>
    <row r="1627">
      <c r="A1627" s="39" t="n"/>
      <c r="B1627" s="20" t="n"/>
      <c r="C1627" s="20" t="n"/>
      <c r="D1627" s="20" t="n"/>
      <c r="E1627" s="20" t="n"/>
      <c r="F1627" s="26">
        <f>IF(E1627="","",IFERROR(INDEX('İş emirleri'!$B$6:$B$305,MATCH(E1627,'İş emirleri'!$A$6:$A$305,0)),"İş emri yok"))</f>
        <v/>
      </c>
      <c r="G1627" s="38" t="n"/>
      <c r="H1627" s="38" t="n"/>
      <c r="I1627" s="20" t="n"/>
      <c r="J1627" s="40">
        <f>IF(G1627="","",MAX(0,G1627-N(H1627)))</f>
        <v/>
      </c>
      <c r="K1627" s="24">
        <f>IF(OR(G1627="",N(G1627)=0),"",J1627/G1627)</f>
        <v/>
      </c>
      <c r="L1627" s="38" t="n"/>
      <c r="M1627" s="38" t="n"/>
      <c r="N1627" s="20" t="n"/>
      <c r="O1627" s="40">
        <f>IF(AND(L1627="",M1627=""),"",N(L1627)+N(M1627))</f>
        <v/>
      </c>
      <c r="P1627" s="24">
        <f>IF(OR(O1627="",N(O1627)=0),"",N(M1627)/O1627)</f>
        <v/>
      </c>
      <c r="Q1627" s="40">
        <f>IF(OR(J1627="",N(J1627)=0,O1627=""),"",N(L1627)/(J1627/60))</f>
        <v/>
      </c>
      <c r="R1627" s="20" t="n"/>
    </row>
    <row r="1628">
      <c r="A1628" s="39" t="n"/>
      <c r="B1628" s="20" t="n"/>
      <c r="C1628" s="20" t="n"/>
      <c r="D1628" s="20" t="n"/>
      <c r="E1628" s="20" t="n"/>
      <c r="F1628" s="26">
        <f>IF(E1628="","",IFERROR(INDEX('İş emirleri'!$B$6:$B$305,MATCH(E1628,'İş emirleri'!$A$6:$A$305,0)),"İş emri yok"))</f>
        <v/>
      </c>
      <c r="G1628" s="38" t="n"/>
      <c r="H1628" s="38" t="n"/>
      <c r="I1628" s="20" t="n"/>
      <c r="J1628" s="40">
        <f>IF(G1628="","",MAX(0,G1628-N(H1628)))</f>
        <v/>
      </c>
      <c r="K1628" s="24">
        <f>IF(OR(G1628="",N(G1628)=0),"",J1628/G1628)</f>
        <v/>
      </c>
      <c r="L1628" s="38" t="n"/>
      <c r="M1628" s="38" t="n"/>
      <c r="N1628" s="20" t="n"/>
      <c r="O1628" s="40">
        <f>IF(AND(L1628="",M1628=""),"",N(L1628)+N(M1628))</f>
        <v/>
      </c>
      <c r="P1628" s="24">
        <f>IF(OR(O1628="",N(O1628)=0),"",N(M1628)/O1628)</f>
        <v/>
      </c>
      <c r="Q1628" s="40">
        <f>IF(OR(J1628="",N(J1628)=0,O1628=""),"",N(L1628)/(J1628/60))</f>
        <v/>
      </c>
      <c r="R1628" s="20" t="n"/>
    </row>
    <row r="1629">
      <c r="A1629" s="39" t="n"/>
      <c r="B1629" s="20" t="n"/>
      <c r="C1629" s="20" t="n"/>
      <c r="D1629" s="20" t="n"/>
      <c r="E1629" s="20" t="n"/>
      <c r="F1629" s="26">
        <f>IF(E1629="","",IFERROR(INDEX('İş emirleri'!$B$6:$B$305,MATCH(E1629,'İş emirleri'!$A$6:$A$305,0)),"İş emri yok"))</f>
        <v/>
      </c>
      <c r="G1629" s="38" t="n"/>
      <c r="H1629" s="38" t="n"/>
      <c r="I1629" s="20" t="n"/>
      <c r="J1629" s="40">
        <f>IF(G1629="","",MAX(0,G1629-N(H1629)))</f>
        <v/>
      </c>
      <c r="K1629" s="24">
        <f>IF(OR(G1629="",N(G1629)=0),"",J1629/G1629)</f>
        <v/>
      </c>
      <c r="L1629" s="38" t="n"/>
      <c r="M1629" s="38" t="n"/>
      <c r="N1629" s="20" t="n"/>
      <c r="O1629" s="40">
        <f>IF(AND(L1629="",M1629=""),"",N(L1629)+N(M1629))</f>
        <v/>
      </c>
      <c r="P1629" s="24">
        <f>IF(OR(O1629="",N(O1629)=0),"",N(M1629)/O1629)</f>
        <v/>
      </c>
      <c r="Q1629" s="40">
        <f>IF(OR(J1629="",N(J1629)=0,O1629=""),"",N(L1629)/(J1629/60))</f>
        <v/>
      </c>
      <c r="R1629" s="20" t="n"/>
    </row>
    <row r="1630">
      <c r="A1630" s="39" t="n"/>
      <c r="B1630" s="20" t="n"/>
      <c r="C1630" s="20" t="n"/>
      <c r="D1630" s="20" t="n"/>
      <c r="E1630" s="20" t="n"/>
      <c r="F1630" s="26">
        <f>IF(E1630="","",IFERROR(INDEX('İş emirleri'!$B$6:$B$305,MATCH(E1630,'İş emirleri'!$A$6:$A$305,0)),"İş emri yok"))</f>
        <v/>
      </c>
      <c r="G1630" s="38" t="n"/>
      <c r="H1630" s="38" t="n"/>
      <c r="I1630" s="20" t="n"/>
      <c r="J1630" s="40">
        <f>IF(G1630="","",MAX(0,G1630-N(H1630)))</f>
        <v/>
      </c>
      <c r="K1630" s="24">
        <f>IF(OR(G1630="",N(G1630)=0),"",J1630/G1630)</f>
        <v/>
      </c>
      <c r="L1630" s="38" t="n"/>
      <c r="M1630" s="38" t="n"/>
      <c r="N1630" s="20" t="n"/>
      <c r="O1630" s="40">
        <f>IF(AND(L1630="",M1630=""),"",N(L1630)+N(M1630))</f>
        <v/>
      </c>
      <c r="P1630" s="24">
        <f>IF(OR(O1630="",N(O1630)=0),"",N(M1630)/O1630)</f>
        <v/>
      </c>
      <c r="Q1630" s="40">
        <f>IF(OR(J1630="",N(J1630)=0,O1630=""),"",N(L1630)/(J1630/60))</f>
        <v/>
      </c>
      <c r="R1630" s="20" t="n"/>
    </row>
    <row r="1631">
      <c r="A1631" s="39" t="n"/>
      <c r="B1631" s="20" t="n"/>
      <c r="C1631" s="20" t="n"/>
      <c r="D1631" s="20" t="n"/>
      <c r="E1631" s="20" t="n"/>
      <c r="F1631" s="26">
        <f>IF(E1631="","",IFERROR(INDEX('İş emirleri'!$B$6:$B$305,MATCH(E1631,'İş emirleri'!$A$6:$A$305,0)),"İş emri yok"))</f>
        <v/>
      </c>
      <c r="G1631" s="38" t="n"/>
      <c r="H1631" s="38" t="n"/>
      <c r="I1631" s="20" t="n"/>
      <c r="J1631" s="40">
        <f>IF(G1631="","",MAX(0,G1631-N(H1631)))</f>
        <v/>
      </c>
      <c r="K1631" s="24">
        <f>IF(OR(G1631="",N(G1631)=0),"",J1631/G1631)</f>
        <v/>
      </c>
      <c r="L1631" s="38" t="n"/>
      <c r="M1631" s="38" t="n"/>
      <c r="N1631" s="20" t="n"/>
      <c r="O1631" s="40">
        <f>IF(AND(L1631="",M1631=""),"",N(L1631)+N(M1631))</f>
        <v/>
      </c>
      <c r="P1631" s="24">
        <f>IF(OR(O1631="",N(O1631)=0),"",N(M1631)/O1631)</f>
        <v/>
      </c>
      <c r="Q1631" s="40">
        <f>IF(OR(J1631="",N(J1631)=0,O1631=""),"",N(L1631)/(J1631/60))</f>
        <v/>
      </c>
      <c r="R1631" s="20" t="n"/>
    </row>
    <row r="1632">
      <c r="A1632" s="39" t="n"/>
      <c r="B1632" s="20" t="n"/>
      <c r="C1632" s="20" t="n"/>
      <c r="D1632" s="20" t="n"/>
      <c r="E1632" s="20" t="n"/>
      <c r="F1632" s="26">
        <f>IF(E1632="","",IFERROR(INDEX('İş emirleri'!$B$6:$B$305,MATCH(E1632,'İş emirleri'!$A$6:$A$305,0)),"İş emri yok"))</f>
        <v/>
      </c>
      <c r="G1632" s="38" t="n"/>
      <c r="H1632" s="38" t="n"/>
      <c r="I1632" s="20" t="n"/>
      <c r="J1632" s="40">
        <f>IF(G1632="","",MAX(0,G1632-N(H1632)))</f>
        <v/>
      </c>
      <c r="K1632" s="24">
        <f>IF(OR(G1632="",N(G1632)=0),"",J1632/G1632)</f>
        <v/>
      </c>
      <c r="L1632" s="38" t="n"/>
      <c r="M1632" s="38" t="n"/>
      <c r="N1632" s="20" t="n"/>
      <c r="O1632" s="40">
        <f>IF(AND(L1632="",M1632=""),"",N(L1632)+N(M1632))</f>
        <v/>
      </c>
      <c r="P1632" s="24">
        <f>IF(OR(O1632="",N(O1632)=0),"",N(M1632)/O1632)</f>
        <v/>
      </c>
      <c r="Q1632" s="40">
        <f>IF(OR(J1632="",N(J1632)=0,O1632=""),"",N(L1632)/(J1632/60))</f>
        <v/>
      </c>
      <c r="R1632" s="20" t="n"/>
    </row>
    <row r="1633">
      <c r="A1633" s="39" t="n"/>
      <c r="B1633" s="20" t="n"/>
      <c r="C1633" s="20" t="n"/>
      <c r="D1633" s="20" t="n"/>
      <c r="E1633" s="20" t="n"/>
      <c r="F1633" s="26">
        <f>IF(E1633="","",IFERROR(INDEX('İş emirleri'!$B$6:$B$305,MATCH(E1633,'İş emirleri'!$A$6:$A$305,0)),"İş emri yok"))</f>
        <v/>
      </c>
      <c r="G1633" s="38" t="n"/>
      <c r="H1633" s="38" t="n"/>
      <c r="I1633" s="20" t="n"/>
      <c r="J1633" s="40">
        <f>IF(G1633="","",MAX(0,G1633-N(H1633)))</f>
        <v/>
      </c>
      <c r="K1633" s="24">
        <f>IF(OR(G1633="",N(G1633)=0),"",J1633/G1633)</f>
        <v/>
      </c>
      <c r="L1633" s="38" t="n"/>
      <c r="M1633" s="38" t="n"/>
      <c r="N1633" s="20" t="n"/>
      <c r="O1633" s="40">
        <f>IF(AND(L1633="",M1633=""),"",N(L1633)+N(M1633))</f>
        <v/>
      </c>
      <c r="P1633" s="24">
        <f>IF(OR(O1633="",N(O1633)=0),"",N(M1633)/O1633)</f>
        <v/>
      </c>
      <c r="Q1633" s="40">
        <f>IF(OR(J1633="",N(J1633)=0,O1633=""),"",N(L1633)/(J1633/60))</f>
        <v/>
      </c>
      <c r="R1633" s="20" t="n"/>
    </row>
    <row r="1634">
      <c r="A1634" s="39" t="n"/>
      <c r="B1634" s="20" t="n"/>
      <c r="C1634" s="20" t="n"/>
      <c r="D1634" s="20" t="n"/>
      <c r="E1634" s="20" t="n"/>
      <c r="F1634" s="26">
        <f>IF(E1634="","",IFERROR(INDEX('İş emirleri'!$B$6:$B$305,MATCH(E1634,'İş emirleri'!$A$6:$A$305,0)),"İş emri yok"))</f>
        <v/>
      </c>
      <c r="G1634" s="38" t="n"/>
      <c r="H1634" s="38" t="n"/>
      <c r="I1634" s="20" t="n"/>
      <c r="J1634" s="40">
        <f>IF(G1634="","",MAX(0,G1634-N(H1634)))</f>
        <v/>
      </c>
      <c r="K1634" s="24">
        <f>IF(OR(G1634="",N(G1634)=0),"",J1634/G1634)</f>
        <v/>
      </c>
      <c r="L1634" s="38" t="n"/>
      <c r="M1634" s="38" t="n"/>
      <c r="N1634" s="20" t="n"/>
      <c r="O1634" s="40">
        <f>IF(AND(L1634="",M1634=""),"",N(L1634)+N(M1634))</f>
        <v/>
      </c>
      <c r="P1634" s="24">
        <f>IF(OR(O1634="",N(O1634)=0),"",N(M1634)/O1634)</f>
        <v/>
      </c>
      <c r="Q1634" s="40">
        <f>IF(OR(J1634="",N(J1634)=0,O1634=""),"",N(L1634)/(J1634/60))</f>
        <v/>
      </c>
      <c r="R1634" s="20" t="n"/>
    </row>
    <row r="1635">
      <c r="A1635" s="39" t="n"/>
      <c r="B1635" s="20" t="n"/>
      <c r="C1635" s="20" t="n"/>
      <c r="D1635" s="20" t="n"/>
      <c r="E1635" s="20" t="n"/>
      <c r="F1635" s="26">
        <f>IF(E1635="","",IFERROR(INDEX('İş emirleri'!$B$6:$B$305,MATCH(E1635,'İş emirleri'!$A$6:$A$305,0)),"İş emri yok"))</f>
        <v/>
      </c>
      <c r="G1635" s="38" t="n"/>
      <c r="H1635" s="38" t="n"/>
      <c r="I1635" s="20" t="n"/>
      <c r="J1635" s="40">
        <f>IF(G1635="","",MAX(0,G1635-N(H1635)))</f>
        <v/>
      </c>
      <c r="K1635" s="24">
        <f>IF(OR(G1635="",N(G1635)=0),"",J1635/G1635)</f>
        <v/>
      </c>
      <c r="L1635" s="38" t="n"/>
      <c r="M1635" s="38" t="n"/>
      <c r="N1635" s="20" t="n"/>
      <c r="O1635" s="40">
        <f>IF(AND(L1635="",M1635=""),"",N(L1635)+N(M1635))</f>
        <v/>
      </c>
      <c r="P1635" s="24">
        <f>IF(OR(O1635="",N(O1635)=0),"",N(M1635)/O1635)</f>
        <v/>
      </c>
      <c r="Q1635" s="40">
        <f>IF(OR(J1635="",N(J1635)=0,O1635=""),"",N(L1635)/(J1635/60))</f>
        <v/>
      </c>
      <c r="R1635" s="20" t="n"/>
    </row>
    <row r="1636">
      <c r="A1636" s="39" t="n"/>
      <c r="B1636" s="20" t="n"/>
      <c r="C1636" s="20" t="n"/>
      <c r="D1636" s="20" t="n"/>
      <c r="E1636" s="20" t="n"/>
      <c r="F1636" s="26">
        <f>IF(E1636="","",IFERROR(INDEX('İş emirleri'!$B$6:$B$305,MATCH(E1636,'İş emirleri'!$A$6:$A$305,0)),"İş emri yok"))</f>
        <v/>
      </c>
      <c r="G1636" s="38" t="n"/>
      <c r="H1636" s="38" t="n"/>
      <c r="I1636" s="20" t="n"/>
      <c r="J1636" s="40">
        <f>IF(G1636="","",MAX(0,G1636-N(H1636)))</f>
        <v/>
      </c>
      <c r="K1636" s="24">
        <f>IF(OR(G1636="",N(G1636)=0),"",J1636/G1636)</f>
        <v/>
      </c>
      <c r="L1636" s="38" t="n"/>
      <c r="M1636" s="38" t="n"/>
      <c r="N1636" s="20" t="n"/>
      <c r="O1636" s="40">
        <f>IF(AND(L1636="",M1636=""),"",N(L1636)+N(M1636))</f>
        <v/>
      </c>
      <c r="P1636" s="24">
        <f>IF(OR(O1636="",N(O1636)=0),"",N(M1636)/O1636)</f>
        <v/>
      </c>
      <c r="Q1636" s="40">
        <f>IF(OR(J1636="",N(J1636)=0,O1636=""),"",N(L1636)/(J1636/60))</f>
        <v/>
      </c>
      <c r="R1636" s="20" t="n"/>
    </row>
    <row r="1637">
      <c r="A1637" s="39" t="n"/>
      <c r="B1637" s="20" t="n"/>
      <c r="C1637" s="20" t="n"/>
      <c r="D1637" s="20" t="n"/>
      <c r="E1637" s="20" t="n"/>
      <c r="F1637" s="26">
        <f>IF(E1637="","",IFERROR(INDEX('İş emirleri'!$B$6:$B$305,MATCH(E1637,'İş emirleri'!$A$6:$A$305,0)),"İş emri yok"))</f>
        <v/>
      </c>
      <c r="G1637" s="38" t="n"/>
      <c r="H1637" s="38" t="n"/>
      <c r="I1637" s="20" t="n"/>
      <c r="J1637" s="40">
        <f>IF(G1637="","",MAX(0,G1637-N(H1637)))</f>
        <v/>
      </c>
      <c r="K1637" s="24">
        <f>IF(OR(G1637="",N(G1637)=0),"",J1637/G1637)</f>
        <v/>
      </c>
      <c r="L1637" s="38" t="n"/>
      <c r="M1637" s="38" t="n"/>
      <c r="N1637" s="20" t="n"/>
      <c r="O1637" s="40">
        <f>IF(AND(L1637="",M1637=""),"",N(L1637)+N(M1637))</f>
        <v/>
      </c>
      <c r="P1637" s="24">
        <f>IF(OR(O1637="",N(O1637)=0),"",N(M1637)/O1637)</f>
        <v/>
      </c>
      <c r="Q1637" s="40">
        <f>IF(OR(J1637="",N(J1637)=0,O1637=""),"",N(L1637)/(J1637/60))</f>
        <v/>
      </c>
      <c r="R1637" s="20" t="n"/>
    </row>
    <row r="1638">
      <c r="A1638" s="39" t="n"/>
      <c r="B1638" s="20" t="n"/>
      <c r="C1638" s="20" t="n"/>
      <c r="D1638" s="20" t="n"/>
      <c r="E1638" s="20" t="n"/>
      <c r="F1638" s="26">
        <f>IF(E1638="","",IFERROR(INDEX('İş emirleri'!$B$6:$B$305,MATCH(E1638,'İş emirleri'!$A$6:$A$305,0)),"İş emri yok"))</f>
        <v/>
      </c>
      <c r="G1638" s="38" t="n"/>
      <c r="H1638" s="38" t="n"/>
      <c r="I1638" s="20" t="n"/>
      <c r="J1638" s="40">
        <f>IF(G1638="","",MAX(0,G1638-N(H1638)))</f>
        <v/>
      </c>
      <c r="K1638" s="24">
        <f>IF(OR(G1638="",N(G1638)=0),"",J1638/G1638)</f>
        <v/>
      </c>
      <c r="L1638" s="38" t="n"/>
      <c r="M1638" s="38" t="n"/>
      <c r="N1638" s="20" t="n"/>
      <c r="O1638" s="40">
        <f>IF(AND(L1638="",M1638=""),"",N(L1638)+N(M1638))</f>
        <v/>
      </c>
      <c r="P1638" s="24">
        <f>IF(OR(O1638="",N(O1638)=0),"",N(M1638)/O1638)</f>
        <v/>
      </c>
      <c r="Q1638" s="40">
        <f>IF(OR(J1638="",N(J1638)=0,O1638=""),"",N(L1638)/(J1638/60))</f>
        <v/>
      </c>
      <c r="R1638" s="20" t="n"/>
    </row>
    <row r="1639">
      <c r="A1639" s="39" t="n"/>
      <c r="B1639" s="20" t="n"/>
      <c r="C1639" s="20" t="n"/>
      <c r="D1639" s="20" t="n"/>
      <c r="E1639" s="20" t="n"/>
      <c r="F1639" s="26">
        <f>IF(E1639="","",IFERROR(INDEX('İş emirleri'!$B$6:$B$305,MATCH(E1639,'İş emirleri'!$A$6:$A$305,0)),"İş emri yok"))</f>
        <v/>
      </c>
      <c r="G1639" s="38" t="n"/>
      <c r="H1639" s="38" t="n"/>
      <c r="I1639" s="20" t="n"/>
      <c r="J1639" s="40">
        <f>IF(G1639="","",MAX(0,G1639-N(H1639)))</f>
        <v/>
      </c>
      <c r="K1639" s="24">
        <f>IF(OR(G1639="",N(G1639)=0),"",J1639/G1639)</f>
        <v/>
      </c>
      <c r="L1639" s="38" t="n"/>
      <c r="M1639" s="38" t="n"/>
      <c r="N1639" s="20" t="n"/>
      <c r="O1639" s="40">
        <f>IF(AND(L1639="",M1639=""),"",N(L1639)+N(M1639))</f>
        <v/>
      </c>
      <c r="P1639" s="24">
        <f>IF(OR(O1639="",N(O1639)=0),"",N(M1639)/O1639)</f>
        <v/>
      </c>
      <c r="Q1639" s="40">
        <f>IF(OR(J1639="",N(J1639)=0,O1639=""),"",N(L1639)/(J1639/60))</f>
        <v/>
      </c>
      <c r="R1639" s="20" t="n"/>
    </row>
    <row r="1640">
      <c r="A1640" s="39" t="n"/>
      <c r="B1640" s="20" t="n"/>
      <c r="C1640" s="20" t="n"/>
      <c r="D1640" s="20" t="n"/>
      <c r="E1640" s="20" t="n"/>
      <c r="F1640" s="26">
        <f>IF(E1640="","",IFERROR(INDEX('İş emirleri'!$B$6:$B$305,MATCH(E1640,'İş emirleri'!$A$6:$A$305,0)),"İş emri yok"))</f>
        <v/>
      </c>
      <c r="G1640" s="38" t="n"/>
      <c r="H1640" s="38" t="n"/>
      <c r="I1640" s="20" t="n"/>
      <c r="J1640" s="40">
        <f>IF(G1640="","",MAX(0,G1640-N(H1640)))</f>
        <v/>
      </c>
      <c r="K1640" s="24">
        <f>IF(OR(G1640="",N(G1640)=0),"",J1640/G1640)</f>
        <v/>
      </c>
      <c r="L1640" s="38" t="n"/>
      <c r="M1640" s="38" t="n"/>
      <c r="N1640" s="20" t="n"/>
      <c r="O1640" s="40">
        <f>IF(AND(L1640="",M1640=""),"",N(L1640)+N(M1640))</f>
        <v/>
      </c>
      <c r="P1640" s="24">
        <f>IF(OR(O1640="",N(O1640)=0),"",N(M1640)/O1640)</f>
        <v/>
      </c>
      <c r="Q1640" s="40">
        <f>IF(OR(J1640="",N(J1640)=0,O1640=""),"",N(L1640)/(J1640/60))</f>
        <v/>
      </c>
      <c r="R1640" s="20" t="n"/>
    </row>
    <row r="1641">
      <c r="A1641" s="39" t="n"/>
      <c r="B1641" s="20" t="n"/>
      <c r="C1641" s="20" t="n"/>
      <c r="D1641" s="20" t="n"/>
      <c r="E1641" s="20" t="n"/>
      <c r="F1641" s="26">
        <f>IF(E1641="","",IFERROR(INDEX('İş emirleri'!$B$6:$B$305,MATCH(E1641,'İş emirleri'!$A$6:$A$305,0)),"İş emri yok"))</f>
        <v/>
      </c>
      <c r="G1641" s="38" t="n"/>
      <c r="H1641" s="38" t="n"/>
      <c r="I1641" s="20" t="n"/>
      <c r="J1641" s="40">
        <f>IF(G1641="","",MAX(0,G1641-N(H1641)))</f>
        <v/>
      </c>
      <c r="K1641" s="24">
        <f>IF(OR(G1641="",N(G1641)=0),"",J1641/G1641)</f>
        <v/>
      </c>
      <c r="L1641" s="38" t="n"/>
      <c r="M1641" s="38" t="n"/>
      <c r="N1641" s="20" t="n"/>
      <c r="O1641" s="40">
        <f>IF(AND(L1641="",M1641=""),"",N(L1641)+N(M1641))</f>
        <v/>
      </c>
      <c r="P1641" s="24">
        <f>IF(OR(O1641="",N(O1641)=0),"",N(M1641)/O1641)</f>
        <v/>
      </c>
      <c r="Q1641" s="40">
        <f>IF(OR(J1641="",N(J1641)=0,O1641=""),"",N(L1641)/(J1641/60))</f>
        <v/>
      </c>
      <c r="R1641" s="20" t="n"/>
    </row>
    <row r="1642">
      <c r="A1642" s="39" t="n"/>
      <c r="B1642" s="20" t="n"/>
      <c r="C1642" s="20" t="n"/>
      <c r="D1642" s="20" t="n"/>
      <c r="E1642" s="20" t="n"/>
      <c r="F1642" s="26">
        <f>IF(E1642="","",IFERROR(INDEX('İş emirleri'!$B$6:$B$305,MATCH(E1642,'İş emirleri'!$A$6:$A$305,0)),"İş emri yok"))</f>
        <v/>
      </c>
      <c r="G1642" s="38" t="n"/>
      <c r="H1642" s="38" t="n"/>
      <c r="I1642" s="20" t="n"/>
      <c r="J1642" s="40">
        <f>IF(G1642="","",MAX(0,G1642-N(H1642)))</f>
        <v/>
      </c>
      <c r="K1642" s="24">
        <f>IF(OR(G1642="",N(G1642)=0),"",J1642/G1642)</f>
        <v/>
      </c>
      <c r="L1642" s="38" t="n"/>
      <c r="M1642" s="38" t="n"/>
      <c r="N1642" s="20" t="n"/>
      <c r="O1642" s="40">
        <f>IF(AND(L1642="",M1642=""),"",N(L1642)+N(M1642))</f>
        <v/>
      </c>
      <c r="P1642" s="24">
        <f>IF(OR(O1642="",N(O1642)=0),"",N(M1642)/O1642)</f>
        <v/>
      </c>
      <c r="Q1642" s="40">
        <f>IF(OR(J1642="",N(J1642)=0,O1642=""),"",N(L1642)/(J1642/60))</f>
        <v/>
      </c>
      <c r="R1642" s="20" t="n"/>
    </row>
    <row r="1643">
      <c r="A1643" s="39" t="n"/>
      <c r="B1643" s="20" t="n"/>
      <c r="C1643" s="20" t="n"/>
      <c r="D1643" s="20" t="n"/>
      <c r="E1643" s="20" t="n"/>
      <c r="F1643" s="26">
        <f>IF(E1643="","",IFERROR(INDEX('İş emirleri'!$B$6:$B$305,MATCH(E1643,'İş emirleri'!$A$6:$A$305,0)),"İş emri yok"))</f>
        <v/>
      </c>
      <c r="G1643" s="38" t="n"/>
      <c r="H1643" s="38" t="n"/>
      <c r="I1643" s="20" t="n"/>
      <c r="J1643" s="40">
        <f>IF(G1643="","",MAX(0,G1643-N(H1643)))</f>
        <v/>
      </c>
      <c r="K1643" s="24">
        <f>IF(OR(G1643="",N(G1643)=0),"",J1643/G1643)</f>
        <v/>
      </c>
      <c r="L1643" s="38" t="n"/>
      <c r="M1643" s="38" t="n"/>
      <c r="N1643" s="20" t="n"/>
      <c r="O1643" s="40">
        <f>IF(AND(L1643="",M1643=""),"",N(L1643)+N(M1643))</f>
        <v/>
      </c>
      <c r="P1643" s="24">
        <f>IF(OR(O1643="",N(O1643)=0),"",N(M1643)/O1643)</f>
        <v/>
      </c>
      <c r="Q1643" s="40">
        <f>IF(OR(J1643="",N(J1643)=0,O1643=""),"",N(L1643)/(J1643/60))</f>
        <v/>
      </c>
      <c r="R1643" s="20" t="n"/>
    </row>
    <row r="1644">
      <c r="A1644" s="39" t="n"/>
      <c r="B1644" s="20" t="n"/>
      <c r="C1644" s="20" t="n"/>
      <c r="D1644" s="20" t="n"/>
      <c r="E1644" s="20" t="n"/>
      <c r="F1644" s="26">
        <f>IF(E1644="","",IFERROR(INDEX('İş emirleri'!$B$6:$B$305,MATCH(E1644,'İş emirleri'!$A$6:$A$305,0)),"İş emri yok"))</f>
        <v/>
      </c>
      <c r="G1644" s="38" t="n"/>
      <c r="H1644" s="38" t="n"/>
      <c r="I1644" s="20" t="n"/>
      <c r="J1644" s="40">
        <f>IF(G1644="","",MAX(0,G1644-N(H1644)))</f>
        <v/>
      </c>
      <c r="K1644" s="24">
        <f>IF(OR(G1644="",N(G1644)=0),"",J1644/G1644)</f>
        <v/>
      </c>
      <c r="L1644" s="38" t="n"/>
      <c r="M1644" s="38" t="n"/>
      <c r="N1644" s="20" t="n"/>
      <c r="O1644" s="40">
        <f>IF(AND(L1644="",M1644=""),"",N(L1644)+N(M1644))</f>
        <v/>
      </c>
      <c r="P1644" s="24">
        <f>IF(OR(O1644="",N(O1644)=0),"",N(M1644)/O1644)</f>
        <v/>
      </c>
      <c r="Q1644" s="40">
        <f>IF(OR(J1644="",N(J1644)=0,O1644=""),"",N(L1644)/(J1644/60))</f>
        <v/>
      </c>
      <c r="R1644" s="20" t="n"/>
    </row>
    <row r="1645">
      <c r="A1645" s="39" t="n"/>
      <c r="B1645" s="20" t="n"/>
      <c r="C1645" s="20" t="n"/>
      <c r="D1645" s="20" t="n"/>
      <c r="E1645" s="20" t="n"/>
      <c r="F1645" s="26">
        <f>IF(E1645="","",IFERROR(INDEX('İş emirleri'!$B$6:$B$305,MATCH(E1645,'İş emirleri'!$A$6:$A$305,0)),"İş emri yok"))</f>
        <v/>
      </c>
      <c r="G1645" s="38" t="n"/>
      <c r="H1645" s="38" t="n"/>
      <c r="I1645" s="20" t="n"/>
      <c r="J1645" s="40">
        <f>IF(G1645="","",MAX(0,G1645-N(H1645)))</f>
        <v/>
      </c>
      <c r="K1645" s="24">
        <f>IF(OR(G1645="",N(G1645)=0),"",J1645/G1645)</f>
        <v/>
      </c>
      <c r="L1645" s="38" t="n"/>
      <c r="M1645" s="38" t="n"/>
      <c r="N1645" s="20" t="n"/>
      <c r="O1645" s="40">
        <f>IF(AND(L1645="",M1645=""),"",N(L1645)+N(M1645))</f>
        <v/>
      </c>
      <c r="P1645" s="24">
        <f>IF(OR(O1645="",N(O1645)=0),"",N(M1645)/O1645)</f>
        <v/>
      </c>
      <c r="Q1645" s="40">
        <f>IF(OR(J1645="",N(J1645)=0,O1645=""),"",N(L1645)/(J1645/60))</f>
        <v/>
      </c>
      <c r="R1645" s="20" t="n"/>
    </row>
    <row r="1646">
      <c r="A1646" s="39" t="n"/>
      <c r="B1646" s="20" t="n"/>
      <c r="C1646" s="20" t="n"/>
      <c r="D1646" s="20" t="n"/>
      <c r="E1646" s="20" t="n"/>
      <c r="F1646" s="26">
        <f>IF(E1646="","",IFERROR(INDEX('İş emirleri'!$B$6:$B$305,MATCH(E1646,'İş emirleri'!$A$6:$A$305,0)),"İş emri yok"))</f>
        <v/>
      </c>
      <c r="G1646" s="38" t="n"/>
      <c r="H1646" s="38" t="n"/>
      <c r="I1646" s="20" t="n"/>
      <c r="J1646" s="40">
        <f>IF(G1646="","",MAX(0,G1646-N(H1646)))</f>
        <v/>
      </c>
      <c r="K1646" s="24">
        <f>IF(OR(G1646="",N(G1646)=0),"",J1646/G1646)</f>
        <v/>
      </c>
      <c r="L1646" s="38" t="n"/>
      <c r="M1646" s="38" t="n"/>
      <c r="N1646" s="20" t="n"/>
      <c r="O1646" s="40">
        <f>IF(AND(L1646="",M1646=""),"",N(L1646)+N(M1646))</f>
        <v/>
      </c>
      <c r="P1646" s="24">
        <f>IF(OR(O1646="",N(O1646)=0),"",N(M1646)/O1646)</f>
        <v/>
      </c>
      <c r="Q1646" s="40">
        <f>IF(OR(J1646="",N(J1646)=0,O1646=""),"",N(L1646)/(J1646/60))</f>
        <v/>
      </c>
      <c r="R1646" s="20" t="n"/>
    </row>
    <row r="1647">
      <c r="A1647" s="39" t="n"/>
      <c r="B1647" s="20" t="n"/>
      <c r="C1647" s="20" t="n"/>
      <c r="D1647" s="20" t="n"/>
      <c r="E1647" s="20" t="n"/>
      <c r="F1647" s="26">
        <f>IF(E1647="","",IFERROR(INDEX('İş emirleri'!$B$6:$B$305,MATCH(E1647,'İş emirleri'!$A$6:$A$305,0)),"İş emri yok"))</f>
        <v/>
      </c>
      <c r="G1647" s="38" t="n"/>
      <c r="H1647" s="38" t="n"/>
      <c r="I1647" s="20" t="n"/>
      <c r="J1647" s="40">
        <f>IF(G1647="","",MAX(0,G1647-N(H1647)))</f>
        <v/>
      </c>
      <c r="K1647" s="24">
        <f>IF(OR(G1647="",N(G1647)=0),"",J1647/G1647)</f>
        <v/>
      </c>
      <c r="L1647" s="38" t="n"/>
      <c r="M1647" s="38" t="n"/>
      <c r="N1647" s="20" t="n"/>
      <c r="O1647" s="40">
        <f>IF(AND(L1647="",M1647=""),"",N(L1647)+N(M1647))</f>
        <v/>
      </c>
      <c r="P1647" s="24">
        <f>IF(OR(O1647="",N(O1647)=0),"",N(M1647)/O1647)</f>
        <v/>
      </c>
      <c r="Q1647" s="40">
        <f>IF(OR(J1647="",N(J1647)=0,O1647=""),"",N(L1647)/(J1647/60))</f>
        <v/>
      </c>
      <c r="R1647" s="20" t="n"/>
    </row>
    <row r="1648">
      <c r="A1648" s="39" t="n"/>
      <c r="B1648" s="20" t="n"/>
      <c r="C1648" s="20" t="n"/>
      <c r="D1648" s="20" t="n"/>
      <c r="E1648" s="20" t="n"/>
      <c r="F1648" s="26">
        <f>IF(E1648="","",IFERROR(INDEX('İş emirleri'!$B$6:$B$305,MATCH(E1648,'İş emirleri'!$A$6:$A$305,0)),"İş emri yok"))</f>
        <v/>
      </c>
      <c r="G1648" s="38" t="n"/>
      <c r="H1648" s="38" t="n"/>
      <c r="I1648" s="20" t="n"/>
      <c r="J1648" s="40">
        <f>IF(G1648="","",MAX(0,G1648-N(H1648)))</f>
        <v/>
      </c>
      <c r="K1648" s="24">
        <f>IF(OR(G1648="",N(G1648)=0),"",J1648/G1648)</f>
        <v/>
      </c>
      <c r="L1648" s="38" t="n"/>
      <c r="M1648" s="38" t="n"/>
      <c r="N1648" s="20" t="n"/>
      <c r="O1648" s="40">
        <f>IF(AND(L1648="",M1648=""),"",N(L1648)+N(M1648))</f>
        <v/>
      </c>
      <c r="P1648" s="24">
        <f>IF(OR(O1648="",N(O1648)=0),"",N(M1648)/O1648)</f>
        <v/>
      </c>
      <c r="Q1648" s="40">
        <f>IF(OR(J1648="",N(J1648)=0,O1648=""),"",N(L1648)/(J1648/60))</f>
        <v/>
      </c>
      <c r="R1648" s="20" t="n"/>
    </row>
    <row r="1649">
      <c r="A1649" s="39" t="n"/>
      <c r="B1649" s="20" t="n"/>
      <c r="C1649" s="20" t="n"/>
      <c r="D1649" s="20" t="n"/>
      <c r="E1649" s="20" t="n"/>
      <c r="F1649" s="26">
        <f>IF(E1649="","",IFERROR(INDEX('İş emirleri'!$B$6:$B$305,MATCH(E1649,'İş emirleri'!$A$6:$A$305,0)),"İş emri yok"))</f>
        <v/>
      </c>
      <c r="G1649" s="38" t="n"/>
      <c r="H1649" s="38" t="n"/>
      <c r="I1649" s="20" t="n"/>
      <c r="J1649" s="40">
        <f>IF(G1649="","",MAX(0,G1649-N(H1649)))</f>
        <v/>
      </c>
      <c r="K1649" s="24">
        <f>IF(OR(G1649="",N(G1649)=0),"",J1649/G1649)</f>
        <v/>
      </c>
      <c r="L1649" s="38" t="n"/>
      <c r="M1649" s="38" t="n"/>
      <c r="N1649" s="20" t="n"/>
      <c r="O1649" s="40">
        <f>IF(AND(L1649="",M1649=""),"",N(L1649)+N(M1649))</f>
        <v/>
      </c>
      <c r="P1649" s="24">
        <f>IF(OR(O1649="",N(O1649)=0),"",N(M1649)/O1649)</f>
        <v/>
      </c>
      <c r="Q1649" s="40">
        <f>IF(OR(J1649="",N(J1649)=0,O1649=""),"",N(L1649)/(J1649/60))</f>
        <v/>
      </c>
      <c r="R1649" s="20" t="n"/>
    </row>
    <row r="1650">
      <c r="A1650" s="39" t="n"/>
      <c r="B1650" s="20" t="n"/>
      <c r="C1650" s="20" t="n"/>
      <c r="D1650" s="20" t="n"/>
      <c r="E1650" s="20" t="n"/>
      <c r="F1650" s="26">
        <f>IF(E1650="","",IFERROR(INDEX('İş emirleri'!$B$6:$B$305,MATCH(E1650,'İş emirleri'!$A$6:$A$305,0)),"İş emri yok"))</f>
        <v/>
      </c>
      <c r="G1650" s="38" t="n"/>
      <c r="H1650" s="38" t="n"/>
      <c r="I1650" s="20" t="n"/>
      <c r="J1650" s="40">
        <f>IF(G1650="","",MAX(0,G1650-N(H1650)))</f>
        <v/>
      </c>
      <c r="K1650" s="24">
        <f>IF(OR(G1650="",N(G1650)=0),"",J1650/G1650)</f>
        <v/>
      </c>
      <c r="L1650" s="38" t="n"/>
      <c r="M1650" s="38" t="n"/>
      <c r="N1650" s="20" t="n"/>
      <c r="O1650" s="40">
        <f>IF(AND(L1650="",M1650=""),"",N(L1650)+N(M1650))</f>
        <v/>
      </c>
      <c r="P1650" s="24">
        <f>IF(OR(O1650="",N(O1650)=0),"",N(M1650)/O1650)</f>
        <v/>
      </c>
      <c r="Q1650" s="40">
        <f>IF(OR(J1650="",N(J1650)=0,O1650=""),"",N(L1650)/(J1650/60))</f>
        <v/>
      </c>
      <c r="R1650" s="20" t="n"/>
    </row>
    <row r="1651">
      <c r="A1651" s="39" t="n"/>
      <c r="B1651" s="20" t="n"/>
      <c r="C1651" s="20" t="n"/>
      <c r="D1651" s="20" t="n"/>
      <c r="E1651" s="20" t="n"/>
      <c r="F1651" s="26">
        <f>IF(E1651="","",IFERROR(INDEX('İş emirleri'!$B$6:$B$305,MATCH(E1651,'İş emirleri'!$A$6:$A$305,0)),"İş emri yok"))</f>
        <v/>
      </c>
      <c r="G1651" s="38" t="n"/>
      <c r="H1651" s="38" t="n"/>
      <c r="I1651" s="20" t="n"/>
      <c r="J1651" s="40">
        <f>IF(G1651="","",MAX(0,G1651-N(H1651)))</f>
        <v/>
      </c>
      <c r="K1651" s="24">
        <f>IF(OR(G1651="",N(G1651)=0),"",J1651/G1651)</f>
        <v/>
      </c>
      <c r="L1651" s="38" t="n"/>
      <c r="M1651" s="38" t="n"/>
      <c r="N1651" s="20" t="n"/>
      <c r="O1651" s="40">
        <f>IF(AND(L1651="",M1651=""),"",N(L1651)+N(M1651))</f>
        <v/>
      </c>
      <c r="P1651" s="24">
        <f>IF(OR(O1651="",N(O1651)=0),"",N(M1651)/O1651)</f>
        <v/>
      </c>
      <c r="Q1651" s="40">
        <f>IF(OR(J1651="",N(J1651)=0,O1651=""),"",N(L1651)/(J1651/60))</f>
        <v/>
      </c>
      <c r="R1651" s="20" t="n"/>
    </row>
    <row r="1652">
      <c r="A1652" s="39" t="n"/>
      <c r="B1652" s="20" t="n"/>
      <c r="C1652" s="20" t="n"/>
      <c r="D1652" s="20" t="n"/>
      <c r="E1652" s="20" t="n"/>
      <c r="F1652" s="26">
        <f>IF(E1652="","",IFERROR(INDEX('İş emirleri'!$B$6:$B$305,MATCH(E1652,'İş emirleri'!$A$6:$A$305,0)),"İş emri yok"))</f>
        <v/>
      </c>
      <c r="G1652" s="38" t="n"/>
      <c r="H1652" s="38" t="n"/>
      <c r="I1652" s="20" t="n"/>
      <c r="J1652" s="40">
        <f>IF(G1652="","",MAX(0,G1652-N(H1652)))</f>
        <v/>
      </c>
      <c r="K1652" s="24">
        <f>IF(OR(G1652="",N(G1652)=0),"",J1652/G1652)</f>
        <v/>
      </c>
      <c r="L1652" s="38" t="n"/>
      <c r="M1652" s="38" t="n"/>
      <c r="N1652" s="20" t="n"/>
      <c r="O1652" s="40">
        <f>IF(AND(L1652="",M1652=""),"",N(L1652)+N(M1652))</f>
        <v/>
      </c>
      <c r="P1652" s="24">
        <f>IF(OR(O1652="",N(O1652)=0),"",N(M1652)/O1652)</f>
        <v/>
      </c>
      <c r="Q1652" s="40">
        <f>IF(OR(J1652="",N(J1652)=0,O1652=""),"",N(L1652)/(J1652/60))</f>
        <v/>
      </c>
      <c r="R1652" s="20" t="n"/>
    </row>
    <row r="1653">
      <c r="A1653" s="39" t="n"/>
      <c r="B1653" s="20" t="n"/>
      <c r="C1653" s="20" t="n"/>
      <c r="D1653" s="20" t="n"/>
      <c r="E1653" s="20" t="n"/>
      <c r="F1653" s="26">
        <f>IF(E1653="","",IFERROR(INDEX('İş emirleri'!$B$6:$B$305,MATCH(E1653,'İş emirleri'!$A$6:$A$305,0)),"İş emri yok"))</f>
        <v/>
      </c>
      <c r="G1653" s="38" t="n"/>
      <c r="H1653" s="38" t="n"/>
      <c r="I1653" s="20" t="n"/>
      <c r="J1653" s="40">
        <f>IF(G1653="","",MAX(0,G1653-N(H1653)))</f>
        <v/>
      </c>
      <c r="K1653" s="24">
        <f>IF(OR(G1653="",N(G1653)=0),"",J1653/G1653)</f>
        <v/>
      </c>
      <c r="L1653" s="38" t="n"/>
      <c r="M1653" s="38" t="n"/>
      <c r="N1653" s="20" t="n"/>
      <c r="O1653" s="40">
        <f>IF(AND(L1653="",M1653=""),"",N(L1653)+N(M1653))</f>
        <v/>
      </c>
      <c r="P1653" s="24">
        <f>IF(OR(O1653="",N(O1653)=0),"",N(M1653)/O1653)</f>
        <v/>
      </c>
      <c r="Q1653" s="40">
        <f>IF(OR(J1653="",N(J1653)=0,O1653=""),"",N(L1653)/(J1653/60))</f>
        <v/>
      </c>
      <c r="R1653" s="20" t="n"/>
    </row>
    <row r="1654">
      <c r="A1654" s="39" t="n"/>
      <c r="B1654" s="20" t="n"/>
      <c r="C1654" s="20" t="n"/>
      <c r="D1654" s="20" t="n"/>
      <c r="E1654" s="20" t="n"/>
      <c r="F1654" s="26">
        <f>IF(E1654="","",IFERROR(INDEX('İş emirleri'!$B$6:$B$305,MATCH(E1654,'İş emirleri'!$A$6:$A$305,0)),"İş emri yok"))</f>
        <v/>
      </c>
      <c r="G1654" s="38" t="n"/>
      <c r="H1654" s="38" t="n"/>
      <c r="I1654" s="20" t="n"/>
      <c r="J1654" s="40">
        <f>IF(G1654="","",MAX(0,G1654-N(H1654)))</f>
        <v/>
      </c>
      <c r="K1654" s="24">
        <f>IF(OR(G1654="",N(G1654)=0),"",J1654/G1654)</f>
        <v/>
      </c>
      <c r="L1654" s="38" t="n"/>
      <c r="M1654" s="38" t="n"/>
      <c r="N1654" s="20" t="n"/>
      <c r="O1654" s="40">
        <f>IF(AND(L1654="",M1654=""),"",N(L1654)+N(M1654))</f>
        <v/>
      </c>
      <c r="P1654" s="24">
        <f>IF(OR(O1654="",N(O1654)=0),"",N(M1654)/O1654)</f>
        <v/>
      </c>
      <c r="Q1654" s="40">
        <f>IF(OR(J1654="",N(J1654)=0,O1654=""),"",N(L1654)/(J1654/60))</f>
        <v/>
      </c>
      <c r="R1654" s="20" t="n"/>
    </row>
    <row r="1655">
      <c r="A1655" s="39" t="n"/>
      <c r="B1655" s="20" t="n"/>
      <c r="C1655" s="20" t="n"/>
      <c r="D1655" s="20" t="n"/>
      <c r="E1655" s="20" t="n"/>
      <c r="F1655" s="26">
        <f>IF(E1655="","",IFERROR(INDEX('İş emirleri'!$B$6:$B$305,MATCH(E1655,'İş emirleri'!$A$6:$A$305,0)),"İş emri yok"))</f>
        <v/>
      </c>
      <c r="G1655" s="38" t="n"/>
      <c r="H1655" s="38" t="n"/>
      <c r="I1655" s="20" t="n"/>
      <c r="J1655" s="40">
        <f>IF(G1655="","",MAX(0,G1655-N(H1655)))</f>
        <v/>
      </c>
      <c r="K1655" s="24">
        <f>IF(OR(G1655="",N(G1655)=0),"",J1655/G1655)</f>
        <v/>
      </c>
      <c r="L1655" s="38" t="n"/>
      <c r="M1655" s="38" t="n"/>
      <c r="N1655" s="20" t="n"/>
      <c r="O1655" s="40">
        <f>IF(AND(L1655="",M1655=""),"",N(L1655)+N(M1655))</f>
        <v/>
      </c>
      <c r="P1655" s="24">
        <f>IF(OR(O1655="",N(O1655)=0),"",N(M1655)/O1655)</f>
        <v/>
      </c>
      <c r="Q1655" s="40">
        <f>IF(OR(J1655="",N(J1655)=0,O1655=""),"",N(L1655)/(J1655/60))</f>
        <v/>
      </c>
      <c r="R1655" s="20" t="n"/>
    </row>
    <row r="1656">
      <c r="A1656" s="39" t="n"/>
      <c r="B1656" s="20" t="n"/>
      <c r="C1656" s="20" t="n"/>
      <c r="D1656" s="20" t="n"/>
      <c r="E1656" s="20" t="n"/>
      <c r="F1656" s="26">
        <f>IF(E1656="","",IFERROR(INDEX('İş emirleri'!$B$6:$B$305,MATCH(E1656,'İş emirleri'!$A$6:$A$305,0)),"İş emri yok"))</f>
        <v/>
      </c>
      <c r="G1656" s="38" t="n"/>
      <c r="H1656" s="38" t="n"/>
      <c r="I1656" s="20" t="n"/>
      <c r="J1656" s="40">
        <f>IF(G1656="","",MAX(0,G1656-N(H1656)))</f>
        <v/>
      </c>
      <c r="K1656" s="24">
        <f>IF(OR(G1656="",N(G1656)=0),"",J1656/G1656)</f>
        <v/>
      </c>
      <c r="L1656" s="38" t="n"/>
      <c r="M1656" s="38" t="n"/>
      <c r="N1656" s="20" t="n"/>
      <c r="O1656" s="40">
        <f>IF(AND(L1656="",M1656=""),"",N(L1656)+N(M1656))</f>
        <v/>
      </c>
      <c r="P1656" s="24">
        <f>IF(OR(O1656="",N(O1656)=0),"",N(M1656)/O1656)</f>
        <v/>
      </c>
      <c r="Q1656" s="40">
        <f>IF(OR(J1656="",N(J1656)=0,O1656=""),"",N(L1656)/(J1656/60))</f>
        <v/>
      </c>
      <c r="R1656" s="20" t="n"/>
    </row>
    <row r="1657">
      <c r="A1657" s="39" t="n"/>
      <c r="B1657" s="20" t="n"/>
      <c r="C1657" s="20" t="n"/>
      <c r="D1657" s="20" t="n"/>
      <c r="E1657" s="20" t="n"/>
      <c r="F1657" s="26">
        <f>IF(E1657="","",IFERROR(INDEX('İş emirleri'!$B$6:$B$305,MATCH(E1657,'İş emirleri'!$A$6:$A$305,0)),"İş emri yok"))</f>
        <v/>
      </c>
      <c r="G1657" s="38" t="n"/>
      <c r="H1657" s="38" t="n"/>
      <c r="I1657" s="20" t="n"/>
      <c r="J1657" s="40">
        <f>IF(G1657="","",MAX(0,G1657-N(H1657)))</f>
        <v/>
      </c>
      <c r="K1657" s="24">
        <f>IF(OR(G1657="",N(G1657)=0),"",J1657/G1657)</f>
        <v/>
      </c>
      <c r="L1657" s="38" t="n"/>
      <c r="M1657" s="38" t="n"/>
      <c r="N1657" s="20" t="n"/>
      <c r="O1657" s="40">
        <f>IF(AND(L1657="",M1657=""),"",N(L1657)+N(M1657))</f>
        <v/>
      </c>
      <c r="P1657" s="24">
        <f>IF(OR(O1657="",N(O1657)=0),"",N(M1657)/O1657)</f>
        <v/>
      </c>
      <c r="Q1657" s="40">
        <f>IF(OR(J1657="",N(J1657)=0,O1657=""),"",N(L1657)/(J1657/60))</f>
        <v/>
      </c>
      <c r="R1657" s="20" t="n"/>
    </row>
    <row r="1658">
      <c r="A1658" s="39" t="n"/>
      <c r="B1658" s="20" t="n"/>
      <c r="C1658" s="20" t="n"/>
      <c r="D1658" s="20" t="n"/>
      <c r="E1658" s="20" t="n"/>
      <c r="F1658" s="26">
        <f>IF(E1658="","",IFERROR(INDEX('İş emirleri'!$B$6:$B$305,MATCH(E1658,'İş emirleri'!$A$6:$A$305,0)),"İş emri yok"))</f>
        <v/>
      </c>
      <c r="G1658" s="38" t="n"/>
      <c r="H1658" s="38" t="n"/>
      <c r="I1658" s="20" t="n"/>
      <c r="J1658" s="40">
        <f>IF(G1658="","",MAX(0,G1658-N(H1658)))</f>
        <v/>
      </c>
      <c r="K1658" s="24">
        <f>IF(OR(G1658="",N(G1658)=0),"",J1658/G1658)</f>
        <v/>
      </c>
      <c r="L1658" s="38" t="n"/>
      <c r="M1658" s="38" t="n"/>
      <c r="N1658" s="20" t="n"/>
      <c r="O1658" s="40">
        <f>IF(AND(L1658="",M1658=""),"",N(L1658)+N(M1658))</f>
        <v/>
      </c>
      <c r="P1658" s="24">
        <f>IF(OR(O1658="",N(O1658)=0),"",N(M1658)/O1658)</f>
        <v/>
      </c>
      <c r="Q1658" s="40">
        <f>IF(OR(J1658="",N(J1658)=0,O1658=""),"",N(L1658)/(J1658/60))</f>
        <v/>
      </c>
      <c r="R1658" s="20" t="n"/>
    </row>
    <row r="1659">
      <c r="A1659" s="39" t="n"/>
      <c r="B1659" s="20" t="n"/>
      <c r="C1659" s="20" t="n"/>
      <c r="D1659" s="20" t="n"/>
      <c r="E1659" s="20" t="n"/>
      <c r="F1659" s="26">
        <f>IF(E1659="","",IFERROR(INDEX('İş emirleri'!$B$6:$B$305,MATCH(E1659,'İş emirleri'!$A$6:$A$305,0)),"İş emri yok"))</f>
        <v/>
      </c>
      <c r="G1659" s="38" t="n"/>
      <c r="H1659" s="38" t="n"/>
      <c r="I1659" s="20" t="n"/>
      <c r="J1659" s="40">
        <f>IF(G1659="","",MAX(0,G1659-N(H1659)))</f>
        <v/>
      </c>
      <c r="K1659" s="24">
        <f>IF(OR(G1659="",N(G1659)=0),"",J1659/G1659)</f>
        <v/>
      </c>
      <c r="L1659" s="38" t="n"/>
      <c r="M1659" s="38" t="n"/>
      <c r="N1659" s="20" t="n"/>
      <c r="O1659" s="40">
        <f>IF(AND(L1659="",M1659=""),"",N(L1659)+N(M1659))</f>
        <v/>
      </c>
      <c r="P1659" s="24">
        <f>IF(OR(O1659="",N(O1659)=0),"",N(M1659)/O1659)</f>
        <v/>
      </c>
      <c r="Q1659" s="40">
        <f>IF(OR(J1659="",N(J1659)=0,O1659=""),"",N(L1659)/(J1659/60))</f>
        <v/>
      </c>
      <c r="R1659" s="20" t="n"/>
    </row>
    <row r="1660">
      <c r="A1660" s="39" t="n"/>
      <c r="B1660" s="20" t="n"/>
      <c r="C1660" s="20" t="n"/>
      <c r="D1660" s="20" t="n"/>
      <c r="E1660" s="20" t="n"/>
      <c r="F1660" s="26">
        <f>IF(E1660="","",IFERROR(INDEX('İş emirleri'!$B$6:$B$305,MATCH(E1660,'İş emirleri'!$A$6:$A$305,0)),"İş emri yok"))</f>
        <v/>
      </c>
      <c r="G1660" s="38" t="n"/>
      <c r="H1660" s="38" t="n"/>
      <c r="I1660" s="20" t="n"/>
      <c r="J1660" s="40">
        <f>IF(G1660="","",MAX(0,G1660-N(H1660)))</f>
        <v/>
      </c>
      <c r="K1660" s="24">
        <f>IF(OR(G1660="",N(G1660)=0),"",J1660/G1660)</f>
        <v/>
      </c>
      <c r="L1660" s="38" t="n"/>
      <c r="M1660" s="38" t="n"/>
      <c r="N1660" s="20" t="n"/>
      <c r="O1660" s="40">
        <f>IF(AND(L1660="",M1660=""),"",N(L1660)+N(M1660))</f>
        <v/>
      </c>
      <c r="P1660" s="24">
        <f>IF(OR(O1660="",N(O1660)=0),"",N(M1660)/O1660)</f>
        <v/>
      </c>
      <c r="Q1660" s="40">
        <f>IF(OR(J1660="",N(J1660)=0,O1660=""),"",N(L1660)/(J1660/60))</f>
        <v/>
      </c>
      <c r="R1660" s="20" t="n"/>
    </row>
    <row r="1661">
      <c r="A1661" s="39" t="n"/>
      <c r="B1661" s="20" t="n"/>
      <c r="C1661" s="20" t="n"/>
      <c r="D1661" s="20" t="n"/>
      <c r="E1661" s="20" t="n"/>
      <c r="F1661" s="26">
        <f>IF(E1661="","",IFERROR(INDEX('İş emirleri'!$B$6:$B$305,MATCH(E1661,'İş emirleri'!$A$6:$A$305,0)),"İş emri yok"))</f>
        <v/>
      </c>
      <c r="G1661" s="38" t="n"/>
      <c r="H1661" s="38" t="n"/>
      <c r="I1661" s="20" t="n"/>
      <c r="J1661" s="40">
        <f>IF(G1661="","",MAX(0,G1661-N(H1661)))</f>
        <v/>
      </c>
      <c r="K1661" s="24">
        <f>IF(OR(G1661="",N(G1661)=0),"",J1661/G1661)</f>
        <v/>
      </c>
      <c r="L1661" s="38" t="n"/>
      <c r="M1661" s="38" t="n"/>
      <c r="N1661" s="20" t="n"/>
      <c r="O1661" s="40">
        <f>IF(AND(L1661="",M1661=""),"",N(L1661)+N(M1661))</f>
        <v/>
      </c>
      <c r="P1661" s="24">
        <f>IF(OR(O1661="",N(O1661)=0),"",N(M1661)/O1661)</f>
        <v/>
      </c>
      <c r="Q1661" s="40">
        <f>IF(OR(J1661="",N(J1661)=0,O1661=""),"",N(L1661)/(J1661/60))</f>
        <v/>
      </c>
      <c r="R1661" s="20" t="n"/>
    </row>
    <row r="1662">
      <c r="A1662" s="39" t="n"/>
      <c r="B1662" s="20" t="n"/>
      <c r="C1662" s="20" t="n"/>
      <c r="D1662" s="20" t="n"/>
      <c r="E1662" s="20" t="n"/>
      <c r="F1662" s="26">
        <f>IF(E1662="","",IFERROR(INDEX('İş emirleri'!$B$6:$B$305,MATCH(E1662,'İş emirleri'!$A$6:$A$305,0)),"İş emri yok"))</f>
        <v/>
      </c>
      <c r="G1662" s="38" t="n"/>
      <c r="H1662" s="38" t="n"/>
      <c r="I1662" s="20" t="n"/>
      <c r="J1662" s="40">
        <f>IF(G1662="","",MAX(0,G1662-N(H1662)))</f>
        <v/>
      </c>
      <c r="K1662" s="24">
        <f>IF(OR(G1662="",N(G1662)=0),"",J1662/G1662)</f>
        <v/>
      </c>
      <c r="L1662" s="38" t="n"/>
      <c r="M1662" s="38" t="n"/>
      <c r="N1662" s="20" t="n"/>
      <c r="O1662" s="40">
        <f>IF(AND(L1662="",M1662=""),"",N(L1662)+N(M1662))</f>
        <v/>
      </c>
      <c r="P1662" s="24">
        <f>IF(OR(O1662="",N(O1662)=0),"",N(M1662)/O1662)</f>
        <v/>
      </c>
      <c r="Q1662" s="40">
        <f>IF(OR(J1662="",N(J1662)=0,O1662=""),"",N(L1662)/(J1662/60))</f>
        <v/>
      </c>
      <c r="R1662" s="20" t="n"/>
    </row>
    <row r="1663">
      <c r="A1663" s="39" t="n"/>
      <c r="B1663" s="20" t="n"/>
      <c r="C1663" s="20" t="n"/>
      <c r="D1663" s="20" t="n"/>
      <c r="E1663" s="20" t="n"/>
      <c r="F1663" s="26">
        <f>IF(E1663="","",IFERROR(INDEX('İş emirleri'!$B$6:$B$305,MATCH(E1663,'İş emirleri'!$A$6:$A$305,0)),"İş emri yok"))</f>
        <v/>
      </c>
      <c r="G1663" s="38" t="n"/>
      <c r="H1663" s="38" t="n"/>
      <c r="I1663" s="20" t="n"/>
      <c r="J1663" s="40">
        <f>IF(G1663="","",MAX(0,G1663-N(H1663)))</f>
        <v/>
      </c>
      <c r="K1663" s="24">
        <f>IF(OR(G1663="",N(G1663)=0),"",J1663/G1663)</f>
        <v/>
      </c>
      <c r="L1663" s="38" t="n"/>
      <c r="M1663" s="38" t="n"/>
      <c r="N1663" s="20" t="n"/>
      <c r="O1663" s="40">
        <f>IF(AND(L1663="",M1663=""),"",N(L1663)+N(M1663))</f>
        <v/>
      </c>
      <c r="P1663" s="24">
        <f>IF(OR(O1663="",N(O1663)=0),"",N(M1663)/O1663)</f>
        <v/>
      </c>
      <c r="Q1663" s="40">
        <f>IF(OR(J1663="",N(J1663)=0,O1663=""),"",N(L1663)/(J1663/60))</f>
        <v/>
      </c>
      <c r="R1663" s="20" t="n"/>
    </row>
    <row r="1664">
      <c r="A1664" s="39" t="n"/>
      <c r="B1664" s="20" t="n"/>
      <c r="C1664" s="20" t="n"/>
      <c r="D1664" s="20" t="n"/>
      <c r="E1664" s="20" t="n"/>
      <c r="F1664" s="26">
        <f>IF(E1664="","",IFERROR(INDEX('İş emirleri'!$B$6:$B$305,MATCH(E1664,'İş emirleri'!$A$6:$A$305,0)),"İş emri yok"))</f>
        <v/>
      </c>
      <c r="G1664" s="38" t="n"/>
      <c r="H1664" s="38" t="n"/>
      <c r="I1664" s="20" t="n"/>
      <c r="J1664" s="40">
        <f>IF(G1664="","",MAX(0,G1664-N(H1664)))</f>
        <v/>
      </c>
      <c r="K1664" s="24">
        <f>IF(OR(G1664="",N(G1664)=0),"",J1664/G1664)</f>
        <v/>
      </c>
      <c r="L1664" s="38" t="n"/>
      <c r="M1664" s="38" t="n"/>
      <c r="N1664" s="20" t="n"/>
      <c r="O1664" s="40">
        <f>IF(AND(L1664="",M1664=""),"",N(L1664)+N(M1664))</f>
        <v/>
      </c>
      <c r="P1664" s="24">
        <f>IF(OR(O1664="",N(O1664)=0),"",N(M1664)/O1664)</f>
        <v/>
      </c>
      <c r="Q1664" s="40">
        <f>IF(OR(J1664="",N(J1664)=0,O1664=""),"",N(L1664)/(J1664/60))</f>
        <v/>
      </c>
      <c r="R1664" s="20" t="n"/>
    </row>
    <row r="1665">
      <c r="A1665" s="39" t="n"/>
      <c r="B1665" s="20" t="n"/>
      <c r="C1665" s="20" t="n"/>
      <c r="D1665" s="20" t="n"/>
      <c r="E1665" s="20" t="n"/>
      <c r="F1665" s="26">
        <f>IF(E1665="","",IFERROR(INDEX('İş emirleri'!$B$6:$B$305,MATCH(E1665,'İş emirleri'!$A$6:$A$305,0)),"İş emri yok"))</f>
        <v/>
      </c>
      <c r="G1665" s="38" t="n"/>
      <c r="H1665" s="38" t="n"/>
      <c r="I1665" s="20" t="n"/>
      <c r="J1665" s="40">
        <f>IF(G1665="","",MAX(0,G1665-N(H1665)))</f>
        <v/>
      </c>
      <c r="K1665" s="24">
        <f>IF(OR(G1665="",N(G1665)=0),"",J1665/G1665)</f>
        <v/>
      </c>
      <c r="L1665" s="38" t="n"/>
      <c r="M1665" s="38" t="n"/>
      <c r="N1665" s="20" t="n"/>
      <c r="O1665" s="40">
        <f>IF(AND(L1665="",M1665=""),"",N(L1665)+N(M1665))</f>
        <v/>
      </c>
      <c r="P1665" s="24">
        <f>IF(OR(O1665="",N(O1665)=0),"",N(M1665)/O1665)</f>
        <v/>
      </c>
      <c r="Q1665" s="40">
        <f>IF(OR(J1665="",N(J1665)=0,O1665=""),"",N(L1665)/(J1665/60))</f>
        <v/>
      </c>
      <c r="R1665" s="20" t="n"/>
    </row>
    <row r="1666">
      <c r="A1666" s="39" t="n"/>
      <c r="B1666" s="20" t="n"/>
      <c r="C1666" s="20" t="n"/>
      <c r="D1666" s="20" t="n"/>
      <c r="E1666" s="20" t="n"/>
      <c r="F1666" s="26">
        <f>IF(E1666="","",IFERROR(INDEX('İş emirleri'!$B$6:$B$305,MATCH(E1666,'İş emirleri'!$A$6:$A$305,0)),"İş emri yok"))</f>
        <v/>
      </c>
      <c r="G1666" s="38" t="n"/>
      <c r="H1666" s="38" t="n"/>
      <c r="I1666" s="20" t="n"/>
      <c r="J1666" s="40">
        <f>IF(G1666="","",MAX(0,G1666-N(H1666)))</f>
        <v/>
      </c>
      <c r="K1666" s="24">
        <f>IF(OR(G1666="",N(G1666)=0),"",J1666/G1666)</f>
        <v/>
      </c>
      <c r="L1666" s="38" t="n"/>
      <c r="M1666" s="38" t="n"/>
      <c r="N1666" s="20" t="n"/>
      <c r="O1666" s="40">
        <f>IF(AND(L1666="",M1666=""),"",N(L1666)+N(M1666))</f>
        <v/>
      </c>
      <c r="P1666" s="24">
        <f>IF(OR(O1666="",N(O1666)=0),"",N(M1666)/O1666)</f>
        <v/>
      </c>
      <c r="Q1666" s="40">
        <f>IF(OR(J1666="",N(J1666)=0,O1666=""),"",N(L1666)/(J1666/60))</f>
        <v/>
      </c>
      <c r="R1666" s="20" t="n"/>
    </row>
    <row r="1667">
      <c r="A1667" s="39" t="n"/>
      <c r="B1667" s="20" t="n"/>
      <c r="C1667" s="20" t="n"/>
      <c r="D1667" s="20" t="n"/>
      <c r="E1667" s="20" t="n"/>
      <c r="F1667" s="26">
        <f>IF(E1667="","",IFERROR(INDEX('İş emirleri'!$B$6:$B$305,MATCH(E1667,'İş emirleri'!$A$6:$A$305,0)),"İş emri yok"))</f>
        <v/>
      </c>
      <c r="G1667" s="38" t="n"/>
      <c r="H1667" s="38" t="n"/>
      <c r="I1667" s="20" t="n"/>
      <c r="J1667" s="40">
        <f>IF(G1667="","",MAX(0,G1667-N(H1667)))</f>
        <v/>
      </c>
      <c r="K1667" s="24">
        <f>IF(OR(G1667="",N(G1667)=0),"",J1667/G1667)</f>
        <v/>
      </c>
      <c r="L1667" s="38" t="n"/>
      <c r="M1667" s="38" t="n"/>
      <c r="N1667" s="20" t="n"/>
      <c r="O1667" s="40">
        <f>IF(AND(L1667="",M1667=""),"",N(L1667)+N(M1667))</f>
        <v/>
      </c>
      <c r="P1667" s="24">
        <f>IF(OR(O1667="",N(O1667)=0),"",N(M1667)/O1667)</f>
        <v/>
      </c>
      <c r="Q1667" s="40">
        <f>IF(OR(J1667="",N(J1667)=0,O1667=""),"",N(L1667)/(J1667/60))</f>
        <v/>
      </c>
      <c r="R1667" s="20" t="n"/>
    </row>
    <row r="1668">
      <c r="A1668" s="39" t="n"/>
      <c r="B1668" s="20" t="n"/>
      <c r="C1668" s="20" t="n"/>
      <c r="D1668" s="20" t="n"/>
      <c r="E1668" s="20" t="n"/>
      <c r="F1668" s="26">
        <f>IF(E1668="","",IFERROR(INDEX('İş emirleri'!$B$6:$B$305,MATCH(E1668,'İş emirleri'!$A$6:$A$305,0)),"İş emri yok"))</f>
        <v/>
      </c>
      <c r="G1668" s="38" t="n"/>
      <c r="H1668" s="38" t="n"/>
      <c r="I1668" s="20" t="n"/>
      <c r="J1668" s="40">
        <f>IF(G1668="","",MAX(0,G1668-N(H1668)))</f>
        <v/>
      </c>
      <c r="K1668" s="24">
        <f>IF(OR(G1668="",N(G1668)=0),"",J1668/G1668)</f>
        <v/>
      </c>
      <c r="L1668" s="38" t="n"/>
      <c r="M1668" s="38" t="n"/>
      <c r="N1668" s="20" t="n"/>
      <c r="O1668" s="40">
        <f>IF(AND(L1668="",M1668=""),"",N(L1668)+N(M1668))</f>
        <v/>
      </c>
      <c r="P1668" s="24">
        <f>IF(OR(O1668="",N(O1668)=0),"",N(M1668)/O1668)</f>
        <v/>
      </c>
      <c r="Q1668" s="40">
        <f>IF(OR(J1668="",N(J1668)=0,O1668=""),"",N(L1668)/(J1668/60))</f>
        <v/>
      </c>
      <c r="R1668" s="20" t="n"/>
    </row>
    <row r="1669">
      <c r="A1669" s="39" t="n"/>
      <c r="B1669" s="20" t="n"/>
      <c r="C1669" s="20" t="n"/>
      <c r="D1669" s="20" t="n"/>
      <c r="E1669" s="20" t="n"/>
      <c r="F1669" s="26">
        <f>IF(E1669="","",IFERROR(INDEX('İş emirleri'!$B$6:$B$305,MATCH(E1669,'İş emirleri'!$A$6:$A$305,0)),"İş emri yok"))</f>
        <v/>
      </c>
      <c r="G1669" s="38" t="n"/>
      <c r="H1669" s="38" t="n"/>
      <c r="I1669" s="20" t="n"/>
      <c r="J1669" s="40">
        <f>IF(G1669="","",MAX(0,G1669-N(H1669)))</f>
        <v/>
      </c>
      <c r="K1669" s="24">
        <f>IF(OR(G1669="",N(G1669)=0),"",J1669/G1669)</f>
        <v/>
      </c>
      <c r="L1669" s="38" t="n"/>
      <c r="M1669" s="38" t="n"/>
      <c r="N1669" s="20" t="n"/>
      <c r="O1669" s="40">
        <f>IF(AND(L1669="",M1669=""),"",N(L1669)+N(M1669))</f>
        <v/>
      </c>
      <c r="P1669" s="24">
        <f>IF(OR(O1669="",N(O1669)=0),"",N(M1669)/O1669)</f>
        <v/>
      </c>
      <c r="Q1669" s="40">
        <f>IF(OR(J1669="",N(J1669)=0,O1669=""),"",N(L1669)/(J1669/60))</f>
        <v/>
      </c>
      <c r="R1669" s="20" t="n"/>
    </row>
    <row r="1670">
      <c r="A1670" s="39" t="n"/>
      <c r="B1670" s="20" t="n"/>
      <c r="C1670" s="20" t="n"/>
      <c r="D1670" s="20" t="n"/>
      <c r="E1670" s="20" t="n"/>
      <c r="F1670" s="26">
        <f>IF(E1670="","",IFERROR(INDEX('İş emirleri'!$B$6:$B$305,MATCH(E1670,'İş emirleri'!$A$6:$A$305,0)),"İş emri yok"))</f>
        <v/>
      </c>
      <c r="G1670" s="38" t="n"/>
      <c r="H1670" s="38" t="n"/>
      <c r="I1670" s="20" t="n"/>
      <c r="J1670" s="40">
        <f>IF(G1670="","",MAX(0,G1670-N(H1670)))</f>
        <v/>
      </c>
      <c r="K1670" s="24">
        <f>IF(OR(G1670="",N(G1670)=0),"",J1670/G1670)</f>
        <v/>
      </c>
      <c r="L1670" s="38" t="n"/>
      <c r="M1670" s="38" t="n"/>
      <c r="N1670" s="20" t="n"/>
      <c r="O1670" s="40">
        <f>IF(AND(L1670="",M1670=""),"",N(L1670)+N(M1670))</f>
        <v/>
      </c>
      <c r="P1670" s="24">
        <f>IF(OR(O1670="",N(O1670)=0),"",N(M1670)/O1670)</f>
        <v/>
      </c>
      <c r="Q1670" s="40">
        <f>IF(OR(J1670="",N(J1670)=0,O1670=""),"",N(L1670)/(J1670/60))</f>
        <v/>
      </c>
      <c r="R1670" s="20" t="n"/>
    </row>
    <row r="1671">
      <c r="A1671" s="39" t="n"/>
      <c r="B1671" s="20" t="n"/>
      <c r="C1671" s="20" t="n"/>
      <c r="D1671" s="20" t="n"/>
      <c r="E1671" s="20" t="n"/>
      <c r="F1671" s="26">
        <f>IF(E1671="","",IFERROR(INDEX('İş emirleri'!$B$6:$B$305,MATCH(E1671,'İş emirleri'!$A$6:$A$305,0)),"İş emri yok"))</f>
        <v/>
      </c>
      <c r="G1671" s="38" t="n"/>
      <c r="H1671" s="38" t="n"/>
      <c r="I1671" s="20" t="n"/>
      <c r="J1671" s="40">
        <f>IF(G1671="","",MAX(0,G1671-N(H1671)))</f>
        <v/>
      </c>
      <c r="K1671" s="24">
        <f>IF(OR(G1671="",N(G1671)=0),"",J1671/G1671)</f>
        <v/>
      </c>
      <c r="L1671" s="38" t="n"/>
      <c r="M1671" s="38" t="n"/>
      <c r="N1671" s="20" t="n"/>
      <c r="O1671" s="40">
        <f>IF(AND(L1671="",M1671=""),"",N(L1671)+N(M1671))</f>
        <v/>
      </c>
      <c r="P1671" s="24">
        <f>IF(OR(O1671="",N(O1671)=0),"",N(M1671)/O1671)</f>
        <v/>
      </c>
      <c r="Q1671" s="40">
        <f>IF(OR(J1671="",N(J1671)=0,O1671=""),"",N(L1671)/(J1671/60))</f>
        <v/>
      </c>
      <c r="R1671" s="20" t="n"/>
    </row>
    <row r="1672">
      <c r="A1672" s="39" t="n"/>
      <c r="B1672" s="20" t="n"/>
      <c r="C1672" s="20" t="n"/>
      <c r="D1672" s="20" t="n"/>
      <c r="E1672" s="20" t="n"/>
      <c r="F1672" s="26">
        <f>IF(E1672="","",IFERROR(INDEX('İş emirleri'!$B$6:$B$305,MATCH(E1672,'İş emirleri'!$A$6:$A$305,0)),"İş emri yok"))</f>
        <v/>
      </c>
      <c r="G1672" s="38" t="n"/>
      <c r="H1672" s="38" t="n"/>
      <c r="I1672" s="20" t="n"/>
      <c r="J1672" s="40">
        <f>IF(G1672="","",MAX(0,G1672-N(H1672)))</f>
        <v/>
      </c>
      <c r="K1672" s="24">
        <f>IF(OR(G1672="",N(G1672)=0),"",J1672/G1672)</f>
        <v/>
      </c>
      <c r="L1672" s="38" t="n"/>
      <c r="M1672" s="38" t="n"/>
      <c r="N1672" s="20" t="n"/>
      <c r="O1672" s="40">
        <f>IF(AND(L1672="",M1672=""),"",N(L1672)+N(M1672))</f>
        <v/>
      </c>
      <c r="P1672" s="24">
        <f>IF(OR(O1672="",N(O1672)=0),"",N(M1672)/O1672)</f>
        <v/>
      </c>
      <c r="Q1672" s="40">
        <f>IF(OR(J1672="",N(J1672)=0,O1672=""),"",N(L1672)/(J1672/60))</f>
        <v/>
      </c>
      <c r="R1672" s="20" t="n"/>
    </row>
    <row r="1673">
      <c r="A1673" s="39" t="n"/>
      <c r="B1673" s="20" t="n"/>
      <c r="C1673" s="20" t="n"/>
      <c r="D1673" s="20" t="n"/>
      <c r="E1673" s="20" t="n"/>
      <c r="F1673" s="26">
        <f>IF(E1673="","",IFERROR(INDEX('İş emirleri'!$B$6:$B$305,MATCH(E1673,'İş emirleri'!$A$6:$A$305,0)),"İş emri yok"))</f>
        <v/>
      </c>
      <c r="G1673" s="38" t="n"/>
      <c r="H1673" s="38" t="n"/>
      <c r="I1673" s="20" t="n"/>
      <c r="J1673" s="40">
        <f>IF(G1673="","",MAX(0,G1673-N(H1673)))</f>
        <v/>
      </c>
      <c r="K1673" s="24">
        <f>IF(OR(G1673="",N(G1673)=0),"",J1673/G1673)</f>
        <v/>
      </c>
      <c r="L1673" s="38" t="n"/>
      <c r="M1673" s="38" t="n"/>
      <c r="N1673" s="20" t="n"/>
      <c r="O1673" s="40">
        <f>IF(AND(L1673="",M1673=""),"",N(L1673)+N(M1673))</f>
        <v/>
      </c>
      <c r="P1673" s="24">
        <f>IF(OR(O1673="",N(O1673)=0),"",N(M1673)/O1673)</f>
        <v/>
      </c>
      <c r="Q1673" s="40">
        <f>IF(OR(J1673="",N(J1673)=0,O1673=""),"",N(L1673)/(J1673/60))</f>
        <v/>
      </c>
      <c r="R1673" s="20" t="n"/>
    </row>
    <row r="1674">
      <c r="A1674" s="39" t="n"/>
      <c r="B1674" s="20" t="n"/>
      <c r="C1674" s="20" t="n"/>
      <c r="D1674" s="20" t="n"/>
      <c r="E1674" s="20" t="n"/>
      <c r="F1674" s="26">
        <f>IF(E1674="","",IFERROR(INDEX('İş emirleri'!$B$6:$B$305,MATCH(E1674,'İş emirleri'!$A$6:$A$305,0)),"İş emri yok"))</f>
        <v/>
      </c>
      <c r="G1674" s="38" t="n"/>
      <c r="H1674" s="38" t="n"/>
      <c r="I1674" s="20" t="n"/>
      <c r="J1674" s="40">
        <f>IF(G1674="","",MAX(0,G1674-N(H1674)))</f>
        <v/>
      </c>
      <c r="K1674" s="24">
        <f>IF(OR(G1674="",N(G1674)=0),"",J1674/G1674)</f>
        <v/>
      </c>
      <c r="L1674" s="38" t="n"/>
      <c r="M1674" s="38" t="n"/>
      <c r="N1674" s="20" t="n"/>
      <c r="O1674" s="40">
        <f>IF(AND(L1674="",M1674=""),"",N(L1674)+N(M1674))</f>
        <v/>
      </c>
      <c r="P1674" s="24">
        <f>IF(OR(O1674="",N(O1674)=0),"",N(M1674)/O1674)</f>
        <v/>
      </c>
      <c r="Q1674" s="40">
        <f>IF(OR(J1674="",N(J1674)=0,O1674=""),"",N(L1674)/(J1674/60))</f>
        <v/>
      </c>
      <c r="R1674" s="20" t="n"/>
    </row>
    <row r="1675">
      <c r="A1675" s="39" t="n"/>
      <c r="B1675" s="20" t="n"/>
      <c r="C1675" s="20" t="n"/>
      <c r="D1675" s="20" t="n"/>
      <c r="E1675" s="20" t="n"/>
      <c r="F1675" s="26">
        <f>IF(E1675="","",IFERROR(INDEX('İş emirleri'!$B$6:$B$305,MATCH(E1675,'İş emirleri'!$A$6:$A$305,0)),"İş emri yok"))</f>
        <v/>
      </c>
      <c r="G1675" s="38" t="n"/>
      <c r="H1675" s="38" t="n"/>
      <c r="I1675" s="20" t="n"/>
      <c r="J1675" s="40">
        <f>IF(G1675="","",MAX(0,G1675-N(H1675)))</f>
        <v/>
      </c>
      <c r="K1675" s="24">
        <f>IF(OR(G1675="",N(G1675)=0),"",J1675/G1675)</f>
        <v/>
      </c>
      <c r="L1675" s="38" t="n"/>
      <c r="M1675" s="38" t="n"/>
      <c r="N1675" s="20" t="n"/>
      <c r="O1675" s="40">
        <f>IF(AND(L1675="",M1675=""),"",N(L1675)+N(M1675))</f>
        <v/>
      </c>
      <c r="P1675" s="24">
        <f>IF(OR(O1675="",N(O1675)=0),"",N(M1675)/O1675)</f>
        <v/>
      </c>
      <c r="Q1675" s="40">
        <f>IF(OR(J1675="",N(J1675)=0,O1675=""),"",N(L1675)/(J1675/60))</f>
        <v/>
      </c>
      <c r="R1675" s="20" t="n"/>
    </row>
    <row r="1676">
      <c r="A1676" s="39" t="n"/>
      <c r="B1676" s="20" t="n"/>
      <c r="C1676" s="20" t="n"/>
      <c r="D1676" s="20" t="n"/>
      <c r="E1676" s="20" t="n"/>
      <c r="F1676" s="26">
        <f>IF(E1676="","",IFERROR(INDEX('İş emirleri'!$B$6:$B$305,MATCH(E1676,'İş emirleri'!$A$6:$A$305,0)),"İş emri yok"))</f>
        <v/>
      </c>
      <c r="G1676" s="38" t="n"/>
      <c r="H1676" s="38" t="n"/>
      <c r="I1676" s="20" t="n"/>
      <c r="J1676" s="40">
        <f>IF(G1676="","",MAX(0,G1676-N(H1676)))</f>
        <v/>
      </c>
      <c r="K1676" s="24">
        <f>IF(OR(G1676="",N(G1676)=0),"",J1676/G1676)</f>
        <v/>
      </c>
      <c r="L1676" s="38" t="n"/>
      <c r="M1676" s="38" t="n"/>
      <c r="N1676" s="20" t="n"/>
      <c r="O1676" s="40">
        <f>IF(AND(L1676="",M1676=""),"",N(L1676)+N(M1676))</f>
        <v/>
      </c>
      <c r="P1676" s="24">
        <f>IF(OR(O1676="",N(O1676)=0),"",N(M1676)/O1676)</f>
        <v/>
      </c>
      <c r="Q1676" s="40">
        <f>IF(OR(J1676="",N(J1676)=0,O1676=""),"",N(L1676)/(J1676/60))</f>
        <v/>
      </c>
      <c r="R1676" s="20" t="n"/>
    </row>
    <row r="1677">
      <c r="A1677" s="39" t="n"/>
      <c r="B1677" s="20" t="n"/>
      <c r="C1677" s="20" t="n"/>
      <c r="D1677" s="20" t="n"/>
      <c r="E1677" s="20" t="n"/>
      <c r="F1677" s="26">
        <f>IF(E1677="","",IFERROR(INDEX('İş emirleri'!$B$6:$B$305,MATCH(E1677,'İş emirleri'!$A$6:$A$305,0)),"İş emri yok"))</f>
        <v/>
      </c>
      <c r="G1677" s="38" t="n"/>
      <c r="H1677" s="38" t="n"/>
      <c r="I1677" s="20" t="n"/>
      <c r="J1677" s="40">
        <f>IF(G1677="","",MAX(0,G1677-N(H1677)))</f>
        <v/>
      </c>
      <c r="K1677" s="24">
        <f>IF(OR(G1677="",N(G1677)=0),"",J1677/G1677)</f>
        <v/>
      </c>
      <c r="L1677" s="38" t="n"/>
      <c r="M1677" s="38" t="n"/>
      <c r="N1677" s="20" t="n"/>
      <c r="O1677" s="40">
        <f>IF(AND(L1677="",M1677=""),"",N(L1677)+N(M1677))</f>
        <v/>
      </c>
      <c r="P1677" s="24">
        <f>IF(OR(O1677="",N(O1677)=0),"",N(M1677)/O1677)</f>
        <v/>
      </c>
      <c r="Q1677" s="40">
        <f>IF(OR(J1677="",N(J1677)=0,O1677=""),"",N(L1677)/(J1677/60))</f>
        <v/>
      </c>
      <c r="R1677" s="20" t="n"/>
    </row>
    <row r="1678">
      <c r="A1678" s="39" t="n"/>
      <c r="B1678" s="20" t="n"/>
      <c r="C1678" s="20" t="n"/>
      <c r="D1678" s="20" t="n"/>
      <c r="E1678" s="20" t="n"/>
      <c r="F1678" s="26">
        <f>IF(E1678="","",IFERROR(INDEX('İş emirleri'!$B$6:$B$305,MATCH(E1678,'İş emirleri'!$A$6:$A$305,0)),"İş emri yok"))</f>
        <v/>
      </c>
      <c r="G1678" s="38" t="n"/>
      <c r="H1678" s="38" t="n"/>
      <c r="I1678" s="20" t="n"/>
      <c r="J1678" s="40">
        <f>IF(G1678="","",MAX(0,G1678-N(H1678)))</f>
        <v/>
      </c>
      <c r="K1678" s="24">
        <f>IF(OR(G1678="",N(G1678)=0),"",J1678/G1678)</f>
        <v/>
      </c>
      <c r="L1678" s="38" t="n"/>
      <c r="M1678" s="38" t="n"/>
      <c r="N1678" s="20" t="n"/>
      <c r="O1678" s="40">
        <f>IF(AND(L1678="",M1678=""),"",N(L1678)+N(M1678))</f>
        <v/>
      </c>
      <c r="P1678" s="24">
        <f>IF(OR(O1678="",N(O1678)=0),"",N(M1678)/O1678)</f>
        <v/>
      </c>
      <c r="Q1678" s="40">
        <f>IF(OR(J1678="",N(J1678)=0,O1678=""),"",N(L1678)/(J1678/60))</f>
        <v/>
      </c>
      <c r="R1678" s="20" t="n"/>
    </row>
    <row r="1679">
      <c r="A1679" s="39" t="n"/>
      <c r="B1679" s="20" t="n"/>
      <c r="C1679" s="20" t="n"/>
      <c r="D1679" s="20" t="n"/>
      <c r="E1679" s="20" t="n"/>
      <c r="F1679" s="26">
        <f>IF(E1679="","",IFERROR(INDEX('İş emirleri'!$B$6:$B$305,MATCH(E1679,'İş emirleri'!$A$6:$A$305,0)),"İş emri yok"))</f>
        <v/>
      </c>
      <c r="G1679" s="38" t="n"/>
      <c r="H1679" s="38" t="n"/>
      <c r="I1679" s="20" t="n"/>
      <c r="J1679" s="40">
        <f>IF(G1679="","",MAX(0,G1679-N(H1679)))</f>
        <v/>
      </c>
      <c r="K1679" s="24">
        <f>IF(OR(G1679="",N(G1679)=0),"",J1679/G1679)</f>
        <v/>
      </c>
      <c r="L1679" s="38" t="n"/>
      <c r="M1679" s="38" t="n"/>
      <c r="N1679" s="20" t="n"/>
      <c r="O1679" s="40">
        <f>IF(AND(L1679="",M1679=""),"",N(L1679)+N(M1679))</f>
        <v/>
      </c>
      <c r="P1679" s="24">
        <f>IF(OR(O1679="",N(O1679)=0),"",N(M1679)/O1679)</f>
        <v/>
      </c>
      <c r="Q1679" s="40">
        <f>IF(OR(J1679="",N(J1679)=0,O1679=""),"",N(L1679)/(J1679/60))</f>
        <v/>
      </c>
      <c r="R1679" s="20" t="n"/>
    </row>
    <row r="1680">
      <c r="A1680" s="39" t="n"/>
      <c r="B1680" s="20" t="n"/>
      <c r="C1680" s="20" t="n"/>
      <c r="D1680" s="20" t="n"/>
      <c r="E1680" s="20" t="n"/>
      <c r="F1680" s="26">
        <f>IF(E1680="","",IFERROR(INDEX('İş emirleri'!$B$6:$B$305,MATCH(E1680,'İş emirleri'!$A$6:$A$305,0)),"İş emri yok"))</f>
        <v/>
      </c>
      <c r="G1680" s="38" t="n"/>
      <c r="H1680" s="38" t="n"/>
      <c r="I1680" s="20" t="n"/>
      <c r="J1680" s="40">
        <f>IF(G1680="","",MAX(0,G1680-N(H1680)))</f>
        <v/>
      </c>
      <c r="K1680" s="24">
        <f>IF(OR(G1680="",N(G1680)=0),"",J1680/G1680)</f>
        <v/>
      </c>
      <c r="L1680" s="38" t="n"/>
      <c r="M1680" s="38" t="n"/>
      <c r="N1680" s="20" t="n"/>
      <c r="O1680" s="40">
        <f>IF(AND(L1680="",M1680=""),"",N(L1680)+N(M1680))</f>
        <v/>
      </c>
      <c r="P1680" s="24">
        <f>IF(OR(O1680="",N(O1680)=0),"",N(M1680)/O1680)</f>
        <v/>
      </c>
      <c r="Q1680" s="40">
        <f>IF(OR(J1680="",N(J1680)=0,O1680=""),"",N(L1680)/(J1680/60))</f>
        <v/>
      </c>
      <c r="R1680" s="20" t="n"/>
    </row>
    <row r="1681">
      <c r="A1681" s="39" t="n"/>
      <c r="B1681" s="20" t="n"/>
      <c r="C1681" s="20" t="n"/>
      <c r="D1681" s="20" t="n"/>
      <c r="E1681" s="20" t="n"/>
      <c r="F1681" s="26">
        <f>IF(E1681="","",IFERROR(INDEX('İş emirleri'!$B$6:$B$305,MATCH(E1681,'İş emirleri'!$A$6:$A$305,0)),"İş emri yok"))</f>
        <v/>
      </c>
      <c r="G1681" s="38" t="n"/>
      <c r="H1681" s="38" t="n"/>
      <c r="I1681" s="20" t="n"/>
      <c r="J1681" s="40">
        <f>IF(G1681="","",MAX(0,G1681-N(H1681)))</f>
        <v/>
      </c>
      <c r="K1681" s="24">
        <f>IF(OR(G1681="",N(G1681)=0),"",J1681/G1681)</f>
        <v/>
      </c>
      <c r="L1681" s="38" t="n"/>
      <c r="M1681" s="38" t="n"/>
      <c r="N1681" s="20" t="n"/>
      <c r="O1681" s="40">
        <f>IF(AND(L1681="",M1681=""),"",N(L1681)+N(M1681))</f>
        <v/>
      </c>
      <c r="P1681" s="24">
        <f>IF(OR(O1681="",N(O1681)=0),"",N(M1681)/O1681)</f>
        <v/>
      </c>
      <c r="Q1681" s="40">
        <f>IF(OR(J1681="",N(J1681)=0,O1681=""),"",N(L1681)/(J1681/60))</f>
        <v/>
      </c>
      <c r="R1681" s="20" t="n"/>
    </row>
    <row r="1682">
      <c r="A1682" s="39" t="n"/>
      <c r="B1682" s="20" t="n"/>
      <c r="C1682" s="20" t="n"/>
      <c r="D1682" s="20" t="n"/>
      <c r="E1682" s="20" t="n"/>
      <c r="F1682" s="26">
        <f>IF(E1682="","",IFERROR(INDEX('İş emirleri'!$B$6:$B$305,MATCH(E1682,'İş emirleri'!$A$6:$A$305,0)),"İş emri yok"))</f>
        <v/>
      </c>
      <c r="G1682" s="38" t="n"/>
      <c r="H1682" s="38" t="n"/>
      <c r="I1682" s="20" t="n"/>
      <c r="J1682" s="40">
        <f>IF(G1682="","",MAX(0,G1682-N(H1682)))</f>
        <v/>
      </c>
      <c r="K1682" s="24">
        <f>IF(OR(G1682="",N(G1682)=0),"",J1682/G1682)</f>
        <v/>
      </c>
      <c r="L1682" s="38" t="n"/>
      <c r="M1682" s="38" t="n"/>
      <c r="N1682" s="20" t="n"/>
      <c r="O1682" s="40">
        <f>IF(AND(L1682="",M1682=""),"",N(L1682)+N(M1682))</f>
        <v/>
      </c>
      <c r="P1682" s="24">
        <f>IF(OR(O1682="",N(O1682)=0),"",N(M1682)/O1682)</f>
        <v/>
      </c>
      <c r="Q1682" s="40">
        <f>IF(OR(J1682="",N(J1682)=0,O1682=""),"",N(L1682)/(J1682/60))</f>
        <v/>
      </c>
      <c r="R1682" s="20" t="n"/>
    </row>
    <row r="1683">
      <c r="A1683" s="39" t="n"/>
      <c r="B1683" s="20" t="n"/>
      <c r="C1683" s="20" t="n"/>
      <c r="D1683" s="20" t="n"/>
      <c r="E1683" s="20" t="n"/>
      <c r="F1683" s="26">
        <f>IF(E1683="","",IFERROR(INDEX('İş emirleri'!$B$6:$B$305,MATCH(E1683,'İş emirleri'!$A$6:$A$305,0)),"İş emri yok"))</f>
        <v/>
      </c>
      <c r="G1683" s="38" t="n"/>
      <c r="H1683" s="38" t="n"/>
      <c r="I1683" s="20" t="n"/>
      <c r="J1683" s="40">
        <f>IF(G1683="","",MAX(0,G1683-N(H1683)))</f>
        <v/>
      </c>
      <c r="K1683" s="24">
        <f>IF(OR(G1683="",N(G1683)=0),"",J1683/G1683)</f>
        <v/>
      </c>
      <c r="L1683" s="38" t="n"/>
      <c r="M1683" s="38" t="n"/>
      <c r="N1683" s="20" t="n"/>
      <c r="O1683" s="40">
        <f>IF(AND(L1683="",M1683=""),"",N(L1683)+N(M1683))</f>
        <v/>
      </c>
      <c r="P1683" s="24">
        <f>IF(OR(O1683="",N(O1683)=0),"",N(M1683)/O1683)</f>
        <v/>
      </c>
      <c r="Q1683" s="40">
        <f>IF(OR(J1683="",N(J1683)=0,O1683=""),"",N(L1683)/(J1683/60))</f>
        <v/>
      </c>
      <c r="R1683" s="20" t="n"/>
    </row>
    <row r="1684">
      <c r="A1684" s="39" t="n"/>
      <c r="B1684" s="20" t="n"/>
      <c r="C1684" s="20" t="n"/>
      <c r="D1684" s="20" t="n"/>
      <c r="E1684" s="20" t="n"/>
      <c r="F1684" s="26">
        <f>IF(E1684="","",IFERROR(INDEX('İş emirleri'!$B$6:$B$305,MATCH(E1684,'İş emirleri'!$A$6:$A$305,0)),"İş emri yok"))</f>
        <v/>
      </c>
      <c r="G1684" s="38" t="n"/>
      <c r="H1684" s="38" t="n"/>
      <c r="I1684" s="20" t="n"/>
      <c r="J1684" s="40">
        <f>IF(G1684="","",MAX(0,G1684-N(H1684)))</f>
        <v/>
      </c>
      <c r="K1684" s="24">
        <f>IF(OR(G1684="",N(G1684)=0),"",J1684/G1684)</f>
        <v/>
      </c>
      <c r="L1684" s="38" t="n"/>
      <c r="M1684" s="38" t="n"/>
      <c r="N1684" s="20" t="n"/>
      <c r="O1684" s="40">
        <f>IF(AND(L1684="",M1684=""),"",N(L1684)+N(M1684))</f>
        <v/>
      </c>
      <c r="P1684" s="24">
        <f>IF(OR(O1684="",N(O1684)=0),"",N(M1684)/O1684)</f>
        <v/>
      </c>
      <c r="Q1684" s="40">
        <f>IF(OR(J1684="",N(J1684)=0,O1684=""),"",N(L1684)/(J1684/60))</f>
        <v/>
      </c>
      <c r="R1684" s="20" t="n"/>
    </row>
    <row r="1685">
      <c r="A1685" s="39" t="n"/>
      <c r="B1685" s="20" t="n"/>
      <c r="C1685" s="20" t="n"/>
      <c r="D1685" s="20" t="n"/>
      <c r="E1685" s="20" t="n"/>
      <c r="F1685" s="26">
        <f>IF(E1685="","",IFERROR(INDEX('İş emirleri'!$B$6:$B$305,MATCH(E1685,'İş emirleri'!$A$6:$A$305,0)),"İş emri yok"))</f>
        <v/>
      </c>
      <c r="G1685" s="38" t="n"/>
      <c r="H1685" s="38" t="n"/>
      <c r="I1685" s="20" t="n"/>
      <c r="J1685" s="40">
        <f>IF(G1685="","",MAX(0,G1685-N(H1685)))</f>
        <v/>
      </c>
      <c r="K1685" s="24">
        <f>IF(OR(G1685="",N(G1685)=0),"",J1685/G1685)</f>
        <v/>
      </c>
      <c r="L1685" s="38" t="n"/>
      <c r="M1685" s="38" t="n"/>
      <c r="N1685" s="20" t="n"/>
      <c r="O1685" s="40">
        <f>IF(AND(L1685="",M1685=""),"",N(L1685)+N(M1685))</f>
        <v/>
      </c>
      <c r="P1685" s="24">
        <f>IF(OR(O1685="",N(O1685)=0),"",N(M1685)/O1685)</f>
        <v/>
      </c>
      <c r="Q1685" s="40">
        <f>IF(OR(J1685="",N(J1685)=0,O1685=""),"",N(L1685)/(J1685/60))</f>
        <v/>
      </c>
      <c r="R1685" s="20" t="n"/>
    </row>
    <row r="1686">
      <c r="A1686" s="39" t="n"/>
      <c r="B1686" s="20" t="n"/>
      <c r="C1686" s="20" t="n"/>
      <c r="D1686" s="20" t="n"/>
      <c r="E1686" s="20" t="n"/>
      <c r="F1686" s="26">
        <f>IF(E1686="","",IFERROR(INDEX('İş emirleri'!$B$6:$B$305,MATCH(E1686,'İş emirleri'!$A$6:$A$305,0)),"İş emri yok"))</f>
        <v/>
      </c>
      <c r="G1686" s="38" t="n"/>
      <c r="H1686" s="38" t="n"/>
      <c r="I1686" s="20" t="n"/>
      <c r="J1686" s="40">
        <f>IF(G1686="","",MAX(0,G1686-N(H1686)))</f>
        <v/>
      </c>
      <c r="K1686" s="24">
        <f>IF(OR(G1686="",N(G1686)=0),"",J1686/G1686)</f>
        <v/>
      </c>
      <c r="L1686" s="38" t="n"/>
      <c r="M1686" s="38" t="n"/>
      <c r="N1686" s="20" t="n"/>
      <c r="O1686" s="40">
        <f>IF(AND(L1686="",M1686=""),"",N(L1686)+N(M1686))</f>
        <v/>
      </c>
      <c r="P1686" s="24">
        <f>IF(OR(O1686="",N(O1686)=0),"",N(M1686)/O1686)</f>
        <v/>
      </c>
      <c r="Q1686" s="40">
        <f>IF(OR(J1686="",N(J1686)=0,O1686=""),"",N(L1686)/(J1686/60))</f>
        <v/>
      </c>
      <c r="R1686" s="20" t="n"/>
    </row>
    <row r="1687">
      <c r="A1687" s="39" t="n"/>
      <c r="B1687" s="20" t="n"/>
      <c r="C1687" s="20" t="n"/>
      <c r="D1687" s="20" t="n"/>
      <c r="E1687" s="20" t="n"/>
      <c r="F1687" s="26">
        <f>IF(E1687="","",IFERROR(INDEX('İş emirleri'!$B$6:$B$305,MATCH(E1687,'İş emirleri'!$A$6:$A$305,0)),"İş emri yok"))</f>
        <v/>
      </c>
      <c r="G1687" s="38" t="n"/>
      <c r="H1687" s="38" t="n"/>
      <c r="I1687" s="20" t="n"/>
      <c r="J1687" s="40">
        <f>IF(G1687="","",MAX(0,G1687-N(H1687)))</f>
        <v/>
      </c>
      <c r="K1687" s="24">
        <f>IF(OR(G1687="",N(G1687)=0),"",J1687/G1687)</f>
        <v/>
      </c>
      <c r="L1687" s="38" t="n"/>
      <c r="M1687" s="38" t="n"/>
      <c r="N1687" s="20" t="n"/>
      <c r="O1687" s="40">
        <f>IF(AND(L1687="",M1687=""),"",N(L1687)+N(M1687))</f>
        <v/>
      </c>
      <c r="P1687" s="24">
        <f>IF(OR(O1687="",N(O1687)=0),"",N(M1687)/O1687)</f>
        <v/>
      </c>
      <c r="Q1687" s="40">
        <f>IF(OR(J1687="",N(J1687)=0,O1687=""),"",N(L1687)/(J1687/60))</f>
        <v/>
      </c>
      <c r="R1687" s="20" t="n"/>
    </row>
    <row r="1688">
      <c r="A1688" s="39" t="n"/>
      <c r="B1688" s="20" t="n"/>
      <c r="C1688" s="20" t="n"/>
      <c r="D1688" s="20" t="n"/>
      <c r="E1688" s="20" t="n"/>
      <c r="F1688" s="26">
        <f>IF(E1688="","",IFERROR(INDEX('İş emirleri'!$B$6:$B$305,MATCH(E1688,'İş emirleri'!$A$6:$A$305,0)),"İş emri yok"))</f>
        <v/>
      </c>
      <c r="G1688" s="38" t="n"/>
      <c r="H1688" s="38" t="n"/>
      <c r="I1688" s="20" t="n"/>
      <c r="J1688" s="40">
        <f>IF(G1688="","",MAX(0,G1688-N(H1688)))</f>
        <v/>
      </c>
      <c r="K1688" s="24">
        <f>IF(OR(G1688="",N(G1688)=0),"",J1688/G1688)</f>
        <v/>
      </c>
      <c r="L1688" s="38" t="n"/>
      <c r="M1688" s="38" t="n"/>
      <c r="N1688" s="20" t="n"/>
      <c r="O1688" s="40">
        <f>IF(AND(L1688="",M1688=""),"",N(L1688)+N(M1688))</f>
        <v/>
      </c>
      <c r="P1688" s="24">
        <f>IF(OR(O1688="",N(O1688)=0),"",N(M1688)/O1688)</f>
        <v/>
      </c>
      <c r="Q1688" s="40">
        <f>IF(OR(J1688="",N(J1688)=0,O1688=""),"",N(L1688)/(J1688/60))</f>
        <v/>
      </c>
      <c r="R1688" s="20" t="n"/>
    </row>
    <row r="1689">
      <c r="A1689" s="39" t="n"/>
      <c r="B1689" s="20" t="n"/>
      <c r="C1689" s="20" t="n"/>
      <c r="D1689" s="20" t="n"/>
      <c r="E1689" s="20" t="n"/>
      <c r="F1689" s="26">
        <f>IF(E1689="","",IFERROR(INDEX('İş emirleri'!$B$6:$B$305,MATCH(E1689,'İş emirleri'!$A$6:$A$305,0)),"İş emri yok"))</f>
        <v/>
      </c>
      <c r="G1689" s="38" t="n"/>
      <c r="H1689" s="38" t="n"/>
      <c r="I1689" s="20" t="n"/>
      <c r="J1689" s="40">
        <f>IF(G1689="","",MAX(0,G1689-N(H1689)))</f>
        <v/>
      </c>
      <c r="K1689" s="24">
        <f>IF(OR(G1689="",N(G1689)=0),"",J1689/G1689)</f>
        <v/>
      </c>
      <c r="L1689" s="38" t="n"/>
      <c r="M1689" s="38" t="n"/>
      <c r="N1689" s="20" t="n"/>
      <c r="O1689" s="40">
        <f>IF(AND(L1689="",M1689=""),"",N(L1689)+N(M1689))</f>
        <v/>
      </c>
      <c r="P1689" s="24">
        <f>IF(OR(O1689="",N(O1689)=0),"",N(M1689)/O1689)</f>
        <v/>
      </c>
      <c r="Q1689" s="40">
        <f>IF(OR(J1689="",N(J1689)=0,O1689=""),"",N(L1689)/(J1689/60))</f>
        <v/>
      </c>
      <c r="R1689" s="20" t="n"/>
    </row>
    <row r="1690">
      <c r="A1690" s="39" t="n"/>
      <c r="B1690" s="20" t="n"/>
      <c r="C1690" s="20" t="n"/>
      <c r="D1690" s="20" t="n"/>
      <c r="E1690" s="20" t="n"/>
      <c r="F1690" s="26">
        <f>IF(E1690="","",IFERROR(INDEX('İş emirleri'!$B$6:$B$305,MATCH(E1690,'İş emirleri'!$A$6:$A$305,0)),"İş emri yok"))</f>
        <v/>
      </c>
      <c r="G1690" s="38" t="n"/>
      <c r="H1690" s="38" t="n"/>
      <c r="I1690" s="20" t="n"/>
      <c r="J1690" s="40">
        <f>IF(G1690="","",MAX(0,G1690-N(H1690)))</f>
        <v/>
      </c>
      <c r="K1690" s="24">
        <f>IF(OR(G1690="",N(G1690)=0),"",J1690/G1690)</f>
        <v/>
      </c>
      <c r="L1690" s="38" t="n"/>
      <c r="M1690" s="38" t="n"/>
      <c r="N1690" s="20" t="n"/>
      <c r="O1690" s="40">
        <f>IF(AND(L1690="",M1690=""),"",N(L1690)+N(M1690))</f>
        <v/>
      </c>
      <c r="P1690" s="24">
        <f>IF(OR(O1690="",N(O1690)=0),"",N(M1690)/O1690)</f>
        <v/>
      </c>
      <c r="Q1690" s="40">
        <f>IF(OR(J1690="",N(J1690)=0,O1690=""),"",N(L1690)/(J1690/60))</f>
        <v/>
      </c>
      <c r="R1690" s="20" t="n"/>
    </row>
    <row r="1691">
      <c r="A1691" s="39" t="n"/>
      <c r="B1691" s="20" t="n"/>
      <c r="C1691" s="20" t="n"/>
      <c r="D1691" s="20" t="n"/>
      <c r="E1691" s="20" t="n"/>
      <c r="F1691" s="26">
        <f>IF(E1691="","",IFERROR(INDEX('İş emirleri'!$B$6:$B$305,MATCH(E1691,'İş emirleri'!$A$6:$A$305,0)),"İş emri yok"))</f>
        <v/>
      </c>
      <c r="G1691" s="38" t="n"/>
      <c r="H1691" s="38" t="n"/>
      <c r="I1691" s="20" t="n"/>
      <c r="J1691" s="40">
        <f>IF(G1691="","",MAX(0,G1691-N(H1691)))</f>
        <v/>
      </c>
      <c r="K1691" s="24">
        <f>IF(OR(G1691="",N(G1691)=0),"",J1691/G1691)</f>
        <v/>
      </c>
      <c r="L1691" s="38" t="n"/>
      <c r="M1691" s="38" t="n"/>
      <c r="N1691" s="20" t="n"/>
      <c r="O1691" s="40">
        <f>IF(AND(L1691="",M1691=""),"",N(L1691)+N(M1691))</f>
        <v/>
      </c>
      <c r="P1691" s="24">
        <f>IF(OR(O1691="",N(O1691)=0),"",N(M1691)/O1691)</f>
        <v/>
      </c>
      <c r="Q1691" s="40">
        <f>IF(OR(J1691="",N(J1691)=0,O1691=""),"",N(L1691)/(J1691/60))</f>
        <v/>
      </c>
      <c r="R1691" s="20" t="n"/>
    </row>
    <row r="1692">
      <c r="A1692" s="39" t="n"/>
      <c r="B1692" s="20" t="n"/>
      <c r="C1692" s="20" t="n"/>
      <c r="D1692" s="20" t="n"/>
      <c r="E1692" s="20" t="n"/>
      <c r="F1692" s="26">
        <f>IF(E1692="","",IFERROR(INDEX('İş emirleri'!$B$6:$B$305,MATCH(E1692,'İş emirleri'!$A$6:$A$305,0)),"İş emri yok"))</f>
        <v/>
      </c>
      <c r="G1692" s="38" t="n"/>
      <c r="H1692" s="38" t="n"/>
      <c r="I1692" s="20" t="n"/>
      <c r="J1692" s="40">
        <f>IF(G1692="","",MAX(0,G1692-N(H1692)))</f>
        <v/>
      </c>
      <c r="K1692" s="24">
        <f>IF(OR(G1692="",N(G1692)=0),"",J1692/G1692)</f>
        <v/>
      </c>
      <c r="L1692" s="38" t="n"/>
      <c r="M1692" s="38" t="n"/>
      <c r="N1692" s="20" t="n"/>
      <c r="O1692" s="40">
        <f>IF(AND(L1692="",M1692=""),"",N(L1692)+N(M1692))</f>
        <v/>
      </c>
      <c r="P1692" s="24">
        <f>IF(OR(O1692="",N(O1692)=0),"",N(M1692)/O1692)</f>
        <v/>
      </c>
      <c r="Q1692" s="40">
        <f>IF(OR(J1692="",N(J1692)=0,O1692=""),"",N(L1692)/(J1692/60))</f>
        <v/>
      </c>
      <c r="R1692" s="20" t="n"/>
    </row>
    <row r="1693">
      <c r="A1693" s="39" t="n"/>
      <c r="B1693" s="20" t="n"/>
      <c r="C1693" s="20" t="n"/>
      <c r="D1693" s="20" t="n"/>
      <c r="E1693" s="20" t="n"/>
      <c r="F1693" s="26">
        <f>IF(E1693="","",IFERROR(INDEX('İş emirleri'!$B$6:$B$305,MATCH(E1693,'İş emirleri'!$A$6:$A$305,0)),"İş emri yok"))</f>
        <v/>
      </c>
      <c r="G1693" s="38" t="n"/>
      <c r="H1693" s="38" t="n"/>
      <c r="I1693" s="20" t="n"/>
      <c r="J1693" s="40">
        <f>IF(G1693="","",MAX(0,G1693-N(H1693)))</f>
        <v/>
      </c>
      <c r="K1693" s="24">
        <f>IF(OR(G1693="",N(G1693)=0),"",J1693/G1693)</f>
        <v/>
      </c>
      <c r="L1693" s="38" t="n"/>
      <c r="M1693" s="38" t="n"/>
      <c r="N1693" s="20" t="n"/>
      <c r="O1693" s="40">
        <f>IF(AND(L1693="",M1693=""),"",N(L1693)+N(M1693))</f>
        <v/>
      </c>
      <c r="P1693" s="24">
        <f>IF(OR(O1693="",N(O1693)=0),"",N(M1693)/O1693)</f>
        <v/>
      </c>
      <c r="Q1693" s="40">
        <f>IF(OR(J1693="",N(J1693)=0,O1693=""),"",N(L1693)/(J1693/60))</f>
        <v/>
      </c>
      <c r="R1693" s="20" t="n"/>
    </row>
    <row r="1694">
      <c r="A1694" s="39" t="n"/>
      <c r="B1694" s="20" t="n"/>
      <c r="C1694" s="20" t="n"/>
      <c r="D1694" s="20" t="n"/>
      <c r="E1694" s="20" t="n"/>
      <c r="F1694" s="26">
        <f>IF(E1694="","",IFERROR(INDEX('İş emirleri'!$B$6:$B$305,MATCH(E1694,'İş emirleri'!$A$6:$A$305,0)),"İş emri yok"))</f>
        <v/>
      </c>
      <c r="G1694" s="38" t="n"/>
      <c r="H1694" s="38" t="n"/>
      <c r="I1694" s="20" t="n"/>
      <c r="J1694" s="40">
        <f>IF(G1694="","",MAX(0,G1694-N(H1694)))</f>
        <v/>
      </c>
      <c r="K1694" s="24">
        <f>IF(OR(G1694="",N(G1694)=0),"",J1694/G1694)</f>
        <v/>
      </c>
      <c r="L1694" s="38" t="n"/>
      <c r="M1694" s="38" t="n"/>
      <c r="N1694" s="20" t="n"/>
      <c r="O1694" s="40">
        <f>IF(AND(L1694="",M1694=""),"",N(L1694)+N(M1694))</f>
        <v/>
      </c>
      <c r="P1694" s="24">
        <f>IF(OR(O1694="",N(O1694)=0),"",N(M1694)/O1694)</f>
        <v/>
      </c>
      <c r="Q1694" s="40">
        <f>IF(OR(J1694="",N(J1694)=0,O1694=""),"",N(L1694)/(J1694/60))</f>
        <v/>
      </c>
      <c r="R1694" s="20" t="n"/>
    </row>
    <row r="1695">
      <c r="A1695" s="39" t="n"/>
      <c r="B1695" s="20" t="n"/>
      <c r="C1695" s="20" t="n"/>
      <c r="D1695" s="20" t="n"/>
      <c r="E1695" s="20" t="n"/>
      <c r="F1695" s="26">
        <f>IF(E1695="","",IFERROR(INDEX('İş emirleri'!$B$6:$B$305,MATCH(E1695,'İş emirleri'!$A$6:$A$305,0)),"İş emri yok"))</f>
        <v/>
      </c>
      <c r="G1695" s="38" t="n"/>
      <c r="H1695" s="38" t="n"/>
      <c r="I1695" s="20" t="n"/>
      <c r="J1695" s="40">
        <f>IF(G1695="","",MAX(0,G1695-N(H1695)))</f>
        <v/>
      </c>
      <c r="K1695" s="24">
        <f>IF(OR(G1695="",N(G1695)=0),"",J1695/G1695)</f>
        <v/>
      </c>
      <c r="L1695" s="38" t="n"/>
      <c r="M1695" s="38" t="n"/>
      <c r="N1695" s="20" t="n"/>
      <c r="O1695" s="40">
        <f>IF(AND(L1695="",M1695=""),"",N(L1695)+N(M1695))</f>
        <v/>
      </c>
      <c r="P1695" s="24">
        <f>IF(OR(O1695="",N(O1695)=0),"",N(M1695)/O1695)</f>
        <v/>
      </c>
      <c r="Q1695" s="40">
        <f>IF(OR(J1695="",N(J1695)=0,O1695=""),"",N(L1695)/(J1695/60))</f>
        <v/>
      </c>
      <c r="R1695" s="20" t="n"/>
    </row>
    <row r="1696">
      <c r="A1696" s="39" t="n"/>
      <c r="B1696" s="20" t="n"/>
      <c r="C1696" s="20" t="n"/>
      <c r="D1696" s="20" t="n"/>
      <c r="E1696" s="20" t="n"/>
      <c r="F1696" s="26">
        <f>IF(E1696="","",IFERROR(INDEX('İş emirleri'!$B$6:$B$305,MATCH(E1696,'İş emirleri'!$A$6:$A$305,0)),"İş emri yok"))</f>
        <v/>
      </c>
      <c r="G1696" s="38" t="n"/>
      <c r="H1696" s="38" t="n"/>
      <c r="I1696" s="20" t="n"/>
      <c r="J1696" s="40">
        <f>IF(G1696="","",MAX(0,G1696-N(H1696)))</f>
        <v/>
      </c>
      <c r="K1696" s="24">
        <f>IF(OR(G1696="",N(G1696)=0),"",J1696/G1696)</f>
        <v/>
      </c>
      <c r="L1696" s="38" t="n"/>
      <c r="M1696" s="38" t="n"/>
      <c r="N1696" s="20" t="n"/>
      <c r="O1696" s="40">
        <f>IF(AND(L1696="",M1696=""),"",N(L1696)+N(M1696))</f>
        <v/>
      </c>
      <c r="P1696" s="24">
        <f>IF(OR(O1696="",N(O1696)=0),"",N(M1696)/O1696)</f>
        <v/>
      </c>
      <c r="Q1696" s="40">
        <f>IF(OR(J1696="",N(J1696)=0,O1696=""),"",N(L1696)/(J1696/60))</f>
        <v/>
      </c>
      <c r="R1696" s="20" t="n"/>
    </row>
    <row r="1697">
      <c r="A1697" s="39" t="n"/>
      <c r="B1697" s="20" t="n"/>
      <c r="C1697" s="20" t="n"/>
      <c r="D1697" s="20" t="n"/>
      <c r="E1697" s="20" t="n"/>
      <c r="F1697" s="26">
        <f>IF(E1697="","",IFERROR(INDEX('İş emirleri'!$B$6:$B$305,MATCH(E1697,'İş emirleri'!$A$6:$A$305,0)),"İş emri yok"))</f>
        <v/>
      </c>
      <c r="G1697" s="38" t="n"/>
      <c r="H1697" s="38" t="n"/>
      <c r="I1697" s="20" t="n"/>
      <c r="J1697" s="40">
        <f>IF(G1697="","",MAX(0,G1697-N(H1697)))</f>
        <v/>
      </c>
      <c r="K1697" s="24">
        <f>IF(OR(G1697="",N(G1697)=0),"",J1697/G1697)</f>
        <v/>
      </c>
      <c r="L1697" s="38" t="n"/>
      <c r="M1697" s="38" t="n"/>
      <c r="N1697" s="20" t="n"/>
      <c r="O1697" s="40">
        <f>IF(AND(L1697="",M1697=""),"",N(L1697)+N(M1697))</f>
        <v/>
      </c>
      <c r="P1697" s="24">
        <f>IF(OR(O1697="",N(O1697)=0),"",N(M1697)/O1697)</f>
        <v/>
      </c>
      <c r="Q1697" s="40">
        <f>IF(OR(J1697="",N(J1697)=0,O1697=""),"",N(L1697)/(J1697/60))</f>
        <v/>
      </c>
      <c r="R1697" s="20" t="n"/>
    </row>
    <row r="1698">
      <c r="A1698" s="39" t="n"/>
      <c r="B1698" s="20" t="n"/>
      <c r="C1698" s="20" t="n"/>
      <c r="D1698" s="20" t="n"/>
      <c r="E1698" s="20" t="n"/>
      <c r="F1698" s="26">
        <f>IF(E1698="","",IFERROR(INDEX('İş emirleri'!$B$6:$B$305,MATCH(E1698,'İş emirleri'!$A$6:$A$305,0)),"İş emri yok"))</f>
        <v/>
      </c>
      <c r="G1698" s="38" t="n"/>
      <c r="H1698" s="38" t="n"/>
      <c r="I1698" s="20" t="n"/>
      <c r="J1698" s="40">
        <f>IF(G1698="","",MAX(0,G1698-N(H1698)))</f>
        <v/>
      </c>
      <c r="K1698" s="24">
        <f>IF(OR(G1698="",N(G1698)=0),"",J1698/G1698)</f>
        <v/>
      </c>
      <c r="L1698" s="38" t="n"/>
      <c r="M1698" s="38" t="n"/>
      <c r="N1698" s="20" t="n"/>
      <c r="O1698" s="40">
        <f>IF(AND(L1698="",M1698=""),"",N(L1698)+N(M1698))</f>
        <v/>
      </c>
      <c r="P1698" s="24">
        <f>IF(OR(O1698="",N(O1698)=0),"",N(M1698)/O1698)</f>
        <v/>
      </c>
      <c r="Q1698" s="40">
        <f>IF(OR(J1698="",N(J1698)=0,O1698=""),"",N(L1698)/(J1698/60))</f>
        <v/>
      </c>
      <c r="R1698" s="20" t="n"/>
    </row>
    <row r="1699">
      <c r="A1699" s="39" t="n"/>
      <c r="B1699" s="20" t="n"/>
      <c r="C1699" s="20" t="n"/>
      <c r="D1699" s="20" t="n"/>
      <c r="E1699" s="20" t="n"/>
      <c r="F1699" s="26">
        <f>IF(E1699="","",IFERROR(INDEX('İş emirleri'!$B$6:$B$305,MATCH(E1699,'İş emirleri'!$A$6:$A$305,0)),"İş emri yok"))</f>
        <v/>
      </c>
      <c r="G1699" s="38" t="n"/>
      <c r="H1699" s="38" t="n"/>
      <c r="I1699" s="20" t="n"/>
      <c r="J1699" s="40">
        <f>IF(G1699="","",MAX(0,G1699-N(H1699)))</f>
        <v/>
      </c>
      <c r="K1699" s="24">
        <f>IF(OR(G1699="",N(G1699)=0),"",J1699/G1699)</f>
        <v/>
      </c>
      <c r="L1699" s="38" t="n"/>
      <c r="M1699" s="38" t="n"/>
      <c r="N1699" s="20" t="n"/>
      <c r="O1699" s="40">
        <f>IF(AND(L1699="",M1699=""),"",N(L1699)+N(M1699))</f>
        <v/>
      </c>
      <c r="P1699" s="24">
        <f>IF(OR(O1699="",N(O1699)=0),"",N(M1699)/O1699)</f>
        <v/>
      </c>
      <c r="Q1699" s="40">
        <f>IF(OR(J1699="",N(J1699)=0,O1699=""),"",N(L1699)/(J1699/60))</f>
        <v/>
      </c>
      <c r="R1699" s="20" t="n"/>
    </row>
    <row r="1700">
      <c r="A1700" s="39" t="n"/>
      <c r="B1700" s="20" t="n"/>
      <c r="C1700" s="20" t="n"/>
      <c r="D1700" s="20" t="n"/>
      <c r="E1700" s="20" t="n"/>
      <c r="F1700" s="26">
        <f>IF(E1700="","",IFERROR(INDEX('İş emirleri'!$B$6:$B$305,MATCH(E1700,'İş emirleri'!$A$6:$A$305,0)),"İş emri yok"))</f>
        <v/>
      </c>
      <c r="G1700" s="38" t="n"/>
      <c r="H1700" s="38" t="n"/>
      <c r="I1700" s="20" t="n"/>
      <c r="J1700" s="40">
        <f>IF(G1700="","",MAX(0,G1700-N(H1700)))</f>
        <v/>
      </c>
      <c r="K1700" s="24">
        <f>IF(OR(G1700="",N(G1700)=0),"",J1700/G1700)</f>
        <v/>
      </c>
      <c r="L1700" s="38" t="n"/>
      <c r="M1700" s="38" t="n"/>
      <c r="N1700" s="20" t="n"/>
      <c r="O1700" s="40">
        <f>IF(AND(L1700="",M1700=""),"",N(L1700)+N(M1700))</f>
        <v/>
      </c>
      <c r="P1700" s="24">
        <f>IF(OR(O1700="",N(O1700)=0),"",N(M1700)/O1700)</f>
        <v/>
      </c>
      <c r="Q1700" s="40">
        <f>IF(OR(J1700="",N(J1700)=0,O1700=""),"",N(L1700)/(J1700/60))</f>
        <v/>
      </c>
      <c r="R1700" s="20" t="n"/>
    </row>
    <row r="1701">
      <c r="A1701" s="39" t="n"/>
      <c r="B1701" s="20" t="n"/>
      <c r="C1701" s="20" t="n"/>
      <c r="D1701" s="20" t="n"/>
      <c r="E1701" s="20" t="n"/>
      <c r="F1701" s="26">
        <f>IF(E1701="","",IFERROR(INDEX('İş emirleri'!$B$6:$B$305,MATCH(E1701,'İş emirleri'!$A$6:$A$305,0)),"İş emri yok"))</f>
        <v/>
      </c>
      <c r="G1701" s="38" t="n"/>
      <c r="H1701" s="38" t="n"/>
      <c r="I1701" s="20" t="n"/>
      <c r="J1701" s="40">
        <f>IF(G1701="","",MAX(0,G1701-N(H1701)))</f>
        <v/>
      </c>
      <c r="K1701" s="24">
        <f>IF(OR(G1701="",N(G1701)=0),"",J1701/G1701)</f>
        <v/>
      </c>
      <c r="L1701" s="38" t="n"/>
      <c r="M1701" s="38" t="n"/>
      <c r="N1701" s="20" t="n"/>
      <c r="O1701" s="40">
        <f>IF(AND(L1701="",M1701=""),"",N(L1701)+N(M1701))</f>
        <v/>
      </c>
      <c r="P1701" s="24">
        <f>IF(OR(O1701="",N(O1701)=0),"",N(M1701)/O1701)</f>
        <v/>
      </c>
      <c r="Q1701" s="40">
        <f>IF(OR(J1701="",N(J1701)=0,O1701=""),"",N(L1701)/(J1701/60))</f>
        <v/>
      </c>
      <c r="R1701" s="20" t="n"/>
    </row>
    <row r="1702">
      <c r="A1702" s="39" t="n"/>
      <c r="B1702" s="20" t="n"/>
      <c r="C1702" s="20" t="n"/>
      <c r="D1702" s="20" t="n"/>
      <c r="E1702" s="20" t="n"/>
      <c r="F1702" s="26">
        <f>IF(E1702="","",IFERROR(INDEX('İş emirleri'!$B$6:$B$305,MATCH(E1702,'İş emirleri'!$A$6:$A$305,0)),"İş emri yok"))</f>
        <v/>
      </c>
      <c r="G1702" s="38" t="n"/>
      <c r="H1702" s="38" t="n"/>
      <c r="I1702" s="20" t="n"/>
      <c r="J1702" s="40">
        <f>IF(G1702="","",MAX(0,G1702-N(H1702)))</f>
        <v/>
      </c>
      <c r="K1702" s="24">
        <f>IF(OR(G1702="",N(G1702)=0),"",J1702/G1702)</f>
        <v/>
      </c>
      <c r="L1702" s="38" t="n"/>
      <c r="M1702" s="38" t="n"/>
      <c r="N1702" s="20" t="n"/>
      <c r="O1702" s="40">
        <f>IF(AND(L1702="",M1702=""),"",N(L1702)+N(M1702))</f>
        <v/>
      </c>
      <c r="P1702" s="24">
        <f>IF(OR(O1702="",N(O1702)=0),"",N(M1702)/O1702)</f>
        <v/>
      </c>
      <c r="Q1702" s="40">
        <f>IF(OR(J1702="",N(J1702)=0,O1702=""),"",N(L1702)/(J1702/60))</f>
        <v/>
      </c>
      <c r="R1702" s="20" t="n"/>
    </row>
    <row r="1703">
      <c r="A1703" s="39" t="n"/>
      <c r="B1703" s="20" t="n"/>
      <c r="C1703" s="20" t="n"/>
      <c r="D1703" s="20" t="n"/>
      <c r="E1703" s="20" t="n"/>
      <c r="F1703" s="26">
        <f>IF(E1703="","",IFERROR(INDEX('İş emirleri'!$B$6:$B$305,MATCH(E1703,'İş emirleri'!$A$6:$A$305,0)),"İş emri yok"))</f>
        <v/>
      </c>
      <c r="G1703" s="38" t="n"/>
      <c r="H1703" s="38" t="n"/>
      <c r="I1703" s="20" t="n"/>
      <c r="J1703" s="40">
        <f>IF(G1703="","",MAX(0,G1703-N(H1703)))</f>
        <v/>
      </c>
      <c r="K1703" s="24">
        <f>IF(OR(G1703="",N(G1703)=0),"",J1703/G1703)</f>
        <v/>
      </c>
      <c r="L1703" s="38" t="n"/>
      <c r="M1703" s="38" t="n"/>
      <c r="N1703" s="20" t="n"/>
      <c r="O1703" s="40">
        <f>IF(AND(L1703="",M1703=""),"",N(L1703)+N(M1703))</f>
        <v/>
      </c>
      <c r="P1703" s="24">
        <f>IF(OR(O1703="",N(O1703)=0),"",N(M1703)/O1703)</f>
        <v/>
      </c>
      <c r="Q1703" s="40">
        <f>IF(OR(J1703="",N(J1703)=0,O1703=""),"",N(L1703)/(J1703/60))</f>
        <v/>
      </c>
      <c r="R1703" s="20" t="n"/>
    </row>
    <row r="1704">
      <c r="A1704" s="39" t="n"/>
      <c r="B1704" s="20" t="n"/>
      <c r="C1704" s="20" t="n"/>
      <c r="D1704" s="20" t="n"/>
      <c r="E1704" s="20" t="n"/>
      <c r="F1704" s="26">
        <f>IF(E1704="","",IFERROR(INDEX('İş emirleri'!$B$6:$B$305,MATCH(E1704,'İş emirleri'!$A$6:$A$305,0)),"İş emri yok"))</f>
        <v/>
      </c>
      <c r="G1704" s="38" t="n"/>
      <c r="H1704" s="38" t="n"/>
      <c r="I1704" s="20" t="n"/>
      <c r="J1704" s="40">
        <f>IF(G1704="","",MAX(0,G1704-N(H1704)))</f>
        <v/>
      </c>
      <c r="K1704" s="24">
        <f>IF(OR(G1704="",N(G1704)=0),"",J1704/G1704)</f>
        <v/>
      </c>
      <c r="L1704" s="38" t="n"/>
      <c r="M1704" s="38" t="n"/>
      <c r="N1704" s="20" t="n"/>
      <c r="O1704" s="40">
        <f>IF(AND(L1704="",M1704=""),"",N(L1704)+N(M1704))</f>
        <v/>
      </c>
      <c r="P1704" s="24">
        <f>IF(OR(O1704="",N(O1704)=0),"",N(M1704)/O1704)</f>
        <v/>
      </c>
      <c r="Q1704" s="40">
        <f>IF(OR(J1704="",N(J1704)=0,O1704=""),"",N(L1704)/(J1704/60))</f>
        <v/>
      </c>
      <c r="R1704" s="20" t="n"/>
    </row>
    <row r="1705">
      <c r="A1705" s="39" t="n"/>
      <c r="B1705" s="20" t="n"/>
      <c r="C1705" s="20" t="n"/>
      <c r="D1705" s="20" t="n"/>
      <c r="E1705" s="20" t="n"/>
      <c r="F1705" s="26">
        <f>IF(E1705="","",IFERROR(INDEX('İş emirleri'!$B$6:$B$305,MATCH(E1705,'İş emirleri'!$A$6:$A$305,0)),"İş emri yok"))</f>
        <v/>
      </c>
      <c r="G1705" s="38" t="n"/>
      <c r="H1705" s="38" t="n"/>
      <c r="I1705" s="20" t="n"/>
      <c r="J1705" s="40">
        <f>IF(G1705="","",MAX(0,G1705-N(H1705)))</f>
        <v/>
      </c>
      <c r="K1705" s="24">
        <f>IF(OR(G1705="",N(G1705)=0),"",J1705/G1705)</f>
        <v/>
      </c>
      <c r="L1705" s="38" t="n"/>
      <c r="M1705" s="38" t="n"/>
      <c r="N1705" s="20" t="n"/>
      <c r="O1705" s="40">
        <f>IF(AND(L1705="",M1705=""),"",N(L1705)+N(M1705))</f>
        <v/>
      </c>
      <c r="P1705" s="24">
        <f>IF(OR(O1705="",N(O1705)=0),"",N(M1705)/O1705)</f>
        <v/>
      </c>
      <c r="Q1705" s="40">
        <f>IF(OR(J1705="",N(J1705)=0,O1705=""),"",N(L1705)/(J1705/60))</f>
        <v/>
      </c>
      <c r="R1705" s="20" t="n"/>
    </row>
    <row r="1706">
      <c r="A1706" s="39" t="n"/>
      <c r="B1706" s="20" t="n"/>
      <c r="C1706" s="20" t="n"/>
      <c r="D1706" s="20" t="n"/>
      <c r="E1706" s="20" t="n"/>
      <c r="F1706" s="26">
        <f>IF(E1706="","",IFERROR(INDEX('İş emirleri'!$B$6:$B$305,MATCH(E1706,'İş emirleri'!$A$6:$A$305,0)),"İş emri yok"))</f>
        <v/>
      </c>
      <c r="G1706" s="38" t="n"/>
      <c r="H1706" s="38" t="n"/>
      <c r="I1706" s="20" t="n"/>
      <c r="J1706" s="40">
        <f>IF(G1706="","",MAX(0,G1706-N(H1706)))</f>
        <v/>
      </c>
      <c r="K1706" s="24">
        <f>IF(OR(G1706="",N(G1706)=0),"",J1706/G1706)</f>
        <v/>
      </c>
      <c r="L1706" s="38" t="n"/>
      <c r="M1706" s="38" t="n"/>
      <c r="N1706" s="20" t="n"/>
      <c r="O1706" s="40">
        <f>IF(AND(L1706="",M1706=""),"",N(L1706)+N(M1706))</f>
        <v/>
      </c>
      <c r="P1706" s="24">
        <f>IF(OR(O1706="",N(O1706)=0),"",N(M1706)/O1706)</f>
        <v/>
      </c>
      <c r="Q1706" s="40">
        <f>IF(OR(J1706="",N(J1706)=0,O1706=""),"",N(L1706)/(J1706/60))</f>
        <v/>
      </c>
      <c r="R1706" s="20" t="n"/>
    </row>
    <row r="1707">
      <c r="A1707" s="39" t="n"/>
      <c r="B1707" s="20" t="n"/>
      <c r="C1707" s="20" t="n"/>
      <c r="D1707" s="20" t="n"/>
      <c r="E1707" s="20" t="n"/>
      <c r="F1707" s="26">
        <f>IF(E1707="","",IFERROR(INDEX('İş emirleri'!$B$6:$B$305,MATCH(E1707,'İş emirleri'!$A$6:$A$305,0)),"İş emri yok"))</f>
        <v/>
      </c>
      <c r="G1707" s="38" t="n"/>
      <c r="H1707" s="38" t="n"/>
      <c r="I1707" s="20" t="n"/>
      <c r="J1707" s="40">
        <f>IF(G1707="","",MAX(0,G1707-N(H1707)))</f>
        <v/>
      </c>
      <c r="K1707" s="24">
        <f>IF(OR(G1707="",N(G1707)=0),"",J1707/G1707)</f>
        <v/>
      </c>
      <c r="L1707" s="38" t="n"/>
      <c r="M1707" s="38" t="n"/>
      <c r="N1707" s="20" t="n"/>
      <c r="O1707" s="40">
        <f>IF(AND(L1707="",M1707=""),"",N(L1707)+N(M1707))</f>
        <v/>
      </c>
      <c r="P1707" s="24">
        <f>IF(OR(O1707="",N(O1707)=0),"",N(M1707)/O1707)</f>
        <v/>
      </c>
      <c r="Q1707" s="40">
        <f>IF(OR(J1707="",N(J1707)=0,O1707=""),"",N(L1707)/(J1707/60))</f>
        <v/>
      </c>
      <c r="R1707" s="20" t="n"/>
    </row>
    <row r="1708">
      <c r="A1708" s="39" t="n"/>
      <c r="B1708" s="20" t="n"/>
      <c r="C1708" s="20" t="n"/>
      <c r="D1708" s="20" t="n"/>
      <c r="E1708" s="20" t="n"/>
      <c r="F1708" s="26">
        <f>IF(E1708="","",IFERROR(INDEX('İş emirleri'!$B$6:$B$305,MATCH(E1708,'İş emirleri'!$A$6:$A$305,0)),"İş emri yok"))</f>
        <v/>
      </c>
      <c r="G1708" s="38" t="n"/>
      <c r="H1708" s="38" t="n"/>
      <c r="I1708" s="20" t="n"/>
      <c r="J1708" s="40">
        <f>IF(G1708="","",MAX(0,G1708-N(H1708)))</f>
        <v/>
      </c>
      <c r="K1708" s="24">
        <f>IF(OR(G1708="",N(G1708)=0),"",J1708/G1708)</f>
        <v/>
      </c>
      <c r="L1708" s="38" t="n"/>
      <c r="M1708" s="38" t="n"/>
      <c r="N1708" s="20" t="n"/>
      <c r="O1708" s="40">
        <f>IF(AND(L1708="",M1708=""),"",N(L1708)+N(M1708))</f>
        <v/>
      </c>
      <c r="P1708" s="24">
        <f>IF(OR(O1708="",N(O1708)=0),"",N(M1708)/O1708)</f>
        <v/>
      </c>
      <c r="Q1708" s="40">
        <f>IF(OR(J1708="",N(J1708)=0,O1708=""),"",N(L1708)/(J1708/60))</f>
        <v/>
      </c>
      <c r="R1708" s="20" t="n"/>
    </row>
    <row r="1709">
      <c r="A1709" s="39" t="n"/>
      <c r="B1709" s="20" t="n"/>
      <c r="C1709" s="20" t="n"/>
      <c r="D1709" s="20" t="n"/>
      <c r="E1709" s="20" t="n"/>
      <c r="F1709" s="26">
        <f>IF(E1709="","",IFERROR(INDEX('İş emirleri'!$B$6:$B$305,MATCH(E1709,'İş emirleri'!$A$6:$A$305,0)),"İş emri yok"))</f>
        <v/>
      </c>
      <c r="G1709" s="38" t="n"/>
      <c r="H1709" s="38" t="n"/>
      <c r="I1709" s="20" t="n"/>
      <c r="J1709" s="40">
        <f>IF(G1709="","",MAX(0,G1709-N(H1709)))</f>
        <v/>
      </c>
      <c r="K1709" s="24">
        <f>IF(OR(G1709="",N(G1709)=0),"",J1709/G1709)</f>
        <v/>
      </c>
      <c r="L1709" s="38" t="n"/>
      <c r="M1709" s="38" t="n"/>
      <c r="N1709" s="20" t="n"/>
      <c r="O1709" s="40">
        <f>IF(AND(L1709="",M1709=""),"",N(L1709)+N(M1709))</f>
        <v/>
      </c>
      <c r="P1709" s="24">
        <f>IF(OR(O1709="",N(O1709)=0),"",N(M1709)/O1709)</f>
        <v/>
      </c>
      <c r="Q1709" s="40">
        <f>IF(OR(J1709="",N(J1709)=0,O1709=""),"",N(L1709)/(J1709/60))</f>
        <v/>
      </c>
      <c r="R1709" s="20" t="n"/>
    </row>
    <row r="1710">
      <c r="A1710" s="39" t="n"/>
      <c r="B1710" s="20" t="n"/>
      <c r="C1710" s="20" t="n"/>
      <c r="D1710" s="20" t="n"/>
      <c r="E1710" s="20" t="n"/>
      <c r="F1710" s="26">
        <f>IF(E1710="","",IFERROR(INDEX('İş emirleri'!$B$6:$B$305,MATCH(E1710,'İş emirleri'!$A$6:$A$305,0)),"İş emri yok"))</f>
        <v/>
      </c>
      <c r="G1710" s="38" t="n"/>
      <c r="H1710" s="38" t="n"/>
      <c r="I1710" s="20" t="n"/>
      <c r="J1710" s="40">
        <f>IF(G1710="","",MAX(0,G1710-N(H1710)))</f>
        <v/>
      </c>
      <c r="K1710" s="24">
        <f>IF(OR(G1710="",N(G1710)=0),"",J1710/G1710)</f>
        <v/>
      </c>
      <c r="L1710" s="38" t="n"/>
      <c r="M1710" s="38" t="n"/>
      <c r="N1710" s="20" t="n"/>
      <c r="O1710" s="40">
        <f>IF(AND(L1710="",M1710=""),"",N(L1710)+N(M1710))</f>
        <v/>
      </c>
      <c r="P1710" s="24">
        <f>IF(OR(O1710="",N(O1710)=0),"",N(M1710)/O1710)</f>
        <v/>
      </c>
      <c r="Q1710" s="40">
        <f>IF(OR(J1710="",N(J1710)=0,O1710=""),"",N(L1710)/(J1710/60))</f>
        <v/>
      </c>
      <c r="R1710" s="20" t="n"/>
    </row>
    <row r="1711">
      <c r="A1711" s="39" t="n"/>
      <c r="B1711" s="20" t="n"/>
      <c r="C1711" s="20" t="n"/>
      <c r="D1711" s="20" t="n"/>
      <c r="E1711" s="20" t="n"/>
      <c r="F1711" s="26">
        <f>IF(E1711="","",IFERROR(INDEX('İş emirleri'!$B$6:$B$305,MATCH(E1711,'İş emirleri'!$A$6:$A$305,0)),"İş emri yok"))</f>
        <v/>
      </c>
      <c r="G1711" s="38" t="n"/>
      <c r="H1711" s="38" t="n"/>
      <c r="I1711" s="20" t="n"/>
      <c r="J1711" s="40">
        <f>IF(G1711="","",MAX(0,G1711-N(H1711)))</f>
        <v/>
      </c>
      <c r="K1711" s="24">
        <f>IF(OR(G1711="",N(G1711)=0),"",J1711/G1711)</f>
        <v/>
      </c>
      <c r="L1711" s="38" t="n"/>
      <c r="M1711" s="38" t="n"/>
      <c r="N1711" s="20" t="n"/>
      <c r="O1711" s="40">
        <f>IF(AND(L1711="",M1711=""),"",N(L1711)+N(M1711))</f>
        <v/>
      </c>
      <c r="P1711" s="24">
        <f>IF(OR(O1711="",N(O1711)=0),"",N(M1711)/O1711)</f>
        <v/>
      </c>
      <c r="Q1711" s="40">
        <f>IF(OR(J1711="",N(J1711)=0,O1711=""),"",N(L1711)/(J1711/60))</f>
        <v/>
      </c>
      <c r="R1711" s="20" t="n"/>
    </row>
    <row r="1712">
      <c r="A1712" s="39" t="n"/>
      <c r="B1712" s="20" t="n"/>
      <c r="C1712" s="20" t="n"/>
      <c r="D1712" s="20" t="n"/>
      <c r="E1712" s="20" t="n"/>
      <c r="F1712" s="26">
        <f>IF(E1712="","",IFERROR(INDEX('İş emirleri'!$B$6:$B$305,MATCH(E1712,'İş emirleri'!$A$6:$A$305,0)),"İş emri yok"))</f>
        <v/>
      </c>
      <c r="G1712" s="38" t="n"/>
      <c r="H1712" s="38" t="n"/>
      <c r="I1712" s="20" t="n"/>
      <c r="J1712" s="40">
        <f>IF(G1712="","",MAX(0,G1712-N(H1712)))</f>
        <v/>
      </c>
      <c r="K1712" s="24">
        <f>IF(OR(G1712="",N(G1712)=0),"",J1712/G1712)</f>
        <v/>
      </c>
      <c r="L1712" s="38" t="n"/>
      <c r="M1712" s="38" t="n"/>
      <c r="N1712" s="20" t="n"/>
      <c r="O1712" s="40">
        <f>IF(AND(L1712="",M1712=""),"",N(L1712)+N(M1712))</f>
        <v/>
      </c>
      <c r="P1712" s="24">
        <f>IF(OR(O1712="",N(O1712)=0),"",N(M1712)/O1712)</f>
        <v/>
      </c>
      <c r="Q1712" s="40">
        <f>IF(OR(J1712="",N(J1712)=0,O1712=""),"",N(L1712)/(J1712/60))</f>
        <v/>
      </c>
      <c r="R1712" s="20" t="n"/>
    </row>
    <row r="1713">
      <c r="A1713" s="39" t="n"/>
      <c r="B1713" s="20" t="n"/>
      <c r="C1713" s="20" t="n"/>
      <c r="D1713" s="20" t="n"/>
      <c r="E1713" s="20" t="n"/>
      <c r="F1713" s="26">
        <f>IF(E1713="","",IFERROR(INDEX('İş emirleri'!$B$6:$B$305,MATCH(E1713,'İş emirleri'!$A$6:$A$305,0)),"İş emri yok"))</f>
        <v/>
      </c>
      <c r="G1713" s="38" t="n"/>
      <c r="H1713" s="38" t="n"/>
      <c r="I1713" s="20" t="n"/>
      <c r="J1713" s="40">
        <f>IF(G1713="","",MAX(0,G1713-N(H1713)))</f>
        <v/>
      </c>
      <c r="K1713" s="24">
        <f>IF(OR(G1713="",N(G1713)=0),"",J1713/G1713)</f>
        <v/>
      </c>
      <c r="L1713" s="38" t="n"/>
      <c r="M1713" s="38" t="n"/>
      <c r="N1713" s="20" t="n"/>
      <c r="O1713" s="40">
        <f>IF(AND(L1713="",M1713=""),"",N(L1713)+N(M1713))</f>
        <v/>
      </c>
      <c r="P1713" s="24">
        <f>IF(OR(O1713="",N(O1713)=0),"",N(M1713)/O1713)</f>
        <v/>
      </c>
      <c r="Q1713" s="40">
        <f>IF(OR(J1713="",N(J1713)=0,O1713=""),"",N(L1713)/(J1713/60))</f>
        <v/>
      </c>
      <c r="R1713" s="20" t="n"/>
    </row>
    <row r="1714">
      <c r="A1714" s="39" t="n"/>
      <c r="B1714" s="20" t="n"/>
      <c r="C1714" s="20" t="n"/>
      <c r="D1714" s="20" t="n"/>
      <c r="E1714" s="20" t="n"/>
      <c r="F1714" s="26">
        <f>IF(E1714="","",IFERROR(INDEX('İş emirleri'!$B$6:$B$305,MATCH(E1714,'İş emirleri'!$A$6:$A$305,0)),"İş emri yok"))</f>
        <v/>
      </c>
      <c r="G1714" s="38" t="n"/>
      <c r="H1714" s="38" t="n"/>
      <c r="I1714" s="20" t="n"/>
      <c r="J1714" s="40">
        <f>IF(G1714="","",MAX(0,G1714-N(H1714)))</f>
        <v/>
      </c>
      <c r="K1714" s="24">
        <f>IF(OR(G1714="",N(G1714)=0),"",J1714/G1714)</f>
        <v/>
      </c>
      <c r="L1714" s="38" t="n"/>
      <c r="M1714" s="38" t="n"/>
      <c r="N1714" s="20" t="n"/>
      <c r="O1714" s="40">
        <f>IF(AND(L1714="",M1714=""),"",N(L1714)+N(M1714))</f>
        <v/>
      </c>
      <c r="P1714" s="24">
        <f>IF(OR(O1714="",N(O1714)=0),"",N(M1714)/O1714)</f>
        <v/>
      </c>
      <c r="Q1714" s="40">
        <f>IF(OR(J1714="",N(J1714)=0,O1714=""),"",N(L1714)/(J1714/60))</f>
        <v/>
      </c>
      <c r="R1714" s="20" t="n"/>
    </row>
    <row r="1715">
      <c r="A1715" s="39" t="n"/>
      <c r="B1715" s="20" t="n"/>
      <c r="C1715" s="20" t="n"/>
      <c r="D1715" s="20" t="n"/>
      <c r="E1715" s="20" t="n"/>
      <c r="F1715" s="26">
        <f>IF(E1715="","",IFERROR(INDEX('İş emirleri'!$B$6:$B$305,MATCH(E1715,'İş emirleri'!$A$6:$A$305,0)),"İş emri yok"))</f>
        <v/>
      </c>
      <c r="G1715" s="38" t="n"/>
      <c r="H1715" s="38" t="n"/>
      <c r="I1715" s="20" t="n"/>
      <c r="J1715" s="40">
        <f>IF(G1715="","",MAX(0,G1715-N(H1715)))</f>
        <v/>
      </c>
      <c r="K1715" s="24">
        <f>IF(OR(G1715="",N(G1715)=0),"",J1715/G1715)</f>
        <v/>
      </c>
      <c r="L1715" s="38" t="n"/>
      <c r="M1715" s="38" t="n"/>
      <c r="N1715" s="20" t="n"/>
      <c r="O1715" s="40">
        <f>IF(AND(L1715="",M1715=""),"",N(L1715)+N(M1715))</f>
        <v/>
      </c>
      <c r="P1715" s="24">
        <f>IF(OR(O1715="",N(O1715)=0),"",N(M1715)/O1715)</f>
        <v/>
      </c>
      <c r="Q1715" s="40">
        <f>IF(OR(J1715="",N(J1715)=0,O1715=""),"",N(L1715)/(J1715/60))</f>
        <v/>
      </c>
      <c r="R1715" s="20" t="n"/>
    </row>
    <row r="1716">
      <c r="A1716" s="39" t="n"/>
      <c r="B1716" s="20" t="n"/>
      <c r="C1716" s="20" t="n"/>
      <c r="D1716" s="20" t="n"/>
      <c r="E1716" s="20" t="n"/>
      <c r="F1716" s="26">
        <f>IF(E1716="","",IFERROR(INDEX('İş emirleri'!$B$6:$B$305,MATCH(E1716,'İş emirleri'!$A$6:$A$305,0)),"İş emri yok"))</f>
        <v/>
      </c>
      <c r="G1716" s="38" t="n"/>
      <c r="H1716" s="38" t="n"/>
      <c r="I1716" s="20" t="n"/>
      <c r="J1716" s="40">
        <f>IF(G1716="","",MAX(0,G1716-N(H1716)))</f>
        <v/>
      </c>
      <c r="K1716" s="24">
        <f>IF(OR(G1716="",N(G1716)=0),"",J1716/G1716)</f>
        <v/>
      </c>
      <c r="L1716" s="38" t="n"/>
      <c r="M1716" s="38" t="n"/>
      <c r="N1716" s="20" t="n"/>
      <c r="O1716" s="40">
        <f>IF(AND(L1716="",M1716=""),"",N(L1716)+N(M1716))</f>
        <v/>
      </c>
      <c r="P1716" s="24">
        <f>IF(OR(O1716="",N(O1716)=0),"",N(M1716)/O1716)</f>
        <v/>
      </c>
      <c r="Q1716" s="40">
        <f>IF(OR(J1716="",N(J1716)=0,O1716=""),"",N(L1716)/(J1716/60))</f>
        <v/>
      </c>
      <c r="R1716" s="20" t="n"/>
    </row>
    <row r="1717">
      <c r="A1717" s="39" t="n"/>
      <c r="B1717" s="20" t="n"/>
      <c r="C1717" s="20" t="n"/>
      <c r="D1717" s="20" t="n"/>
      <c r="E1717" s="20" t="n"/>
      <c r="F1717" s="26">
        <f>IF(E1717="","",IFERROR(INDEX('İş emirleri'!$B$6:$B$305,MATCH(E1717,'İş emirleri'!$A$6:$A$305,0)),"İş emri yok"))</f>
        <v/>
      </c>
      <c r="G1717" s="38" t="n"/>
      <c r="H1717" s="38" t="n"/>
      <c r="I1717" s="20" t="n"/>
      <c r="J1717" s="40">
        <f>IF(G1717="","",MAX(0,G1717-N(H1717)))</f>
        <v/>
      </c>
      <c r="K1717" s="24">
        <f>IF(OR(G1717="",N(G1717)=0),"",J1717/G1717)</f>
        <v/>
      </c>
      <c r="L1717" s="38" t="n"/>
      <c r="M1717" s="38" t="n"/>
      <c r="N1717" s="20" t="n"/>
      <c r="O1717" s="40">
        <f>IF(AND(L1717="",M1717=""),"",N(L1717)+N(M1717))</f>
        <v/>
      </c>
      <c r="P1717" s="24">
        <f>IF(OR(O1717="",N(O1717)=0),"",N(M1717)/O1717)</f>
        <v/>
      </c>
      <c r="Q1717" s="40">
        <f>IF(OR(J1717="",N(J1717)=0,O1717=""),"",N(L1717)/(J1717/60))</f>
        <v/>
      </c>
      <c r="R1717" s="20" t="n"/>
    </row>
    <row r="1718">
      <c r="A1718" s="39" t="n"/>
      <c r="B1718" s="20" t="n"/>
      <c r="C1718" s="20" t="n"/>
      <c r="D1718" s="20" t="n"/>
      <c r="E1718" s="20" t="n"/>
      <c r="F1718" s="26">
        <f>IF(E1718="","",IFERROR(INDEX('İş emirleri'!$B$6:$B$305,MATCH(E1718,'İş emirleri'!$A$6:$A$305,0)),"İş emri yok"))</f>
        <v/>
      </c>
      <c r="G1718" s="38" t="n"/>
      <c r="H1718" s="38" t="n"/>
      <c r="I1718" s="20" t="n"/>
      <c r="J1718" s="40">
        <f>IF(G1718="","",MAX(0,G1718-N(H1718)))</f>
        <v/>
      </c>
      <c r="K1718" s="24">
        <f>IF(OR(G1718="",N(G1718)=0),"",J1718/G1718)</f>
        <v/>
      </c>
      <c r="L1718" s="38" t="n"/>
      <c r="M1718" s="38" t="n"/>
      <c r="N1718" s="20" t="n"/>
      <c r="O1718" s="40">
        <f>IF(AND(L1718="",M1718=""),"",N(L1718)+N(M1718))</f>
        <v/>
      </c>
      <c r="P1718" s="24">
        <f>IF(OR(O1718="",N(O1718)=0),"",N(M1718)/O1718)</f>
        <v/>
      </c>
      <c r="Q1718" s="40">
        <f>IF(OR(J1718="",N(J1718)=0,O1718=""),"",N(L1718)/(J1718/60))</f>
        <v/>
      </c>
      <c r="R1718" s="20" t="n"/>
    </row>
    <row r="1719">
      <c r="A1719" s="39" t="n"/>
      <c r="B1719" s="20" t="n"/>
      <c r="C1719" s="20" t="n"/>
      <c r="D1719" s="20" t="n"/>
      <c r="E1719" s="20" t="n"/>
      <c r="F1719" s="26">
        <f>IF(E1719="","",IFERROR(INDEX('İş emirleri'!$B$6:$B$305,MATCH(E1719,'İş emirleri'!$A$6:$A$305,0)),"İş emri yok"))</f>
        <v/>
      </c>
      <c r="G1719" s="38" t="n"/>
      <c r="H1719" s="38" t="n"/>
      <c r="I1719" s="20" t="n"/>
      <c r="J1719" s="40">
        <f>IF(G1719="","",MAX(0,G1719-N(H1719)))</f>
        <v/>
      </c>
      <c r="K1719" s="24">
        <f>IF(OR(G1719="",N(G1719)=0),"",J1719/G1719)</f>
        <v/>
      </c>
      <c r="L1719" s="38" t="n"/>
      <c r="M1719" s="38" t="n"/>
      <c r="N1719" s="20" t="n"/>
      <c r="O1719" s="40">
        <f>IF(AND(L1719="",M1719=""),"",N(L1719)+N(M1719))</f>
        <v/>
      </c>
      <c r="P1719" s="24">
        <f>IF(OR(O1719="",N(O1719)=0),"",N(M1719)/O1719)</f>
        <v/>
      </c>
      <c r="Q1719" s="40">
        <f>IF(OR(J1719="",N(J1719)=0,O1719=""),"",N(L1719)/(J1719/60))</f>
        <v/>
      </c>
      <c r="R1719" s="20" t="n"/>
    </row>
    <row r="1720">
      <c r="A1720" s="39" t="n"/>
      <c r="B1720" s="20" t="n"/>
      <c r="C1720" s="20" t="n"/>
      <c r="D1720" s="20" t="n"/>
      <c r="E1720" s="20" t="n"/>
      <c r="F1720" s="26">
        <f>IF(E1720="","",IFERROR(INDEX('İş emirleri'!$B$6:$B$305,MATCH(E1720,'İş emirleri'!$A$6:$A$305,0)),"İş emri yok"))</f>
        <v/>
      </c>
      <c r="G1720" s="38" t="n"/>
      <c r="H1720" s="38" t="n"/>
      <c r="I1720" s="20" t="n"/>
      <c r="J1720" s="40">
        <f>IF(G1720="","",MAX(0,G1720-N(H1720)))</f>
        <v/>
      </c>
      <c r="K1720" s="24">
        <f>IF(OR(G1720="",N(G1720)=0),"",J1720/G1720)</f>
        <v/>
      </c>
      <c r="L1720" s="38" t="n"/>
      <c r="M1720" s="38" t="n"/>
      <c r="N1720" s="20" t="n"/>
      <c r="O1720" s="40">
        <f>IF(AND(L1720="",M1720=""),"",N(L1720)+N(M1720))</f>
        <v/>
      </c>
      <c r="P1720" s="24">
        <f>IF(OR(O1720="",N(O1720)=0),"",N(M1720)/O1720)</f>
        <v/>
      </c>
      <c r="Q1720" s="40">
        <f>IF(OR(J1720="",N(J1720)=0,O1720=""),"",N(L1720)/(J1720/60))</f>
        <v/>
      </c>
      <c r="R1720" s="20" t="n"/>
    </row>
    <row r="1721">
      <c r="A1721" s="39" t="n"/>
      <c r="B1721" s="20" t="n"/>
      <c r="C1721" s="20" t="n"/>
      <c r="D1721" s="20" t="n"/>
      <c r="E1721" s="20" t="n"/>
      <c r="F1721" s="26">
        <f>IF(E1721="","",IFERROR(INDEX('İş emirleri'!$B$6:$B$305,MATCH(E1721,'İş emirleri'!$A$6:$A$305,0)),"İş emri yok"))</f>
        <v/>
      </c>
      <c r="G1721" s="38" t="n"/>
      <c r="H1721" s="38" t="n"/>
      <c r="I1721" s="20" t="n"/>
      <c r="J1721" s="40">
        <f>IF(G1721="","",MAX(0,G1721-N(H1721)))</f>
        <v/>
      </c>
      <c r="K1721" s="24">
        <f>IF(OR(G1721="",N(G1721)=0),"",J1721/G1721)</f>
        <v/>
      </c>
      <c r="L1721" s="38" t="n"/>
      <c r="M1721" s="38" t="n"/>
      <c r="N1721" s="20" t="n"/>
      <c r="O1721" s="40">
        <f>IF(AND(L1721="",M1721=""),"",N(L1721)+N(M1721))</f>
        <v/>
      </c>
      <c r="P1721" s="24">
        <f>IF(OR(O1721="",N(O1721)=0),"",N(M1721)/O1721)</f>
        <v/>
      </c>
      <c r="Q1721" s="40">
        <f>IF(OR(J1721="",N(J1721)=0,O1721=""),"",N(L1721)/(J1721/60))</f>
        <v/>
      </c>
      <c r="R1721" s="20" t="n"/>
    </row>
    <row r="1722">
      <c r="A1722" s="39" t="n"/>
      <c r="B1722" s="20" t="n"/>
      <c r="C1722" s="20" t="n"/>
      <c r="D1722" s="20" t="n"/>
      <c r="E1722" s="20" t="n"/>
      <c r="F1722" s="26">
        <f>IF(E1722="","",IFERROR(INDEX('İş emirleri'!$B$6:$B$305,MATCH(E1722,'İş emirleri'!$A$6:$A$305,0)),"İş emri yok"))</f>
        <v/>
      </c>
      <c r="G1722" s="38" t="n"/>
      <c r="H1722" s="38" t="n"/>
      <c r="I1722" s="20" t="n"/>
      <c r="J1722" s="40">
        <f>IF(G1722="","",MAX(0,G1722-N(H1722)))</f>
        <v/>
      </c>
      <c r="K1722" s="24">
        <f>IF(OR(G1722="",N(G1722)=0),"",J1722/G1722)</f>
        <v/>
      </c>
      <c r="L1722" s="38" t="n"/>
      <c r="M1722" s="38" t="n"/>
      <c r="N1722" s="20" t="n"/>
      <c r="O1722" s="40">
        <f>IF(AND(L1722="",M1722=""),"",N(L1722)+N(M1722))</f>
        <v/>
      </c>
      <c r="P1722" s="24">
        <f>IF(OR(O1722="",N(O1722)=0),"",N(M1722)/O1722)</f>
        <v/>
      </c>
      <c r="Q1722" s="40">
        <f>IF(OR(J1722="",N(J1722)=0,O1722=""),"",N(L1722)/(J1722/60))</f>
        <v/>
      </c>
      <c r="R1722" s="20" t="n"/>
    </row>
    <row r="1723">
      <c r="A1723" s="39" t="n"/>
      <c r="B1723" s="20" t="n"/>
      <c r="C1723" s="20" t="n"/>
      <c r="D1723" s="20" t="n"/>
      <c r="E1723" s="20" t="n"/>
      <c r="F1723" s="26">
        <f>IF(E1723="","",IFERROR(INDEX('İş emirleri'!$B$6:$B$305,MATCH(E1723,'İş emirleri'!$A$6:$A$305,0)),"İş emri yok"))</f>
        <v/>
      </c>
      <c r="G1723" s="38" t="n"/>
      <c r="H1723" s="38" t="n"/>
      <c r="I1723" s="20" t="n"/>
      <c r="J1723" s="40">
        <f>IF(G1723="","",MAX(0,G1723-N(H1723)))</f>
        <v/>
      </c>
      <c r="K1723" s="24">
        <f>IF(OR(G1723="",N(G1723)=0),"",J1723/G1723)</f>
        <v/>
      </c>
      <c r="L1723" s="38" t="n"/>
      <c r="M1723" s="38" t="n"/>
      <c r="N1723" s="20" t="n"/>
      <c r="O1723" s="40">
        <f>IF(AND(L1723="",M1723=""),"",N(L1723)+N(M1723))</f>
        <v/>
      </c>
      <c r="P1723" s="24">
        <f>IF(OR(O1723="",N(O1723)=0),"",N(M1723)/O1723)</f>
        <v/>
      </c>
      <c r="Q1723" s="40">
        <f>IF(OR(J1723="",N(J1723)=0,O1723=""),"",N(L1723)/(J1723/60))</f>
        <v/>
      </c>
      <c r="R1723" s="20" t="n"/>
    </row>
    <row r="1724">
      <c r="A1724" s="39" t="n"/>
      <c r="B1724" s="20" t="n"/>
      <c r="C1724" s="20" t="n"/>
      <c r="D1724" s="20" t="n"/>
      <c r="E1724" s="20" t="n"/>
      <c r="F1724" s="26">
        <f>IF(E1724="","",IFERROR(INDEX('İş emirleri'!$B$6:$B$305,MATCH(E1724,'İş emirleri'!$A$6:$A$305,0)),"İş emri yok"))</f>
        <v/>
      </c>
      <c r="G1724" s="38" t="n"/>
      <c r="H1724" s="38" t="n"/>
      <c r="I1724" s="20" t="n"/>
      <c r="J1724" s="40">
        <f>IF(G1724="","",MAX(0,G1724-N(H1724)))</f>
        <v/>
      </c>
      <c r="K1724" s="24">
        <f>IF(OR(G1724="",N(G1724)=0),"",J1724/G1724)</f>
        <v/>
      </c>
      <c r="L1724" s="38" t="n"/>
      <c r="M1724" s="38" t="n"/>
      <c r="N1724" s="20" t="n"/>
      <c r="O1724" s="40">
        <f>IF(AND(L1724="",M1724=""),"",N(L1724)+N(M1724))</f>
        <v/>
      </c>
      <c r="P1724" s="24">
        <f>IF(OR(O1724="",N(O1724)=0),"",N(M1724)/O1724)</f>
        <v/>
      </c>
      <c r="Q1724" s="40">
        <f>IF(OR(J1724="",N(J1724)=0,O1724=""),"",N(L1724)/(J1724/60))</f>
        <v/>
      </c>
      <c r="R1724" s="20" t="n"/>
    </row>
    <row r="1725">
      <c r="A1725" s="39" t="n"/>
      <c r="B1725" s="20" t="n"/>
      <c r="C1725" s="20" t="n"/>
      <c r="D1725" s="20" t="n"/>
      <c r="E1725" s="20" t="n"/>
      <c r="F1725" s="26">
        <f>IF(E1725="","",IFERROR(INDEX('İş emirleri'!$B$6:$B$305,MATCH(E1725,'İş emirleri'!$A$6:$A$305,0)),"İş emri yok"))</f>
        <v/>
      </c>
      <c r="G1725" s="38" t="n"/>
      <c r="H1725" s="38" t="n"/>
      <c r="I1725" s="20" t="n"/>
      <c r="J1725" s="40">
        <f>IF(G1725="","",MAX(0,G1725-N(H1725)))</f>
        <v/>
      </c>
      <c r="K1725" s="24">
        <f>IF(OR(G1725="",N(G1725)=0),"",J1725/G1725)</f>
        <v/>
      </c>
      <c r="L1725" s="38" t="n"/>
      <c r="M1725" s="38" t="n"/>
      <c r="N1725" s="20" t="n"/>
      <c r="O1725" s="40">
        <f>IF(AND(L1725="",M1725=""),"",N(L1725)+N(M1725))</f>
        <v/>
      </c>
      <c r="P1725" s="24">
        <f>IF(OR(O1725="",N(O1725)=0),"",N(M1725)/O1725)</f>
        <v/>
      </c>
      <c r="Q1725" s="40">
        <f>IF(OR(J1725="",N(J1725)=0,O1725=""),"",N(L1725)/(J1725/60))</f>
        <v/>
      </c>
      <c r="R1725" s="20" t="n"/>
    </row>
    <row r="1726">
      <c r="A1726" s="39" t="n"/>
      <c r="B1726" s="20" t="n"/>
      <c r="C1726" s="20" t="n"/>
      <c r="D1726" s="20" t="n"/>
      <c r="E1726" s="20" t="n"/>
      <c r="F1726" s="26">
        <f>IF(E1726="","",IFERROR(INDEX('İş emirleri'!$B$6:$B$305,MATCH(E1726,'İş emirleri'!$A$6:$A$305,0)),"İş emri yok"))</f>
        <v/>
      </c>
      <c r="G1726" s="38" t="n"/>
      <c r="H1726" s="38" t="n"/>
      <c r="I1726" s="20" t="n"/>
      <c r="J1726" s="40">
        <f>IF(G1726="","",MAX(0,G1726-N(H1726)))</f>
        <v/>
      </c>
      <c r="K1726" s="24">
        <f>IF(OR(G1726="",N(G1726)=0),"",J1726/G1726)</f>
        <v/>
      </c>
      <c r="L1726" s="38" t="n"/>
      <c r="M1726" s="38" t="n"/>
      <c r="N1726" s="20" t="n"/>
      <c r="O1726" s="40">
        <f>IF(AND(L1726="",M1726=""),"",N(L1726)+N(M1726))</f>
        <v/>
      </c>
      <c r="P1726" s="24">
        <f>IF(OR(O1726="",N(O1726)=0),"",N(M1726)/O1726)</f>
        <v/>
      </c>
      <c r="Q1726" s="40">
        <f>IF(OR(J1726="",N(J1726)=0,O1726=""),"",N(L1726)/(J1726/60))</f>
        <v/>
      </c>
      <c r="R1726" s="20" t="n"/>
    </row>
    <row r="1727">
      <c r="A1727" s="39" t="n"/>
      <c r="B1727" s="20" t="n"/>
      <c r="C1727" s="20" t="n"/>
      <c r="D1727" s="20" t="n"/>
      <c r="E1727" s="20" t="n"/>
      <c r="F1727" s="26">
        <f>IF(E1727="","",IFERROR(INDEX('İş emirleri'!$B$6:$B$305,MATCH(E1727,'İş emirleri'!$A$6:$A$305,0)),"İş emri yok"))</f>
        <v/>
      </c>
      <c r="G1727" s="38" t="n"/>
      <c r="H1727" s="38" t="n"/>
      <c r="I1727" s="20" t="n"/>
      <c r="J1727" s="40">
        <f>IF(G1727="","",MAX(0,G1727-N(H1727)))</f>
        <v/>
      </c>
      <c r="K1727" s="24">
        <f>IF(OR(G1727="",N(G1727)=0),"",J1727/G1727)</f>
        <v/>
      </c>
      <c r="L1727" s="38" t="n"/>
      <c r="M1727" s="38" t="n"/>
      <c r="N1727" s="20" t="n"/>
      <c r="O1727" s="40">
        <f>IF(AND(L1727="",M1727=""),"",N(L1727)+N(M1727))</f>
        <v/>
      </c>
      <c r="P1727" s="24">
        <f>IF(OR(O1727="",N(O1727)=0),"",N(M1727)/O1727)</f>
        <v/>
      </c>
      <c r="Q1727" s="40">
        <f>IF(OR(J1727="",N(J1727)=0,O1727=""),"",N(L1727)/(J1727/60))</f>
        <v/>
      </c>
      <c r="R1727" s="20" t="n"/>
    </row>
    <row r="1728">
      <c r="A1728" s="39" t="n"/>
      <c r="B1728" s="20" t="n"/>
      <c r="C1728" s="20" t="n"/>
      <c r="D1728" s="20" t="n"/>
      <c r="E1728" s="20" t="n"/>
      <c r="F1728" s="26">
        <f>IF(E1728="","",IFERROR(INDEX('İş emirleri'!$B$6:$B$305,MATCH(E1728,'İş emirleri'!$A$6:$A$305,0)),"İş emri yok"))</f>
        <v/>
      </c>
      <c r="G1728" s="38" t="n"/>
      <c r="H1728" s="38" t="n"/>
      <c r="I1728" s="20" t="n"/>
      <c r="J1728" s="40">
        <f>IF(G1728="","",MAX(0,G1728-N(H1728)))</f>
        <v/>
      </c>
      <c r="K1728" s="24">
        <f>IF(OR(G1728="",N(G1728)=0),"",J1728/G1728)</f>
        <v/>
      </c>
      <c r="L1728" s="38" t="n"/>
      <c r="M1728" s="38" t="n"/>
      <c r="N1728" s="20" t="n"/>
      <c r="O1728" s="40">
        <f>IF(AND(L1728="",M1728=""),"",N(L1728)+N(M1728))</f>
        <v/>
      </c>
      <c r="P1728" s="24">
        <f>IF(OR(O1728="",N(O1728)=0),"",N(M1728)/O1728)</f>
        <v/>
      </c>
      <c r="Q1728" s="40">
        <f>IF(OR(J1728="",N(J1728)=0,O1728=""),"",N(L1728)/(J1728/60))</f>
        <v/>
      </c>
      <c r="R1728" s="20" t="n"/>
    </row>
    <row r="1729">
      <c r="A1729" s="39" t="n"/>
      <c r="B1729" s="20" t="n"/>
      <c r="C1729" s="20" t="n"/>
      <c r="D1729" s="20" t="n"/>
      <c r="E1729" s="20" t="n"/>
      <c r="F1729" s="26">
        <f>IF(E1729="","",IFERROR(INDEX('İş emirleri'!$B$6:$B$305,MATCH(E1729,'İş emirleri'!$A$6:$A$305,0)),"İş emri yok"))</f>
        <v/>
      </c>
      <c r="G1729" s="38" t="n"/>
      <c r="H1729" s="38" t="n"/>
      <c r="I1729" s="20" t="n"/>
      <c r="J1729" s="40">
        <f>IF(G1729="","",MAX(0,G1729-N(H1729)))</f>
        <v/>
      </c>
      <c r="K1729" s="24">
        <f>IF(OR(G1729="",N(G1729)=0),"",J1729/G1729)</f>
        <v/>
      </c>
      <c r="L1729" s="38" t="n"/>
      <c r="M1729" s="38" t="n"/>
      <c r="N1729" s="20" t="n"/>
      <c r="O1729" s="40">
        <f>IF(AND(L1729="",M1729=""),"",N(L1729)+N(M1729))</f>
        <v/>
      </c>
      <c r="P1729" s="24">
        <f>IF(OR(O1729="",N(O1729)=0),"",N(M1729)/O1729)</f>
        <v/>
      </c>
      <c r="Q1729" s="40">
        <f>IF(OR(J1729="",N(J1729)=0,O1729=""),"",N(L1729)/(J1729/60))</f>
        <v/>
      </c>
      <c r="R1729" s="20" t="n"/>
    </row>
    <row r="1730">
      <c r="A1730" s="39" t="n"/>
      <c r="B1730" s="20" t="n"/>
      <c r="C1730" s="20" t="n"/>
      <c r="D1730" s="20" t="n"/>
      <c r="E1730" s="20" t="n"/>
      <c r="F1730" s="26">
        <f>IF(E1730="","",IFERROR(INDEX('İş emirleri'!$B$6:$B$305,MATCH(E1730,'İş emirleri'!$A$6:$A$305,0)),"İş emri yok"))</f>
        <v/>
      </c>
      <c r="G1730" s="38" t="n"/>
      <c r="H1730" s="38" t="n"/>
      <c r="I1730" s="20" t="n"/>
      <c r="J1730" s="40">
        <f>IF(G1730="","",MAX(0,G1730-N(H1730)))</f>
        <v/>
      </c>
      <c r="K1730" s="24">
        <f>IF(OR(G1730="",N(G1730)=0),"",J1730/G1730)</f>
        <v/>
      </c>
      <c r="L1730" s="38" t="n"/>
      <c r="M1730" s="38" t="n"/>
      <c r="N1730" s="20" t="n"/>
      <c r="O1730" s="40">
        <f>IF(AND(L1730="",M1730=""),"",N(L1730)+N(M1730))</f>
        <v/>
      </c>
      <c r="P1730" s="24">
        <f>IF(OR(O1730="",N(O1730)=0),"",N(M1730)/O1730)</f>
        <v/>
      </c>
      <c r="Q1730" s="40">
        <f>IF(OR(J1730="",N(J1730)=0,O1730=""),"",N(L1730)/(J1730/60))</f>
        <v/>
      </c>
      <c r="R1730" s="20" t="n"/>
    </row>
    <row r="1731">
      <c r="A1731" s="39" t="n"/>
      <c r="B1731" s="20" t="n"/>
      <c r="C1731" s="20" t="n"/>
      <c r="D1731" s="20" t="n"/>
      <c r="E1731" s="20" t="n"/>
      <c r="F1731" s="26">
        <f>IF(E1731="","",IFERROR(INDEX('İş emirleri'!$B$6:$B$305,MATCH(E1731,'İş emirleri'!$A$6:$A$305,0)),"İş emri yok"))</f>
        <v/>
      </c>
      <c r="G1731" s="38" t="n"/>
      <c r="H1731" s="38" t="n"/>
      <c r="I1731" s="20" t="n"/>
      <c r="J1731" s="40">
        <f>IF(G1731="","",MAX(0,G1731-N(H1731)))</f>
        <v/>
      </c>
      <c r="K1731" s="24">
        <f>IF(OR(G1731="",N(G1731)=0),"",J1731/G1731)</f>
        <v/>
      </c>
      <c r="L1731" s="38" t="n"/>
      <c r="M1731" s="38" t="n"/>
      <c r="N1731" s="20" t="n"/>
      <c r="O1731" s="40">
        <f>IF(AND(L1731="",M1731=""),"",N(L1731)+N(M1731))</f>
        <v/>
      </c>
      <c r="P1731" s="24">
        <f>IF(OR(O1731="",N(O1731)=0),"",N(M1731)/O1731)</f>
        <v/>
      </c>
      <c r="Q1731" s="40">
        <f>IF(OR(J1731="",N(J1731)=0,O1731=""),"",N(L1731)/(J1731/60))</f>
        <v/>
      </c>
      <c r="R1731" s="20" t="n"/>
    </row>
    <row r="1732">
      <c r="A1732" s="39" t="n"/>
      <c r="B1732" s="20" t="n"/>
      <c r="C1732" s="20" t="n"/>
      <c r="D1732" s="20" t="n"/>
      <c r="E1732" s="20" t="n"/>
      <c r="F1732" s="26">
        <f>IF(E1732="","",IFERROR(INDEX('İş emirleri'!$B$6:$B$305,MATCH(E1732,'İş emirleri'!$A$6:$A$305,0)),"İş emri yok"))</f>
        <v/>
      </c>
      <c r="G1732" s="38" t="n"/>
      <c r="H1732" s="38" t="n"/>
      <c r="I1732" s="20" t="n"/>
      <c r="J1732" s="40">
        <f>IF(G1732="","",MAX(0,G1732-N(H1732)))</f>
        <v/>
      </c>
      <c r="K1732" s="24">
        <f>IF(OR(G1732="",N(G1732)=0),"",J1732/G1732)</f>
        <v/>
      </c>
      <c r="L1732" s="38" t="n"/>
      <c r="M1732" s="38" t="n"/>
      <c r="N1732" s="20" t="n"/>
      <c r="O1732" s="40">
        <f>IF(AND(L1732="",M1732=""),"",N(L1732)+N(M1732))</f>
        <v/>
      </c>
      <c r="P1732" s="24">
        <f>IF(OR(O1732="",N(O1732)=0),"",N(M1732)/O1732)</f>
        <v/>
      </c>
      <c r="Q1732" s="40">
        <f>IF(OR(J1732="",N(J1732)=0,O1732=""),"",N(L1732)/(J1732/60))</f>
        <v/>
      </c>
      <c r="R1732" s="20" t="n"/>
    </row>
    <row r="1733">
      <c r="A1733" s="39" t="n"/>
      <c r="B1733" s="20" t="n"/>
      <c r="C1733" s="20" t="n"/>
      <c r="D1733" s="20" t="n"/>
      <c r="E1733" s="20" t="n"/>
      <c r="F1733" s="26">
        <f>IF(E1733="","",IFERROR(INDEX('İş emirleri'!$B$6:$B$305,MATCH(E1733,'İş emirleri'!$A$6:$A$305,0)),"İş emri yok"))</f>
        <v/>
      </c>
      <c r="G1733" s="38" t="n"/>
      <c r="H1733" s="38" t="n"/>
      <c r="I1733" s="20" t="n"/>
      <c r="J1733" s="40">
        <f>IF(G1733="","",MAX(0,G1733-N(H1733)))</f>
        <v/>
      </c>
      <c r="K1733" s="24">
        <f>IF(OR(G1733="",N(G1733)=0),"",J1733/G1733)</f>
        <v/>
      </c>
      <c r="L1733" s="38" t="n"/>
      <c r="M1733" s="38" t="n"/>
      <c r="N1733" s="20" t="n"/>
      <c r="O1733" s="40">
        <f>IF(AND(L1733="",M1733=""),"",N(L1733)+N(M1733))</f>
        <v/>
      </c>
      <c r="P1733" s="24">
        <f>IF(OR(O1733="",N(O1733)=0),"",N(M1733)/O1733)</f>
        <v/>
      </c>
      <c r="Q1733" s="40">
        <f>IF(OR(J1733="",N(J1733)=0,O1733=""),"",N(L1733)/(J1733/60))</f>
        <v/>
      </c>
      <c r="R1733" s="20" t="n"/>
    </row>
    <row r="1734">
      <c r="A1734" s="39" t="n"/>
      <c r="B1734" s="20" t="n"/>
      <c r="C1734" s="20" t="n"/>
      <c r="D1734" s="20" t="n"/>
      <c r="E1734" s="20" t="n"/>
      <c r="F1734" s="26">
        <f>IF(E1734="","",IFERROR(INDEX('İş emirleri'!$B$6:$B$305,MATCH(E1734,'İş emirleri'!$A$6:$A$305,0)),"İş emri yok"))</f>
        <v/>
      </c>
      <c r="G1734" s="38" t="n"/>
      <c r="H1734" s="38" t="n"/>
      <c r="I1734" s="20" t="n"/>
      <c r="J1734" s="40">
        <f>IF(G1734="","",MAX(0,G1734-N(H1734)))</f>
        <v/>
      </c>
      <c r="K1734" s="24">
        <f>IF(OR(G1734="",N(G1734)=0),"",J1734/G1734)</f>
        <v/>
      </c>
      <c r="L1734" s="38" t="n"/>
      <c r="M1734" s="38" t="n"/>
      <c r="N1734" s="20" t="n"/>
      <c r="O1734" s="40">
        <f>IF(AND(L1734="",M1734=""),"",N(L1734)+N(M1734))</f>
        <v/>
      </c>
      <c r="P1734" s="24">
        <f>IF(OR(O1734="",N(O1734)=0),"",N(M1734)/O1734)</f>
        <v/>
      </c>
      <c r="Q1734" s="40">
        <f>IF(OR(J1734="",N(J1734)=0,O1734=""),"",N(L1734)/(J1734/60))</f>
        <v/>
      </c>
      <c r="R1734" s="20" t="n"/>
    </row>
    <row r="1735">
      <c r="A1735" s="39" t="n"/>
      <c r="B1735" s="20" t="n"/>
      <c r="C1735" s="20" t="n"/>
      <c r="D1735" s="20" t="n"/>
      <c r="E1735" s="20" t="n"/>
      <c r="F1735" s="26">
        <f>IF(E1735="","",IFERROR(INDEX('İş emirleri'!$B$6:$B$305,MATCH(E1735,'İş emirleri'!$A$6:$A$305,0)),"İş emri yok"))</f>
        <v/>
      </c>
      <c r="G1735" s="38" t="n"/>
      <c r="H1735" s="38" t="n"/>
      <c r="I1735" s="20" t="n"/>
      <c r="J1735" s="40">
        <f>IF(G1735="","",MAX(0,G1735-N(H1735)))</f>
        <v/>
      </c>
      <c r="K1735" s="24">
        <f>IF(OR(G1735="",N(G1735)=0),"",J1735/G1735)</f>
        <v/>
      </c>
      <c r="L1735" s="38" t="n"/>
      <c r="M1735" s="38" t="n"/>
      <c r="N1735" s="20" t="n"/>
      <c r="O1735" s="40">
        <f>IF(AND(L1735="",M1735=""),"",N(L1735)+N(M1735))</f>
        <v/>
      </c>
      <c r="P1735" s="24">
        <f>IF(OR(O1735="",N(O1735)=0),"",N(M1735)/O1735)</f>
        <v/>
      </c>
      <c r="Q1735" s="40">
        <f>IF(OR(J1735="",N(J1735)=0,O1735=""),"",N(L1735)/(J1735/60))</f>
        <v/>
      </c>
      <c r="R1735" s="20" t="n"/>
    </row>
    <row r="1736">
      <c r="A1736" s="39" t="n"/>
      <c r="B1736" s="20" t="n"/>
      <c r="C1736" s="20" t="n"/>
      <c r="D1736" s="20" t="n"/>
      <c r="E1736" s="20" t="n"/>
      <c r="F1736" s="26">
        <f>IF(E1736="","",IFERROR(INDEX('İş emirleri'!$B$6:$B$305,MATCH(E1736,'İş emirleri'!$A$6:$A$305,0)),"İş emri yok"))</f>
        <v/>
      </c>
      <c r="G1736" s="38" t="n"/>
      <c r="H1736" s="38" t="n"/>
      <c r="I1736" s="20" t="n"/>
      <c r="J1736" s="40">
        <f>IF(G1736="","",MAX(0,G1736-N(H1736)))</f>
        <v/>
      </c>
      <c r="K1736" s="24">
        <f>IF(OR(G1736="",N(G1736)=0),"",J1736/G1736)</f>
        <v/>
      </c>
      <c r="L1736" s="38" t="n"/>
      <c r="M1736" s="38" t="n"/>
      <c r="N1736" s="20" t="n"/>
      <c r="O1736" s="40">
        <f>IF(AND(L1736="",M1736=""),"",N(L1736)+N(M1736))</f>
        <v/>
      </c>
      <c r="P1736" s="24">
        <f>IF(OR(O1736="",N(O1736)=0),"",N(M1736)/O1736)</f>
        <v/>
      </c>
      <c r="Q1736" s="40">
        <f>IF(OR(J1736="",N(J1736)=0,O1736=""),"",N(L1736)/(J1736/60))</f>
        <v/>
      </c>
      <c r="R1736" s="20" t="n"/>
    </row>
    <row r="1737">
      <c r="A1737" s="39" t="n"/>
      <c r="B1737" s="20" t="n"/>
      <c r="C1737" s="20" t="n"/>
      <c r="D1737" s="20" t="n"/>
      <c r="E1737" s="20" t="n"/>
      <c r="F1737" s="26">
        <f>IF(E1737="","",IFERROR(INDEX('İş emirleri'!$B$6:$B$305,MATCH(E1737,'İş emirleri'!$A$6:$A$305,0)),"İş emri yok"))</f>
        <v/>
      </c>
      <c r="G1737" s="38" t="n"/>
      <c r="H1737" s="38" t="n"/>
      <c r="I1737" s="20" t="n"/>
      <c r="J1737" s="40">
        <f>IF(G1737="","",MAX(0,G1737-N(H1737)))</f>
        <v/>
      </c>
      <c r="K1737" s="24">
        <f>IF(OR(G1737="",N(G1737)=0),"",J1737/G1737)</f>
        <v/>
      </c>
      <c r="L1737" s="38" t="n"/>
      <c r="M1737" s="38" t="n"/>
      <c r="N1737" s="20" t="n"/>
      <c r="O1737" s="40">
        <f>IF(AND(L1737="",M1737=""),"",N(L1737)+N(M1737))</f>
        <v/>
      </c>
      <c r="P1737" s="24">
        <f>IF(OR(O1737="",N(O1737)=0),"",N(M1737)/O1737)</f>
        <v/>
      </c>
      <c r="Q1737" s="40">
        <f>IF(OR(J1737="",N(J1737)=0,O1737=""),"",N(L1737)/(J1737/60))</f>
        <v/>
      </c>
      <c r="R1737" s="20" t="n"/>
    </row>
    <row r="1738">
      <c r="A1738" s="39" t="n"/>
      <c r="B1738" s="20" t="n"/>
      <c r="C1738" s="20" t="n"/>
      <c r="D1738" s="20" t="n"/>
      <c r="E1738" s="20" t="n"/>
      <c r="F1738" s="26">
        <f>IF(E1738="","",IFERROR(INDEX('İş emirleri'!$B$6:$B$305,MATCH(E1738,'İş emirleri'!$A$6:$A$305,0)),"İş emri yok"))</f>
        <v/>
      </c>
      <c r="G1738" s="38" t="n"/>
      <c r="H1738" s="38" t="n"/>
      <c r="I1738" s="20" t="n"/>
      <c r="J1738" s="40">
        <f>IF(G1738="","",MAX(0,G1738-N(H1738)))</f>
        <v/>
      </c>
      <c r="K1738" s="24">
        <f>IF(OR(G1738="",N(G1738)=0),"",J1738/G1738)</f>
        <v/>
      </c>
      <c r="L1738" s="38" t="n"/>
      <c r="M1738" s="38" t="n"/>
      <c r="N1738" s="20" t="n"/>
      <c r="O1738" s="40">
        <f>IF(AND(L1738="",M1738=""),"",N(L1738)+N(M1738))</f>
        <v/>
      </c>
      <c r="P1738" s="24">
        <f>IF(OR(O1738="",N(O1738)=0),"",N(M1738)/O1738)</f>
        <v/>
      </c>
      <c r="Q1738" s="40">
        <f>IF(OR(J1738="",N(J1738)=0,O1738=""),"",N(L1738)/(J1738/60))</f>
        <v/>
      </c>
      <c r="R1738" s="20" t="n"/>
    </row>
    <row r="1739">
      <c r="A1739" s="39" t="n"/>
      <c r="B1739" s="20" t="n"/>
      <c r="C1739" s="20" t="n"/>
      <c r="D1739" s="20" t="n"/>
      <c r="E1739" s="20" t="n"/>
      <c r="F1739" s="26">
        <f>IF(E1739="","",IFERROR(INDEX('İş emirleri'!$B$6:$B$305,MATCH(E1739,'İş emirleri'!$A$6:$A$305,0)),"İş emri yok"))</f>
        <v/>
      </c>
      <c r="G1739" s="38" t="n"/>
      <c r="H1739" s="38" t="n"/>
      <c r="I1739" s="20" t="n"/>
      <c r="J1739" s="40">
        <f>IF(G1739="","",MAX(0,G1739-N(H1739)))</f>
        <v/>
      </c>
      <c r="K1739" s="24">
        <f>IF(OR(G1739="",N(G1739)=0),"",J1739/G1739)</f>
        <v/>
      </c>
      <c r="L1739" s="38" t="n"/>
      <c r="M1739" s="38" t="n"/>
      <c r="N1739" s="20" t="n"/>
      <c r="O1739" s="40">
        <f>IF(AND(L1739="",M1739=""),"",N(L1739)+N(M1739))</f>
        <v/>
      </c>
      <c r="P1739" s="24">
        <f>IF(OR(O1739="",N(O1739)=0),"",N(M1739)/O1739)</f>
        <v/>
      </c>
      <c r="Q1739" s="40">
        <f>IF(OR(J1739="",N(J1739)=0,O1739=""),"",N(L1739)/(J1739/60))</f>
        <v/>
      </c>
      <c r="R1739" s="20" t="n"/>
    </row>
    <row r="1740">
      <c r="A1740" s="39" t="n"/>
      <c r="B1740" s="20" t="n"/>
      <c r="C1740" s="20" t="n"/>
      <c r="D1740" s="20" t="n"/>
      <c r="E1740" s="20" t="n"/>
      <c r="F1740" s="26">
        <f>IF(E1740="","",IFERROR(INDEX('İş emirleri'!$B$6:$B$305,MATCH(E1740,'İş emirleri'!$A$6:$A$305,0)),"İş emri yok"))</f>
        <v/>
      </c>
      <c r="G1740" s="38" t="n"/>
      <c r="H1740" s="38" t="n"/>
      <c r="I1740" s="20" t="n"/>
      <c r="J1740" s="40">
        <f>IF(G1740="","",MAX(0,G1740-N(H1740)))</f>
        <v/>
      </c>
      <c r="K1740" s="24">
        <f>IF(OR(G1740="",N(G1740)=0),"",J1740/G1740)</f>
        <v/>
      </c>
      <c r="L1740" s="38" t="n"/>
      <c r="M1740" s="38" t="n"/>
      <c r="N1740" s="20" t="n"/>
      <c r="O1740" s="40">
        <f>IF(AND(L1740="",M1740=""),"",N(L1740)+N(M1740))</f>
        <v/>
      </c>
      <c r="P1740" s="24">
        <f>IF(OR(O1740="",N(O1740)=0),"",N(M1740)/O1740)</f>
        <v/>
      </c>
      <c r="Q1740" s="40">
        <f>IF(OR(J1740="",N(J1740)=0,O1740=""),"",N(L1740)/(J1740/60))</f>
        <v/>
      </c>
      <c r="R1740" s="20" t="n"/>
    </row>
    <row r="1741">
      <c r="A1741" s="39" t="n"/>
      <c r="B1741" s="20" t="n"/>
      <c r="C1741" s="20" t="n"/>
      <c r="D1741" s="20" t="n"/>
      <c r="E1741" s="20" t="n"/>
      <c r="F1741" s="26">
        <f>IF(E1741="","",IFERROR(INDEX('İş emirleri'!$B$6:$B$305,MATCH(E1741,'İş emirleri'!$A$6:$A$305,0)),"İş emri yok"))</f>
        <v/>
      </c>
      <c r="G1741" s="38" t="n"/>
      <c r="H1741" s="38" t="n"/>
      <c r="I1741" s="20" t="n"/>
      <c r="J1741" s="40">
        <f>IF(G1741="","",MAX(0,G1741-N(H1741)))</f>
        <v/>
      </c>
      <c r="K1741" s="24">
        <f>IF(OR(G1741="",N(G1741)=0),"",J1741/G1741)</f>
        <v/>
      </c>
      <c r="L1741" s="38" t="n"/>
      <c r="M1741" s="38" t="n"/>
      <c r="N1741" s="20" t="n"/>
      <c r="O1741" s="40">
        <f>IF(AND(L1741="",M1741=""),"",N(L1741)+N(M1741))</f>
        <v/>
      </c>
      <c r="P1741" s="24">
        <f>IF(OR(O1741="",N(O1741)=0),"",N(M1741)/O1741)</f>
        <v/>
      </c>
      <c r="Q1741" s="40">
        <f>IF(OR(J1741="",N(J1741)=0,O1741=""),"",N(L1741)/(J1741/60))</f>
        <v/>
      </c>
      <c r="R1741" s="20" t="n"/>
    </row>
    <row r="1742">
      <c r="A1742" s="39" t="n"/>
      <c r="B1742" s="20" t="n"/>
      <c r="C1742" s="20" t="n"/>
      <c r="D1742" s="20" t="n"/>
      <c r="E1742" s="20" t="n"/>
      <c r="F1742" s="26">
        <f>IF(E1742="","",IFERROR(INDEX('İş emirleri'!$B$6:$B$305,MATCH(E1742,'İş emirleri'!$A$6:$A$305,0)),"İş emri yok"))</f>
        <v/>
      </c>
      <c r="G1742" s="38" t="n"/>
      <c r="H1742" s="38" t="n"/>
      <c r="I1742" s="20" t="n"/>
      <c r="J1742" s="40">
        <f>IF(G1742="","",MAX(0,G1742-N(H1742)))</f>
        <v/>
      </c>
      <c r="K1742" s="24">
        <f>IF(OR(G1742="",N(G1742)=0),"",J1742/G1742)</f>
        <v/>
      </c>
      <c r="L1742" s="38" t="n"/>
      <c r="M1742" s="38" t="n"/>
      <c r="N1742" s="20" t="n"/>
      <c r="O1742" s="40">
        <f>IF(AND(L1742="",M1742=""),"",N(L1742)+N(M1742))</f>
        <v/>
      </c>
      <c r="P1742" s="24">
        <f>IF(OR(O1742="",N(O1742)=0),"",N(M1742)/O1742)</f>
        <v/>
      </c>
      <c r="Q1742" s="40">
        <f>IF(OR(J1742="",N(J1742)=0,O1742=""),"",N(L1742)/(J1742/60))</f>
        <v/>
      </c>
      <c r="R1742" s="20" t="n"/>
    </row>
    <row r="1743">
      <c r="A1743" s="39" t="n"/>
      <c r="B1743" s="20" t="n"/>
      <c r="C1743" s="20" t="n"/>
      <c r="D1743" s="20" t="n"/>
      <c r="E1743" s="20" t="n"/>
      <c r="F1743" s="26">
        <f>IF(E1743="","",IFERROR(INDEX('İş emirleri'!$B$6:$B$305,MATCH(E1743,'İş emirleri'!$A$6:$A$305,0)),"İş emri yok"))</f>
        <v/>
      </c>
      <c r="G1743" s="38" t="n"/>
      <c r="H1743" s="38" t="n"/>
      <c r="I1743" s="20" t="n"/>
      <c r="J1743" s="40">
        <f>IF(G1743="","",MAX(0,G1743-N(H1743)))</f>
        <v/>
      </c>
      <c r="K1743" s="24">
        <f>IF(OR(G1743="",N(G1743)=0),"",J1743/G1743)</f>
        <v/>
      </c>
      <c r="L1743" s="38" t="n"/>
      <c r="M1743" s="38" t="n"/>
      <c r="N1743" s="20" t="n"/>
      <c r="O1743" s="40">
        <f>IF(AND(L1743="",M1743=""),"",N(L1743)+N(M1743))</f>
        <v/>
      </c>
      <c r="P1743" s="24">
        <f>IF(OR(O1743="",N(O1743)=0),"",N(M1743)/O1743)</f>
        <v/>
      </c>
      <c r="Q1743" s="40">
        <f>IF(OR(J1743="",N(J1743)=0,O1743=""),"",N(L1743)/(J1743/60))</f>
        <v/>
      </c>
      <c r="R1743" s="20" t="n"/>
    </row>
    <row r="1744">
      <c r="A1744" s="39" t="n"/>
      <c r="B1744" s="20" t="n"/>
      <c r="C1744" s="20" t="n"/>
      <c r="D1744" s="20" t="n"/>
      <c r="E1744" s="20" t="n"/>
      <c r="F1744" s="26">
        <f>IF(E1744="","",IFERROR(INDEX('İş emirleri'!$B$6:$B$305,MATCH(E1744,'İş emirleri'!$A$6:$A$305,0)),"İş emri yok"))</f>
        <v/>
      </c>
      <c r="G1744" s="38" t="n"/>
      <c r="H1744" s="38" t="n"/>
      <c r="I1744" s="20" t="n"/>
      <c r="J1744" s="40">
        <f>IF(G1744="","",MAX(0,G1744-N(H1744)))</f>
        <v/>
      </c>
      <c r="K1744" s="24">
        <f>IF(OR(G1744="",N(G1744)=0),"",J1744/G1744)</f>
        <v/>
      </c>
      <c r="L1744" s="38" t="n"/>
      <c r="M1744" s="38" t="n"/>
      <c r="N1744" s="20" t="n"/>
      <c r="O1744" s="40">
        <f>IF(AND(L1744="",M1744=""),"",N(L1744)+N(M1744))</f>
        <v/>
      </c>
      <c r="P1744" s="24">
        <f>IF(OR(O1744="",N(O1744)=0),"",N(M1744)/O1744)</f>
        <v/>
      </c>
      <c r="Q1744" s="40">
        <f>IF(OR(J1744="",N(J1744)=0,O1744=""),"",N(L1744)/(J1744/60))</f>
        <v/>
      </c>
      <c r="R1744" s="20" t="n"/>
    </row>
    <row r="1745">
      <c r="A1745" s="39" t="n"/>
      <c r="B1745" s="20" t="n"/>
      <c r="C1745" s="20" t="n"/>
      <c r="D1745" s="20" t="n"/>
      <c r="E1745" s="20" t="n"/>
      <c r="F1745" s="26">
        <f>IF(E1745="","",IFERROR(INDEX('İş emirleri'!$B$6:$B$305,MATCH(E1745,'İş emirleri'!$A$6:$A$305,0)),"İş emri yok"))</f>
        <v/>
      </c>
      <c r="G1745" s="38" t="n"/>
      <c r="H1745" s="38" t="n"/>
      <c r="I1745" s="20" t="n"/>
      <c r="J1745" s="40">
        <f>IF(G1745="","",MAX(0,G1745-N(H1745)))</f>
        <v/>
      </c>
      <c r="K1745" s="24">
        <f>IF(OR(G1745="",N(G1745)=0),"",J1745/G1745)</f>
        <v/>
      </c>
      <c r="L1745" s="38" t="n"/>
      <c r="M1745" s="38" t="n"/>
      <c r="N1745" s="20" t="n"/>
      <c r="O1745" s="40">
        <f>IF(AND(L1745="",M1745=""),"",N(L1745)+N(M1745))</f>
        <v/>
      </c>
      <c r="P1745" s="24">
        <f>IF(OR(O1745="",N(O1745)=0),"",N(M1745)/O1745)</f>
        <v/>
      </c>
      <c r="Q1745" s="40">
        <f>IF(OR(J1745="",N(J1745)=0,O1745=""),"",N(L1745)/(J1745/60))</f>
        <v/>
      </c>
      <c r="R1745" s="20" t="n"/>
    </row>
    <row r="1746">
      <c r="A1746" s="39" t="n"/>
      <c r="B1746" s="20" t="n"/>
      <c r="C1746" s="20" t="n"/>
      <c r="D1746" s="20" t="n"/>
      <c r="E1746" s="20" t="n"/>
      <c r="F1746" s="26">
        <f>IF(E1746="","",IFERROR(INDEX('İş emirleri'!$B$6:$B$305,MATCH(E1746,'İş emirleri'!$A$6:$A$305,0)),"İş emri yok"))</f>
        <v/>
      </c>
      <c r="G1746" s="38" t="n"/>
      <c r="H1746" s="38" t="n"/>
      <c r="I1746" s="20" t="n"/>
      <c r="J1746" s="40">
        <f>IF(G1746="","",MAX(0,G1746-N(H1746)))</f>
        <v/>
      </c>
      <c r="K1746" s="24">
        <f>IF(OR(G1746="",N(G1746)=0),"",J1746/G1746)</f>
        <v/>
      </c>
      <c r="L1746" s="38" t="n"/>
      <c r="M1746" s="38" t="n"/>
      <c r="N1746" s="20" t="n"/>
      <c r="O1746" s="40">
        <f>IF(AND(L1746="",M1746=""),"",N(L1746)+N(M1746))</f>
        <v/>
      </c>
      <c r="P1746" s="24">
        <f>IF(OR(O1746="",N(O1746)=0),"",N(M1746)/O1746)</f>
        <v/>
      </c>
      <c r="Q1746" s="40">
        <f>IF(OR(J1746="",N(J1746)=0,O1746=""),"",N(L1746)/(J1746/60))</f>
        <v/>
      </c>
      <c r="R1746" s="20" t="n"/>
    </row>
    <row r="1747">
      <c r="A1747" s="39" t="n"/>
      <c r="B1747" s="20" t="n"/>
      <c r="C1747" s="20" t="n"/>
      <c r="D1747" s="20" t="n"/>
      <c r="E1747" s="20" t="n"/>
      <c r="F1747" s="26">
        <f>IF(E1747="","",IFERROR(INDEX('İş emirleri'!$B$6:$B$305,MATCH(E1747,'İş emirleri'!$A$6:$A$305,0)),"İş emri yok"))</f>
        <v/>
      </c>
      <c r="G1747" s="38" t="n"/>
      <c r="H1747" s="38" t="n"/>
      <c r="I1747" s="20" t="n"/>
      <c r="J1747" s="40">
        <f>IF(G1747="","",MAX(0,G1747-N(H1747)))</f>
        <v/>
      </c>
      <c r="K1747" s="24">
        <f>IF(OR(G1747="",N(G1747)=0),"",J1747/G1747)</f>
        <v/>
      </c>
      <c r="L1747" s="38" t="n"/>
      <c r="M1747" s="38" t="n"/>
      <c r="N1747" s="20" t="n"/>
      <c r="O1747" s="40">
        <f>IF(AND(L1747="",M1747=""),"",N(L1747)+N(M1747))</f>
        <v/>
      </c>
      <c r="P1747" s="24">
        <f>IF(OR(O1747="",N(O1747)=0),"",N(M1747)/O1747)</f>
        <v/>
      </c>
      <c r="Q1747" s="40">
        <f>IF(OR(J1747="",N(J1747)=0,O1747=""),"",N(L1747)/(J1747/60))</f>
        <v/>
      </c>
      <c r="R1747" s="20" t="n"/>
    </row>
    <row r="1748">
      <c r="A1748" s="39" t="n"/>
      <c r="B1748" s="20" t="n"/>
      <c r="C1748" s="20" t="n"/>
      <c r="D1748" s="20" t="n"/>
      <c r="E1748" s="20" t="n"/>
      <c r="F1748" s="26">
        <f>IF(E1748="","",IFERROR(INDEX('İş emirleri'!$B$6:$B$305,MATCH(E1748,'İş emirleri'!$A$6:$A$305,0)),"İş emri yok"))</f>
        <v/>
      </c>
      <c r="G1748" s="38" t="n"/>
      <c r="H1748" s="38" t="n"/>
      <c r="I1748" s="20" t="n"/>
      <c r="J1748" s="40">
        <f>IF(G1748="","",MAX(0,G1748-N(H1748)))</f>
        <v/>
      </c>
      <c r="K1748" s="24">
        <f>IF(OR(G1748="",N(G1748)=0),"",J1748/G1748)</f>
        <v/>
      </c>
      <c r="L1748" s="38" t="n"/>
      <c r="M1748" s="38" t="n"/>
      <c r="N1748" s="20" t="n"/>
      <c r="O1748" s="40">
        <f>IF(AND(L1748="",M1748=""),"",N(L1748)+N(M1748))</f>
        <v/>
      </c>
      <c r="P1748" s="24">
        <f>IF(OR(O1748="",N(O1748)=0),"",N(M1748)/O1748)</f>
        <v/>
      </c>
      <c r="Q1748" s="40">
        <f>IF(OR(J1748="",N(J1748)=0,O1748=""),"",N(L1748)/(J1748/60))</f>
        <v/>
      </c>
      <c r="R1748" s="20" t="n"/>
    </row>
    <row r="1749">
      <c r="A1749" s="39" t="n"/>
      <c r="B1749" s="20" t="n"/>
      <c r="C1749" s="20" t="n"/>
      <c r="D1749" s="20" t="n"/>
      <c r="E1749" s="20" t="n"/>
      <c r="F1749" s="26">
        <f>IF(E1749="","",IFERROR(INDEX('İş emirleri'!$B$6:$B$305,MATCH(E1749,'İş emirleri'!$A$6:$A$305,0)),"İş emri yok"))</f>
        <v/>
      </c>
      <c r="G1749" s="38" t="n"/>
      <c r="H1749" s="38" t="n"/>
      <c r="I1749" s="20" t="n"/>
      <c r="J1749" s="40">
        <f>IF(G1749="","",MAX(0,G1749-N(H1749)))</f>
        <v/>
      </c>
      <c r="K1749" s="24">
        <f>IF(OR(G1749="",N(G1749)=0),"",J1749/G1749)</f>
        <v/>
      </c>
      <c r="L1749" s="38" t="n"/>
      <c r="M1749" s="38" t="n"/>
      <c r="N1749" s="20" t="n"/>
      <c r="O1749" s="40">
        <f>IF(AND(L1749="",M1749=""),"",N(L1749)+N(M1749))</f>
        <v/>
      </c>
      <c r="P1749" s="24">
        <f>IF(OR(O1749="",N(O1749)=0),"",N(M1749)/O1749)</f>
        <v/>
      </c>
      <c r="Q1749" s="40">
        <f>IF(OR(J1749="",N(J1749)=0,O1749=""),"",N(L1749)/(J1749/60))</f>
        <v/>
      </c>
      <c r="R1749" s="20" t="n"/>
    </row>
    <row r="1750">
      <c r="A1750" s="39" t="n"/>
      <c r="B1750" s="20" t="n"/>
      <c r="C1750" s="20" t="n"/>
      <c r="D1750" s="20" t="n"/>
      <c r="E1750" s="20" t="n"/>
      <c r="F1750" s="26">
        <f>IF(E1750="","",IFERROR(INDEX('İş emirleri'!$B$6:$B$305,MATCH(E1750,'İş emirleri'!$A$6:$A$305,0)),"İş emri yok"))</f>
        <v/>
      </c>
      <c r="G1750" s="38" t="n"/>
      <c r="H1750" s="38" t="n"/>
      <c r="I1750" s="20" t="n"/>
      <c r="J1750" s="40">
        <f>IF(G1750="","",MAX(0,G1750-N(H1750)))</f>
        <v/>
      </c>
      <c r="K1750" s="24">
        <f>IF(OR(G1750="",N(G1750)=0),"",J1750/G1750)</f>
        <v/>
      </c>
      <c r="L1750" s="38" t="n"/>
      <c r="M1750" s="38" t="n"/>
      <c r="N1750" s="20" t="n"/>
      <c r="O1750" s="40">
        <f>IF(AND(L1750="",M1750=""),"",N(L1750)+N(M1750))</f>
        <v/>
      </c>
      <c r="P1750" s="24">
        <f>IF(OR(O1750="",N(O1750)=0),"",N(M1750)/O1750)</f>
        <v/>
      </c>
      <c r="Q1750" s="40">
        <f>IF(OR(J1750="",N(J1750)=0,O1750=""),"",N(L1750)/(J1750/60))</f>
        <v/>
      </c>
      <c r="R1750" s="20" t="n"/>
    </row>
    <row r="1751">
      <c r="A1751" s="39" t="n"/>
      <c r="B1751" s="20" t="n"/>
      <c r="C1751" s="20" t="n"/>
      <c r="D1751" s="20" t="n"/>
      <c r="E1751" s="20" t="n"/>
      <c r="F1751" s="26">
        <f>IF(E1751="","",IFERROR(INDEX('İş emirleri'!$B$6:$B$305,MATCH(E1751,'İş emirleri'!$A$6:$A$305,0)),"İş emri yok"))</f>
        <v/>
      </c>
      <c r="G1751" s="38" t="n"/>
      <c r="H1751" s="38" t="n"/>
      <c r="I1751" s="20" t="n"/>
      <c r="J1751" s="40">
        <f>IF(G1751="","",MAX(0,G1751-N(H1751)))</f>
        <v/>
      </c>
      <c r="K1751" s="24">
        <f>IF(OR(G1751="",N(G1751)=0),"",J1751/G1751)</f>
        <v/>
      </c>
      <c r="L1751" s="38" t="n"/>
      <c r="M1751" s="38" t="n"/>
      <c r="N1751" s="20" t="n"/>
      <c r="O1751" s="40">
        <f>IF(AND(L1751="",M1751=""),"",N(L1751)+N(M1751))</f>
        <v/>
      </c>
      <c r="P1751" s="24">
        <f>IF(OR(O1751="",N(O1751)=0),"",N(M1751)/O1751)</f>
        <v/>
      </c>
      <c r="Q1751" s="40">
        <f>IF(OR(J1751="",N(J1751)=0,O1751=""),"",N(L1751)/(J1751/60))</f>
        <v/>
      </c>
      <c r="R1751" s="20" t="n"/>
    </row>
    <row r="1752">
      <c r="A1752" s="39" t="n"/>
      <c r="B1752" s="20" t="n"/>
      <c r="C1752" s="20" t="n"/>
      <c r="D1752" s="20" t="n"/>
      <c r="E1752" s="20" t="n"/>
      <c r="F1752" s="26">
        <f>IF(E1752="","",IFERROR(INDEX('İş emirleri'!$B$6:$B$305,MATCH(E1752,'İş emirleri'!$A$6:$A$305,0)),"İş emri yok"))</f>
        <v/>
      </c>
      <c r="G1752" s="38" t="n"/>
      <c r="H1752" s="38" t="n"/>
      <c r="I1752" s="20" t="n"/>
      <c r="J1752" s="40">
        <f>IF(G1752="","",MAX(0,G1752-N(H1752)))</f>
        <v/>
      </c>
      <c r="K1752" s="24">
        <f>IF(OR(G1752="",N(G1752)=0),"",J1752/G1752)</f>
        <v/>
      </c>
      <c r="L1752" s="38" t="n"/>
      <c r="M1752" s="38" t="n"/>
      <c r="N1752" s="20" t="n"/>
      <c r="O1752" s="40">
        <f>IF(AND(L1752="",M1752=""),"",N(L1752)+N(M1752))</f>
        <v/>
      </c>
      <c r="P1752" s="24">
        <f>IF(OR(O1752="",N(O1752)=0),"",N(M1752)/O1752)</f>
        <v/>
      </c>
      <c r="Q1752" s="40">
        <f>IF(OR(J1752="",N(J1752)=0,O1752=""),"",N(L1752)/(J1752/60))</f>
        <v/>
      </c>
      <c r="R1752" s="20" t="n"/>
    </row>
    <row r="1753">
      <c r="A1753" s="39" t="n"/>
      <c r="B1753" s="20" t="n"/>
      <c r="C1753" s="20" t="n"/>
      <c r="D1753" s="20" t="n"/>
      <c r="E1753" s="20" t="n"/>
      <c r="F1753" s="26">
        <f>IF(E1753="","",IFERROR(INDEX('İş emirleri'!$B$6:$B$305,MATCH(E1753,'İş emirleri'!$A$6:$A$305,0)),"İş emri yok"))</f>
        <v/>
      </c>
      <c r="G1753" s="38" t="n"/>
      <c r="H1753" s="38" t="n"/>
      <c r="I1753" s="20" t="n"/>
      <c r="J1753" s="40">
        <f>IF(G1753="","",MAX(0,G1753-N(H1753)))</f>
        <v/>
      </c>
      <c r="K1753" s="24">
        <f>IF(OR(G1753="",N(G1753)=0),"",J1753/G1753)</f>
        <v/>
      </c>
      <c r="L1753" s="38" t="n"/>
      <c r="M1753" s="38" t="n"/>
      <c r="N1753" s="20" t="n"/>
      <c r="O1753" s="40">
        <f>IF(AND(L1753="",M1753=""),"",N(L1753)+N(M1753))</f>
        <v/>
      </c>
      <c r="P1753" s="24">
        <f>IF(OR(O1753="",N(O1753)=0),"",N(M1753)/O1753)</f>
        <v/>
      </c>
      <c r="Q1753" s="40">
        <f>IF(OR(J1753="",N(J1753)=0,O1753=""),"",N(L1753)/(J1753/60))</f>
        <v/>
      </c>
      <c r="R1753" s="20" t="n"/>
    </row>
    <row r="1754">
      <c r="A1754" s="39" t="n"/>
      <c r="B1754" s="20" t="n"/>
      <c r="C1754" s="20" t="n"/>
      <c r="D1754" s="20" t="n"/>
      <c r="E1754" s="20" t="n"/>
      <c r="F1754" s="26">
        <f>IF(E1754="","",IFERROR(INDEX('İş emirleri'!$B$6:$B$305,MATCH(E1754,'İş emirleri'!$A$6:$A$305,0)),"İş emri yok"))</f>
        <v/>
      </c>
      <c r="G1754" s="38" t="n"/>
      <c r="H1754" s="38" t="n"/>
      <c r="I1754" s="20" t="n"/>
      <c r="J1754" s="40">
        <f>IF(G1754="","",MAX(0,G1754-N(H1754)))</f>
        <v/>
      </c>
      <c r="K1754" s="24">
        <f>IF(OR(G1754="",N(G1754)=0),"",J1754/G1754)</f>
        <v/>
      </c>
      <c r="L1754" s="38" t="n"/>
      <c r="M1754" s="38" t="n"/>
      <c r="N1754" s="20" t="n"/>
      <c r="O1754" s="40">
        <f>IF(AND(L1754="",M1754=""),"",N(L1754)+N(M1754))</f>
        <v/>
      </c>
      <c r="P1754" s="24">
        <f>IF(OR(O1754="",N(O1754)=0),"",N(M1754)/O1754)</f>
        <v/>
      </c>
      <c r="Q1754" s="40">
        <f>IF(OR(J1754="",N(J1754)=0,O1754=""),"",N(L1754)/(J1754/60))</f>
        <v/>
      </c>
      <c r="R1754" s="20" t="n"/>
    </row>
    <row r="1755">
      <c r="A1755" s="39" t="n"/>
      <c r="B1755" s="20" t="n"/>
      <c r="C1755" s="20" t="n"/>
      <c r="D1755" s="20" t="n"/>
      <c r="E1755" s="20" t="n"/>
      <c r="F1755" s="26">
        <f>IF(E1755="","",IFERROR(INDEX('İş emirleri'!$B$6:$B$305,MATCH(E1755,'İş emirleri'!$A$6:$A$305,0)),"İş emri yok"))</f>
        <v/>
      </c>
      <c r="G1755" s="38" t="n"/>
      <c r="H1755" s="38" t="n"/>
      <c r="I1755" s="20" t="n"/>
      <c r="J1755" s="40">
        <f>IF(G1755="","",MAX(0,G1755-N(H1755)))</f>
        <v/>
      </c>
      <c r="K1755" s="24">
        <f>IF(OR(G1755="",N(G1755)=0),"",J1755/G1755)</f>
        <v/>
      </c>
      <c r="L1755" s="38" t="n"/>
      <c r="M1755" s="38" t="n"/>
      <c r="N1755" s="20" t="n"/>
      <c r="O1755" s="40">
        <f>IF(AND(L1755="",M1755=""),"",N(L1755)+N(M1755))</f>
        <v/>
      </c>
      <c r="P1755" s="24">
        <f>IF(OR(O1755="",N(O1755)=0),"",N(M1755)/O1755)</f>
        <v/>
      </c>
      <c r="Q1755" s="40">
        <f>IF(OR(J1755="",N(J1755)=0,O1755=""),"",N(L1755)/(J1755/60))</f>
        <v/>
      </c>
      <c r="R1755" s="20" t="n"/>
    </row>
    <row r="1756">
      <c r="A1756" s="39" t="n"/>
      <c r="B1756" s="20" t="n"/>
      <c r="C1756" s="20" t="n"/>
      <c r="D1756" s="20" t="n"/>
      <c r="E1756" s="20" t="n"/>
      <c r="F1756" s="26">
        <f>IF(E1756="","",IFERROR(INDEX('İş emirleri'!$B$6:$B$305,MATCH(E1756,'İş emirleri'!$A$6:$A$305,0)),"İş emri yok"))</f>
        <v/>
      </c>
      <c r="G1756" s="38" t="n"/>
      <c r="H1756" s="38" t="n"/>
      <c r="I1756" s="20" t="n"/>
      <c r="J1756" s="40">
        <f>IF(G1756="","",MAX(0,G1756-N(H1756)))</f>
        <v/>
      </c>
      <c r="K1756" s="24">
        <f>IF(OR(G1756="",N(G1756)=0),"",J1756/G1756)</f>
        <v/>
      </c>
      <c r="L1756" s="38" t="n"/>
      <c r="M1756" s="38" t="n"/>
      <c r="N1756" s="20" t="n"/>
      <c r="O1756" s="40">
        <f>IF(AND(L1756="",M1756=""),"",N(L1756)+N(M1756))</f>
        <v/>
      </c>
      <c r="P1756" s="24">
        <f>IF(OR(O1756="",N(O1756)=0),"",N(M1756)/O1756)</f>
        <v/>
      </c>
      <c r="Q1756" s="40">
        <f>IF(OR(J1756="",N(J1756)=0,O1756=""),"",N(L1756)/(J1756/60))</f>
        <v/>
      </c>
      <c r="R1756" s="20" t="n"/>
    </row>
    <row r="1757">
      <c r="A1757" s="39" t="n"/>
      <c r="B1757" s="20" t="n"/>
      <c r="C1757" s="20" t="n"/>
      <c r="D1757" s="20" t="n"/>
      <c r="E1757" s="20" t="n"/>
      <c r="F1757" s="26">
        <f>IF(E1757="","",IFERROR(INDEX('İş emirleri'!$B$6:$B$305,MATCH(E1757,'İş emirleri'!$A$6:$A$305,0)),"İş emri yok"))</f>
        <v/>
      </c>
      <c r="G1757" s="38" t="n"/>
      <c r="H1757" s="38" t="n"/>
      <c r="I1757" s="20" t="n"/>
      <c r="J1757" s="40">
        <f>IF(G1757="","",MAX(0,G1757-N(H1757)))</f>
        <v/>
      </c>
      <c r="K1757" s="24">
        <f>IF(OR(G1757="",N(G1757)=0),"",J1757/G1757)</f>
        <v/>
      </c>
      <c r="L1757" s="38" t="n"/>
      <c r="M1757" s="38" t="n"/>
      <c r="N1757" s="20" t="n"/>
      <c r="O1757" s="40">
        <f>IF(AND(L1757="",M1757=""),"",N(L1757)+N(M1757))</f>
        <v/>
      </c>
      <c r="P1757" s="24">
        <f>IF(OR(O1757="",N(O1757)=0),"",N(M1757)/O1757)</f>
        <v/>
      </c>
      <c r="Q1757" s="40">
        <f>IF(OR(J1757="",N(J1757)=0,O1757=""),"",N(L1757)/(J1757/60))</f>
        <v/>
      </c>
      <c r="R1757" s="20" t="n"/>
    </row>
    <row r="1758">
      <c r="A1758" s="39" t="n"/>
      <c r="B1758" s="20" t="n"/>
      <c r="C1758" s="20" t="n"/>
      <c r="D1758" s="20" t="n"/>
      <c r="E1758" s="20" t="n"/>
      <c r="F1758" s="26">
        <f>IF(E1758="","",IFERROR(INDEX('İş emirleri'!$B$6:$B$305,MATCH(E1758,'İş emirleri'!$A$6:$A$305,0)),"İş emri yok"))</f>
        <v/>
      </c>
      <c r="G1758" s="38" t="n"/>
      <c r="H1758" s="38" t="n"/>
      <c r="I1758" s="20" t="n"/>
      <c r="J1758" s="40">
        <f>IF(G1758="","",MAX(0,G1758-N(H1758)))</f>
        <v/>
      </c>
      <c r="K1758" s="24">
        <f>IF(OR(G1758="",N(G1758)=0),"",J1758/G1758)</f>
        <v/>
      </c>
      <c r="L1758" s="38" t="n"/>
      <c r="M1758" s="38" t="n"/>
      <c r="N1758" s="20" t="n"/>
      <c r="O1758" s="40">
        <f>IF(AND(L1758="",M1758=""),"",N(L1758)+N(M1758))</f>
        <v/>
      </c>
      <c r="P1758" s="24">
        <f>IF(OR(O1758="",N(O1758)=0),"",N(M1758)/O1758)</f>
        <v/>
      </c>
      <c r="Q1758" s="40">
        <f>IF(OR(J1758="",N(J1758)=0,O1758=""),"",N(L1758)/(J1758/60))</f>
        <v/>
      </c>
      <c r="R1758" s="20" t="n"/>
    </row>
    <row r="1759">
      <c r="A1759" s="39" t="n"/>
      <c r="B1759" s="20" t="n"/>
      <c r="C1759" s="20" t="n"/>
      <c r="D1759" s="20" t="n"/>
      <c r="E1759" s="20" t="n"/>
      <c r="F1759" s="26">
        <f>IF(E1759="","",IFERROR(INDEX('İş emirleri'!$B$6:$B$305,MATCH(E1759,'İş emirleri'!$A$6:$A$305,0)),"İş emri yok"))</f>
        <v/>
      </c>
      <c r="G1759" s="38" t="n"/>
      <c r="H1759" s="38" t="n"/>
      <c r="I1759" s="20" t="n"/>
      <c r="J1759" s="40">
        <f>IF(G1759="","",MAX(0,G1759-N(H1759)))</f>
        <v/>
      </c>
      <c r="K1759" s="24">
        <f>IF(OR(G1759="",N(G1759)=0),"",J1759/G1759)</f>
        <v/>
      </c>
      <c r="L1759" s="38" t="n"/>
      <c r="M1759" s="38" t="n"/>
      <c r="N1759" s="20" t="n"/>
      <c r="O1759" s="40">
        <f>IF(AND(L1759="",M1759=""),"",N(L1759)+N(M1759))</f>
        <v/>
      </c>
      <c r="P1759" s="24">
        <f>IF(OR(O1759="",N(O1759)=0),"",N(M1759)/O1759)</f>
        <v/>
      </c>
      <c r="Q1759" s="40">
        <f>IF(OR(J1759="",N(J1759)=0,O1759=""),"",N(L1759)/(J1759/60))</f>
        <v/>
      </c>
      <c r="R1759" s="20" t="n"/>
    </row>
    <row r="1760">
      <c r="A1760" s="39" t="n"/>
      <c r="B1760" s="20" t="n"/>
      <c r="C1760" s="20" t="n"/>
      <c r="D1760" s="20" t="n"/>
      <c r="E1760" s="20" t="n"/>
      <c r="F1760" s="26">
        <f>IF(E1760="","",IFERROR(INDEX('İş emirleri'!$B$6:$B$305,MATCH(E1760,'İş emirleri'!$A$6:$A$305,0)),"İş emri yok"))</f>
        <v/>
      </c>
      <c r="G1760" s="38" t="n"/>
      <c r="H1760" s="38" t="n"/>
      <c r="I1760" s="20" t="n"/>
      <c r="J1760" s="40">
        <f>IF(G1760="","",MAX(0,G1760-N(H1760)))</f>
        <v/>
      </c>
      <c r="K1760" s="24">
        <f>IF(OR(G1760="",N(G1760)=0),"",J1760/G1760)</f>
        <v/>
      </c>
      <c r="L1760" s="38" t="n"/>
      <c r="M1760" s="38" t="n"/>
      <c r="N1760" s="20" t="n"/>
      <c r="O1760" s="40">
        <f>IF(AND(L1760="",M1760=""),"",N(L1760)+N(M1760))</f>
        <v/>
      </c>
      <c r="P1760" s="24">
        <f>IF(OR(O1760="",N(O1760)=0),"",N(M1760)/O1760)</f>
        <v/>
      </c>
      <c r="Q1760" s="40">
        <f>IF(OR(J1760="",N(J1760)=0,O1760=""),"",N(L1760)/(J1760/60))</f>
        <v/>
      </c>
      <c r="R1760" s="20" t="n"/>
    </row>
    <row r="1761">
      <c r="A1761" s="39" t="n"/>
      <c r="B1761" s="20" t="n"/>
      <c r="C1761" s="20" t="n"/>
      <c r="D1761" s="20" t="n"/>
      <c r="E1761" s="20" t="n"/>
      <c r="F1761" s="26">
        <f>IF(E1761="","",IFERROR(INDEX('İş emirleri'!$B$6:$B$305,MATCH(E1761,'İş emirleri'!$A$6:$A$305,0)),"İş emri yok"))</f>
        <v/>
      </c>
      <c r="G1761" s="38" t="n"/>
      <c r="H1761" s="38" t="n"/>
      <c r="I1761" s="20" t="n"/>
      <c r="J1761" s="40">
        <f>IF(G1761="","",MAX(0,G1761-N(H1761)))</f>
        <v/>
      </c>
      <c r="K1761" s="24">
        <f>IF(OR(G1761="",N(G1761)=0),"",J1761/G1761)</f>
        <v/>
      </c>
      <c r="L1761" s="38" t="n"/>
      <c r="M1761" s="38" t="n"/>
      <c r="N1761" s="20" t="n"/>
      <c r="O1761" s="40">
        <f>IF(AND(L1761="",M1761=""),"",N(L1761)+N(M1761))</f>
        <v/>
      </c>
      <c r="P1761" s="24">
        <f>IF(OR(O1761="",N(O1761)=0),"",N(M1761)/O1761)</f>
        <v/>
      </c>
      <c r="Q1761" s="40">
        <f>IF(OR(J1761="",N(J1761)=0,O1761=""),"",N(L1761)/(J1761/60))</f>
        <v/>
      </c>
      <c r="R1761" s="20" t="n"/>
    </row>
    <row r="1762">
      <c r="A1762" s="39" t="n"/>
      <c r="B1762" s="20" t="n"/>
      <c r="C1762" s="20" t="n"/>
      <c r="D1762" s="20" t="n"/>
      <c r="E1762" s="20" t="n"/>
      <c r="F1762" s="26">
        <f>IF(E1762="","",IFERROR(INDEX('İş emirleri'!$B$6:$B$305,MATCH(E1762,'İş emirleri'!$A$6:$A$305,0)),"İş emri yok"))</f>
        <v/>
      </c>
      <c r="G1762" s="38" t="n"/>
      <c r="H1762" s="38" t="n"/>
      <c r="I1762" s="20" t="n"/>
      <c r="J1762" s="40">
        <f>IF(G1762="","",MAX(0,G1762-N(H1762)))</f>
        <v/>
      </c>
      <c r="K1762" s="24">
        <f>IF(OR(G1762="",N(G1762)=0),"",J1762/G1762)</f>
        <v/>
      </c>
      <c r="L1762" s="38" t="n"/>
      <c r="M1762" s="38" t="n"/>
      <c r="N1762" s="20" t="n"/>
      <c r="O1762" s="40">
        <f>IF(AND(L1762="",M1762=""),"",N(L1762)+N(M1762))</f>
        <v/>
      </c>
      <c r="P1762" s="24">
        <f>IF(OR(O1762="",N(O1762)=0),"",N(M1762)/O1762)</f>
        <v/>
      </c>
      <c r="Q1762" s="40">
        <f>IF(OR(J1762="",N(J1762)=0,O1762=""),"",N(L1762)/(J1762/60))</f>
        <v/>
      </c>
      <c r="R1762" s="20" t="n"/>
    </row>
    <row r="1763">
      <c r="A1763" s="39" t="n"/>
      <c r="B1763" s="20" t="n"/>
      <c r="C1763" s="20" t="n"/>
      <c r="D1763" s="20" t="n"/>
      <c r="E1763" s="20" t="n"/>
      <c r="F1763" s="26">
        <f>IF(E1763="","",IFERROR(INDEX('İş emirleri'!$B$6:$B$305,MATCH(E1763,'İş emirleri'!$A$6:$A$305,0)),"İş emri yok"))</f>
        <v/>
      </c>
      <c r="G1763" s="38" t="n"/>
      <c r="H1763" s="38" t="n"/>
      <c r="I1763" s="20" t="n"/>
      <c r="J1763" s="40">
        <f>IF(G1763="","",MAX(0,G1763-N(H1763)))</f>
        <v/>
      </c>
      <c r="K1763" s="24">
        <f>IF(OR(G1763="",N(G1763)=0),"",J1763/G1763)</f>
        <v/>
      </c>
      <c r="L1763" s="38" t="n"/>
      <c r="M1763" s="38" t="n"/>
      <c r="N1763" s="20" t="n"/>
      <c r="O1763" s="40">
        <f>IF(AND(L1763="",M1763=""),"",N(L1763)+N(M1763))</f>
        <v/>
      </c>
      <c r="P1763" s="24">
        <f>IF(OR(O1763="",N(O1763)=0),"",N(M1763)/O1763)</f>
        <v/>
      </c>
      <c r="Q1763" s="40">
        <f>IF(OR(J1763="",N(J1763)=0,O1763=""),"",N(L1763)/(J1763/60))</f>
        <v/>
      </c>
      <c r="R1763" s="20" t="n"/>
    </row>
    <row r="1764">
      <c r="A1764" s="39" t="n"/>
      <c r="B1764" s="20" t="n"/>
      <c r="C1764" s="20" t="n"/>
      <c r="D1764" s="20" t="n"/>
      <c r="E1764" s="20" t="n"/>
      <c r="F1764" s="26">
        <f>IF(E1764="","",IFERROR(INDEX('İş emirleri'!$B$6:$B$305,MATCH(E1764,'İş emirleri'!$A$6:$A$305,0)),"İş emri yok"))</f>
        <v/>
      </c>
      <c r="G1764" s="38" t="n"/>
      <c r="H1764" s="38" t="n"/>
      <c r="I1764" s="20" t="n"/>
      <c r="J1764" s="40">
        <f>IF(G1764="","",MAX(0,G1764-N(H1764)))</f>
        <v/>
      </c>
      <c r="K1764" s="24">
        <f>IF(OR(G1764="",N(G1764)=0),"",J1764/G1764)</f>
        <v/>
      </c>
      <c r="L1764" s="38" t="n"/>
      <c r="M1764" s="38" t="n"/>
      <c r="N1764" s="20" t="n"/>
      <c r="O1764" s="40">
        <f>IF(AND(L1764="",M1764=""),"",N(L1764)+N(M1764))</f>
        <v/>
      </c>
      <c r="P1764" s="24">
        <f>IF(OR(O1764="",N(O1764)=0),"",N(M1764)/O1764)</f>
        <v/>
      </c>
      <c r="Q1764" s="40">
        <f>IF(OR(J1764="",N(J1764)=0,O1764=""),"",N(L1764)/(J1764/60))</f>
        <v/>
      </c>
      <c r="R1764" s="20" t="n"/>
    </row>
    <row r="1765">
      <c r="A1765" s="39" t="n"/>
      <c r="B1765" s="20" t="n"/>
      <c r="C1765" s="20" t="n"/>
      <c r="D1765" s="20" t="n"/>
      <c r="E1765" s="20" t="n"/>
      <c r="F1765" s="26">
        <f>IF(E1765="","",IFERROR(INDEX('İş emirleri'!$B$6:$B$305,MATCH(E1765,'İş emirleri'!$A$6:$A$305,0)),"İş emri yok"))</f>
        <v/>
      </c>
      <c r="G1765" s="38" t="n"/>
      <c r="H1765" s="38" t="n"/>
      <c r="I1765" s="20" t="n"/>
      <c r="J1765" s="40">
        <f>IF(G1765="","",MAX(0,G1765-N(H1765)))</f>
        <v/>
      </c>
      <c r="K1765" s="24">
        <f>IF(OR(G1765="",N(G1765)=0),"",J1765/G1765)</f>
        <v/>
      </c>
      <c r="L1765" s="38" t="n"/>
      <c r="M1765" s="38" t="n"/>
      <c r="N1765" s="20" t="n"/>
      <c r="O1765" s="40">
        <f>IF(AND(L1765="",M1765=""),"",N(L1765)+N(M1765))</f>
        <v/>
      </c>
      <c r="P1765" s="24">
        <f>IF(OR(O1765="",N(O1765)=0),"",N(M1765)/O1765)</f>
        <v/>
      </c>
      <c r="Q1765" s="40">
        <f>IF(OR(J1765="",N(J1765)=0,O1765=""),"",N(L1765)/(J1765/60))</f>
        <v/>
      </c>
      <c r="R1765" s="20" t="n"/>
    </row>
    <row r="1766">
      <c r="A1766" s="39" t="n"/>
      <c r="B1766" s="20" t="n"/>
      <c r="C1766" s="20" t="n"/>
      <c r="D1766" s="20" t="n"/>
      <c r="E1766" s="20" t="n"/>
      <c r="F1766" s="26">
        <f>IF(E1766="","",IFERROR(INDEX('İş emirleri'!$B$6:$B$305,MATCH(E1766,'İş emirleri'!$A$6:$A$305,0)),"İş emri yok"))</f>
        <v/>
      </c>
      <c r="G1766" s="38" t="n"/>
      <c r="H1766" s="38" t="n"/>
      <c r="I1766" s="20" t="n"/>
      <c r="J1766" s="40">
        <f>IF(G1766="","",MAX(0,G1766-N(H1766)))</f>
        <v/>
      </c>
      <c r="K1766" s="24">
        <f>IF(OR(G1766="",N(G1766)=0),"",J1766/G1766)</f>
        <v/>
      </c>
      <c r="L1766" s="38" t="n"/>
      <c r="M1766" s="38" t="n"/>
      <c r="N1766" s="20" t="n"/>
      <c r="O1766" s="40">
        <f>IF(AND(L1766="",M1766=""),"",N(L1766)+N(M1766))</f>
        <v/>
      </c>
      <c r="P1766" s="24">
        <f>IF(OR(O1766="",N(O1766)=0),"",N(M1766)/O1766)</f>
        <v/>
      </c>
      <c r="Q1766" s="40">
        <f>IF(OR(J1766="",N(J1766)=0,O1766=""),"",N(L1766)/(J1766/60))</f>
        <v/>
      </c>
      <c r="R1766" s="20" t="n"/>
    </row>
    <row r="1767">
      <c r="A1767" s="39" t="n"/>
      <c r="B1767" s="20" t="n"/>
      <c r="C1767" s="20" t="n"/>
      <c r="D1767" s="20" t="n"/>
      <c r="E1767" s="20" t="n"/>
      <c r="F1767" s="26">
        <f>IF(E1767="","",IFERROR(INDEX('İş emirleri'!$B$6:$B$305,MATCH(E1767,'İş emirleri'!$A$6:$A$305,0)),"İş emri yok"))</f>
        <v/>
      </c>
      <c r="G1767" s="38" t="n"/>
      <c r="H1767" s="38" t="n"/>
      <c r="I1767" s="20" t="n"/>
      <c r="J1767" s="40">
        <f>IF(G1767="","",MAX(0,G1767-N(H1767)))</f>
        <v/>
      </c>
      <c r="K1767" s="24">
        <f>IF(OR(G1767="",N(G1767)=0),"",J1767/G1767)</f>
        <v/>
      </c>
      <c r="L1767" s="38" t="n"/>
      <c r="M1767" s="38" t="n"/>
      <c r="N1767" s="20" t="n"/>
      <c r="O1767" s="40">
        <f>IF(AND(L1767="",M1767=""),"",N(L1767)+N(M1767))</f>
        <v/>
      </c>
      <c r="P1767" s="24">
        <f>IF(OR(O1767="",N(O1767)=0),"",N(M1767)/O1767)</f>
        <v/>
      </c>
      <c r="Q1767" s="40">
        <f>IF(OR(J1767="",N(J1767)=0,O1767=""),"",N(L1767)/(J1767/60))</f>
        <v/>
      </c>
      <c r="R1767" s="20" t="n"/>
    </row>
    <row r="1768">
      <c r="A1768" s="39" t="n"/>
      <c r="B1768" s="20" t="n"/>
      <c r="C1768" s="20" t="n"/>
      <c r="D1768" s="20" t="n"/>
      <c r="E1768" s="20" t="n"/>
      <c r="F1768" s="26">
        <f>IF(E1768="","",IFERROR(INDEX('İş emirleri'!$B$6:$B$305,MATCH(E1768,'İş emirleri'!$A$6:$A$305,0)),"İş emri yok"))</f>
        <v/>
      </c>
      <c r="G1768" s="38" t="n"/>
      <c r="H1768" s="38" t="n"/>
      <c r="I1768" s="20" t="n"/>
      <c r="J1768" s="40">
        <f>IF(G1768="","",MAX(0,G1768-N(H1768)))</f>
        <v/>
      </c>
      <c r="K1768" s="24">
        <f>IF(OR(G1768="",N(G1768)=0),"",J1768/G1768)</f>
        <v/>
      </c>
      <c r="L1768" s="38" t="n"/>
      <c r="M1768" s="38" t="n"/>
      <c r="N1768" s="20" t="n"/>
      <c r="O1768" s="40">
        <f>IF(AND(L1768="",M1768=""),"",N(L1768)+N(M1768))</f>
        <v/>
      </c>
      <c r="P1768" s="24">
        <f>IF(OR(O1768="",N(O1768)=0),"",N(M1768)/O1768)</f>
        <v/>
      </c>
      <c r="Q1768" s="40">
        <f>IF(OR(J1768="",N(J1768)=0,O1768=""),"",N(L1768)/(J1768/60))</f>
        <v/>
      </c>
      <c r="R1768" s="20" t="n"/>
    </row>
    <row r="1769">
      <c r="A1769" s="39" t="n"/>
      <c r="B1769" s="20" t="n"/>
      <c r="C1769" s="20" t="n"/>
      <c r="D1769" s="20" t="n"/>
      <c r="E1769" s="20" t="n"/>
      <c r="F1769" s="26">
        <f>IF(E1769="","",IFERROR(INDEX('İş emirleri'!$B$6:$B$305,MATCH(E1769,'İş emirleri'!$A$6:$A$305,0)),"İş emri yok"))</f>
        <v/>
      </c>
      <c r="G1769" s="38" t="n"/>
      <c r="H1769" s="38" t="n"/>
      <c r="I1769" s="20" t="n"/>
      <c r="J1769" s="40">
        <f>IF(G1769="","",MAX(0,G1769-N(H1769)))</f>
        <v/>
      </c>
      <c r="K1769" s="24">
        <f>IF(OR(G1769="",N(G1769)=0),"",J1769/G1769)</f>
        <v/>
      </c>
      <c r="L1769" s="38" t="n"/>
      <c r="M1769" s="38" t="n"/>
      <c r="N1769" s="20" t="n"/>
      <c r="O1769" s="40">
        <f>IF(AND(L1769="",M1769=""),"",N(L1769)+N(M1769))</f>
        <v/>
      </c>
      <c r="P1769" s="24">
        <f>IF(OR(O1769="",N(O1769)=0),"",N(M1769)/O1769)</f>
        <v/>
      </c>
      <c r="Q1769" s="40">
        <f>IF(OR(J1769="",N(J1769)=0,O1769=""),"",N(L1769)/(J1769/60))</f>
        <v/>
      </c>
      <c r="R1769" s="20" t="n"/>
    </row>
    <row r="1770">
      <c r="A1770" s="39" t="n"/>
      <c r="B1770" s="20" t="n"/>
      <c r="C1770" s="20" t="n"/>
      <c r="D1770" s="20" t="n"/>
      <c r="E1770" s="20" t="n"/>
      <c r="F1770" s="26">
        <f>IF(E1770="","",IFERROR(INDEX('İş emirleri'!$B$6:$B$305,MATCH(E1770,'İş emirleri'!$A$6:$A$305,0)),"İş emri yok"))</f>
        <v/>
      </c>
      <c r="G1770" s="38" t="n"/>
      <c r="H1770" s="38" t="n"/>
      <c r="I1770" s="20" t="n"/>
      <c r="J1770" s="40">
        <f>IF(G1770="","",MAX(0,G1770-N(H1770)))</f>
        <v/>
      </c>
      <c r="K1770" s="24">
        <f>IF(OR(G1770="",N(G1770)=0),"",J1770/G1770)</f>
        <v/>
      </c>
      <c r="L1770" s="38" t="n"/>
      <c r="M1770" s="38" t="n"/>
      <c r="N1770" s="20" t="n"/>
      <c r="O1770" s="40">
        <f>IF(AND(L1770="",M1770=""),"",N(L1770)+N(M1770))</f>
        <v/>
      </c>
      <c r="P1770" s="24">
        <f>IF(OR(O1770="",N(O1770)=0),"",N(M1770)/O1770)</f>
        <v/>
      </c>
      <c r="Q1770" s="40">
        <f>IF(OR(J1770="",N(J1770)=0,O1770=""),"",N(L1770)/(J1770/60))</f>
        <v/>
      </c>
      <c r="R1770" s="20" t="n"/>
    </row>
    <row r="1771">
      <c r="A1771" s="39" t="n"/>
      <c r="B1771" s="20" t="n"/>
      <c r="C1771" s="20" t="n"/>
      <c r="D1771" s="20" t="n"/>
      <c r="E1771" s="20" t="n"/>
      <c r="F1771" s="26">
        <f>IF(E1771="","",IFERROR(INDEX('İş emirleri'!$B$6:$B$305,MATCH(E1771,'İş emirleri'!$A$6:$A$305,0)),"İş emri yok"))</f>
        <v/>
      </c>
      <c r="G1771" s="38" t="n"/>
      <c r="H1771" s="38" t="n"/>
      <c r="I1771" s="20" t="n"/>
      <c r="J1771" s="40">
        <f>IF(G1771="","",MAX(0,G1771-N(H1771)))</f>
        <v/>
      </c>
      <c r="K1771" s="24">
        <f>IF(OR(G1771="",N(G1771)=0),"",J1771/G1771)</f>
        <v/>
      </c>
      <c r="L1771" s="38" t="n"/>
      <c r="M1771" s="38" t="n"/>
      <c r="N1771" s="20" t="n"/>
      <c r="O1771" s="40">
        <f>IF(AND(L1771="",M1771=""),"",N(L1771)+N(M1771))</f>
        <v/>
      </c>
      <c r="P1771" s="24">
        <f>IF(OR(O1771="",N(O1771)=0),"",N(M1771)/O1771)</f>
        <v/>
      </c>
      <c r="Q1771" s="40">
        <f>IF(OR(J1771="",N(J1771)=0,O1771=""),"",N(L1771)/(J1771/60))</f>
        <v/>
      </c>
      <c r="R1771" s="20" t="n"/>
    </row>
    <row r="1772">
      <c r="A1772" s="39" t="n"/>
      <c r="B1772" s="20" t="n"/>
      <c r="C1772" s="20" t="n"/>
      <c r="D1772" s="20" t="n"/>
      <c r="E1772" s="20" t="n"/>
      <c r="F1772" s="26">
        <f>IF(E1772="","",IFERROR(INDEX('İş emirleri'!$B$6:$B$305,MATCH(E1772,'İş emirleri'!$A$6:$A$305,0)),"İş emri yok"))</f>
        <v/>
      </c>
      <c r="G1772" s="38" t="n"/>
      <c r="H1772" s="38" t="n"/>
      <c r="I1772" s="20" t="n"/>
      <c r="J1772" s="40">
        <f>IF(G1772="","",MAX(0,G1772-N(H1772)))</f>
        <v/>
      </c>
      <c r="K1772" s="24">
        <f>IF(OR(G1772="",N(G1772)=0),"",J1772/G1772)</f>
        <v/>
      </c>
      <c r="L1772" s="38" t="n"/>
      <c r="M1772" s="38" t="n"/>
      <c r="N1772" s="20" t="n"/>
      <c r="O1772" s="40">
        <f>IF(AND(L1772="",M1772=""),"",N(L1772)+N(M1772))</f>
        <v/>
      </c>
      <c r="P1772" s="24">
        <f>IF(OR(O1772="",N(O1772)=0),"",N(M1772)/O1772)</f>
        <v/>
      </c>
      <c r="Q1772" s="40">
        <f>IF(OR(J1772="",N(J1772)=0,O1772=""),"",N(L1772)/(J1772/60))</f>
        <v/>
      </c>
      <c r="R1772" s="20" t="n"/>
    </row>
    <row r="1773">
      <c r="A1773" s="39" t="n"/>
      <c r="B1773" s="20" t="n"/>
      <c r="C1773" s="20" t="n"/>
      <c r="D1773" s="20" t="n"/>
      <c r="E1773" s="20" t="n"/>
      <c r="F1773" s="26">
        <f>IF(E1773="","",IFERROR(INDEX('İş emirleri'!$B$6:$B$305,MATCH(E1773,'İş emirleri'!$A$6:$A$305,0)),"İş emri yok"))</f>
        <v/>
      </c>
      <c r="G1773" s="38" t="n"/>
      <c r="H1773" s="38" t="n"/>
      <c r="I1773" s="20" t="n"/>
      <c r="J1773" s="40">
        <f>IF(G1773="","",MAX(0,G1773-N(H1773)))</f>
        <v/>
      </c>
      <c r="K1773" s="24">
        <f>IF(OR(G1773="",N(G1773)=0),"",J1773/G1773)</f>
        <v/>
      </c>
      <c r="L1773" s="38" t="n"/>
      <c r="M1773" s="38" t="n"/>
      <c r="N1773" s="20" t="n"/>
      <c r="O1773" s="40">
        <f>IF(AND(L1773="",M1773=""),"",N(L1773)+N(M1773))</f>
        <v/>
      </c>
      <c r="P1773" s="24">
        <f>IF(OR(O1773="",N(O1773)=0),"",N(M1773)/O1773)</f>
        <v/>
      </c>
      <c r="Q1773" s="40">
        <f>IF(OR(J1773="",N(J1773)=0,O1773=""),"",N(L1773)/(J1773/60))</f>
        <v/>
      </c>
      <c r="R1773" s="20" t="n"/>
    </row>
    <row r="1774">
      <c r="A1774" s="39" t="n"/>
      <c r="B1774" s="20" t="n"/>
      <c r="C1774" s="20" t="n"/>
      <c r="D1774" s="20" t="n"/>
      <c r="E1774" s="20" t="n"/>
      <c r="F1774" s="26">
        <f>IF(E1774="","",IFERROR(INDEX('İş emirleri'!$B$6:$B$305,MATCH(E1774,'İş emirleri'!$A$6:$A$305,0)),"İş emri yok"))</f>
        <v/>
      </c>
      <c r="G1774" s="38" t="n"/>
      <c r="H1774" s="38" t="n"/>
      <c r="I1774" s="20" t="n"/>
      <c r="J1774" s="40">
        <f>IF(G1774="","",MAX(0,G1774-N(H1774)))</f>
        <v/>
      </c>
      <c r="K1774" s="24">
        <f>IF(OR(G1774="",N(G1774)=0),"",J1774/G1774)</f>
        <v/>
      </c>
      <c r="L1774" s="38" t="n"/>
      <c r="M1774" s="38" t="n"/>
      <c r="N1774" s="20" t="n"/>
      <c r="O1774" s="40">
        <f>IF(AND(L1774="",M1774=""),"",N(L1774)+N(M1774))</f>
        <v/>
      </c>
      <c r="P1774" s="24">
        <f>IF(OR(O1774="",N(O1774)=0),"",N(M1774)/O1774)</f>
        <v/>
      </c>
      <c r="Q1774" s="40">
        <f>IF(OR(J1774="",N(J1774)=0,O1774=""),"",N(L1774)/(J1774/60))</f>
        <v/>
      </c>
      <c r="R1774" s="20" t="n"/>
    </row>
    <row r="1775">
      <c r="A1775" s="39" t="n"/>
      <c r="B1775" s="20" t="n"/>
      <c r="C1775" s="20" t="n"/>
      <c r="D1775" s="20" t="n"/>
      <c r="E1775" s="20" t="n"/>
      <c r="F1775" s="26">
        <f>IF(E1775="","",IFERROR(INDEX('İş emirleri'!$B$6:$B$305,MATCH(E1775,'İş emirleri'!$A$6:$A$305,0)),"İş emri yok"))</f>
        <v/>
      </c>
      <c r="G1775" s="38" t="n"/>
      <c r="H1775" s="38" t="n"/>
      <c r="I1775" s="20" t="n"/>
      <c r="J1775" s="40">
        <f>IF(G1775="","",MAX(0,G1775-N(H1775)))</f>
        <v/>
      </c>
      <c r="K1775" s="24">
        <f>IF(OR(G1775="",N(G1775)=0),"",J1775/G1775)</f>
        <v/>
      </c>
      <c r="L1775" s="38" t="n"/>
      <c r="M1775" s="38" t="n"/>
      <c r="N1775" s="20" t="n"/>
      <c r="O1775" s="40">
        <f>IF(AND(L1775="",M1775=""),"",N(L1775)+N(M1775))</f>
        <v/>
      </c>
      <c r="P1775" s="24">
        <f>IF(OR(O1775="",N(O1775)=0),"",N(M1775)/O1775)</f>
        <v/>
      </c>
      <c r="Q1775" s="40">
        <f>IF(OR(J1775="",N(J1775)=0,O1775=""),"",N(L1775)/(J1775/60))</f>
        <v/>
      </c>
      <c r="R1775" s="20" t="n"/>
    </row>
    <row r="1776">
      <c r="A1776" s="39" t="n"/>
      <c r="B1776" s="20" t="n"/>
      <c r="C1776" s="20" t="n"/>
      <c r="D1776" s="20" t="n"/>
      <c r="E1776" s="20" t="n"/>
      <c r="F1776" s="26">
        <f>IF(E1776="","",IFERROR(INDEX('İş emirleri'!$B$6:$B$305,MATCH(E1776,'İş emirleri'!$A$6:$A$305,0)),"İş emri yok"))</f>
        <v/>
      </c>
      <c r="G1776" s="38" t="n"/>
      <c r="H1776" s="38" t="n"/>
      <c r="I1776" s="20" t="n"/>
      <c r="J1776" s="40">
        <f>IF(G1776="","",MAX(0,G1776-N(H1776)))</f>
        <v/>
      </c>
      <c r="K1776" s="24">
        <f>IF(OR(G1776="",N(G1776)=0),"",J1776/G1776)</f>
        <v/>
      </c>
      <c r="L1776" s="38" t="n"/>
      <c r="M1776" s="38" t="n"/>
      <c r="N1776" s="20" t="n"/>
      <c r="O1776" s="40">
        <f>IF(AND(L1776="",M1776=""),"",N(L1776)+N(M1776))</f>
        <v/>
      </c>
      <c r="P1776" s="24">
        <f>IF(OR(O1776="",N(O1776)=0),"",N(M1776)/O1776)</f>
        <v/>
      </c>
      <c r="Q1776" s="40">
        <f>IF(OR(J1776="",N(J1776)=0,O1776=""),"",N(L1776)/(J1776/60))</f>
        <v/>
      </c>
      <c r="R1776" s="20" t="n"/>
    </row>
    <row r="1777">
      <c r="A1777" s="39" t="n"/>
      <c r="B1777" s="20" t="n"/>
      <c r="C1777" s="20" t="n"/>
      <c r="D1777" s="20" t="n"/>
      <c r="E1777" s="20" t="n"/>
      <c r="F1777" s="26">
        <f>IF(E1777="","",IFERROR(INDEX('İş emirleri'!$B$6:$B$305,MATCH(E1777,'İş emirleri'!$A$6:$A$305,0)),"İş emri yok"))</f>
        <v/>
      </c>
      <c r="G1777" s="38" t="n"/>
      <c r="H1777" s="38" t="n"/>
      <c r="I1777" s="20" t="n"/>
      <c r="J1777" s="40">
        <f>IF(G1777="","",MAX(0,G1777-N(H1777)))</f>
        <v/>
      </c>
      <c r="K1777" s="24">
        <f>IF(OR(G1777="",N(G1777)=0),"",J1777/G1777)</f>
        <v/>
      </c>
      <c r="L1777" s="38" t="n"/>
      <c r="M1777" s="38" t="n"/>
      <c r="N1777" s="20" t="n"/>
      <c r="O1777" s="40">
        <f>IF(AND(L1777="",M1777=""),"",N(L1777)+N(M1777))</f>
        <v/>
      </c>
      <c r="P1777" s="24">
        <f>IF(OR(O1777="",N(O1777)=0),"",N(M1777)/O1777)</f>
        <v/>
      </c>
      <c r="Q1777" s="40">
        <f>IF(OR(J1777="",N(J1777)=0,O1777=""),"",N(L1777)/(J1777/60))</f>
        <v/>
      </c>
      <c r="R1777" s="20" t="n"/>
    </row>
    <row r="1778">
      <c r="A1778" s="39" t="n"/>
      <c r="B1778" s="20" t="n"/>
      <c r="C1778" s="20" t="n"/>
      <c r="D1778" s="20" t="n"/>
      <c r="E1778" s="20" t="n"/>
      <c r="F1778" s="26">
        <f>IF(E1778="","",IFERROR(INDEX('İş emirleri'!$B$6:$B$305,MATCH(E1778,'İş emirleri'!$A$6:$A$305,0)),"İş emri yok"))</f>
        <v/>
      </c>
      <c r="G1778" s="38" t="n"/>
      <c r="H1778" s="38" t="n"/>
      <c r="I1778" s="20" t="n"/>
      <c r="J1778" s="40">
        <f>IF(G1778="","",MAX(0,G1778-N(H1778)))</f>
        <v/>
      </c>
      <c r="K1778" s="24">
        <f>IF(OR(G1778="",N(G1778)=0),"",J1778/G1778)</f>
        <v/>
      </c>
      <c r="L1778" s="38" t="n"/>
      <c r="M1778" s="38" t="n"/>
      <c r="N1778" s="20" t="n"/>
      <c r="O1778" s="40">
        <f>IF(AND(L1778="",M1778=""),"",N(L1778)+N(M1778))</f>
        <v/>
      </c>
      <c r="P1778" s="24">
        <f>IF(OR(O1778="",N(O1778)=0),"",N(M1778)/O1778)</f>
        <v/>
      </c>
      <c r="Q1778" s="40">
        <f>IF(OR(J1778="",N(J1778)=0,O1778=""),"",N(L1778)/(J1778/60))</f>
        <v/>
      </c>
      <c r="R1778" s="20" t="n"/>
    </row>
    <row r="1779">
      <c r="A1779" s="39" t="n"/>
      <c r="B1779" s="20" t="n"/>
      <c r="C1779" s="20" t="n"/>
      <c r="D1779" s="20" t="n"/>
      <c r="E1779" s="20" t="n"/>
      <c r="F1779" s="26">
        <f>IF(E1779="","",IFERROR(INDEX('İş emirleri'!$B$6:$B$305,MATCH(E1779,'İş emirleri'!$A$6:$A$305,0)),"İş emri yok"))</f>
        <v/>
      </c>
      <c r="G1779" s="38" t="n"/>
      <c r="H1779" s="38" t="n"/>
      <c r="I1779" s="20" t="n"/>
      <c r="J1779" s="40">
        <f>IF(G1779="","",MAX(0,G1779-N(H1779)))</f>
        <v/>
      </c>
      <c r="K1779" s="24">
        <f>IF(OR(G1779="",N(G1779)=0),"",J1779/G1779)</f>
        <v/>
      </c>
      <c r="L1779" s="38" t="n"/>
      <c r="M1779" s="38" t="n"/>
      <c r="N1779" s="20" t="n"/>
      <c r="O1779" s="40">
        <f>IF(AND(L1779="",M1779=""),"",N(L1779)+N(M1779))</f>
        <v/>
      </c>
      <c r="P1779" s="24">
        <f>IF(OR(O1779="",N(O1779)=0),"",N(M1779)/O1779)</f>
        <v/>
      </c>
      <c r="Q1779" s="40">
        <f>IF(OR(J1779="",N(J1779)=0,O1779=""),"",N(L1779)/(J1779/60))</f>
        <v/>
      </c>
      <c r="R1779" s="20" t="n"/>
    </row>
    <row r="1780">
      <c r="A1780" s="39" t="n"/>
      <c r="B1780" s="20" t="n"/>
      <c r="C1780" s="20" t="n"/>
      <c r="D1780" s="20" t="n"/>
      <c r="E1780" s="20" t="n"/>
      <c r="F1780" s="26">
        <f>IF(E1780="","",IFERROR(INDEX('İş emirleri'!$B$6:$B$305,MATCH(E1780,'İş emirleri'!$A$6:$A$305,0)),"İş emri yok"))</f>
        <v/>
      </c>
      <c r="G1780" s="38" t="n"/>
      <c r="H1780" s="38" t="n"/>
      <c r="I1780" s="20" t="n"/>
      <c r="J1780" s="40">
        <f>IF(G1780="","",MAX(0,G1780-N(H1780)))</f>
        <v/>
      </c>
      <c r="K1780" s="24">
        <f>IF(OR(G1780="",N(G1780)=0),"",J1780/G1780)</f>
        <v/>
      </c>
      <c r="L1780" s="38" t="n"/>
      <c r="M1780" s="38" t="n"/>
      <c r="N1780" s="20" t="n"/>
      <c r="O1780" s="40">
        <f>IF(AND(L1780="",M1780=""),"",N(L1780)+N(M1780))</f>
        <v/>
      </c>
      <c r="P1780" s="24">
        <f>IF(OR(O1780="",N(O1780)=0),"",N(M1780)/O1780)</f>
        <v/>
      </c>
      <c r="Q1780" s="40">
        <f>IF(OR(J1780="",N(J1780)=0,O1780=""),"",N(L1780)/(J1780/60))</f>
        <v/>
      </c>
      <c r="R1780" s="20" t="n"/>
    </row>
    <row r="1781">
      <c r="A1781" s="39" t="n"/>
      <c r="B1781" s="20" t="n"/>
      <c r="C1781" s="20" t="n"/>
      <c r="D1781" s="20" t="n"/>
      <c r="E1781" s="20" t="n"/>
      <c r="F1781" s="26">
        <f>IF(E1781="","",IFERROR(INDEX('İş emirleri'!$B$6:$B$305,MATCH(E1781,'İş emirleri'!$A$6:$A$305,0)),"İş emri yok"))</f>
        <v/>
      </c>
      <c r="G1781" s="38" t="n"/>
      <c r="H1781" s="38" t="n"/>
      <c r="I1781" s="20" t="n"/>
      <c r="J1781" s="40">
        <f>IF(G1781="","",MAX(0,G1781-N(H1781)))</f>
        <v/>
      </c>
      <c r="K1781" s="24">
        <f>IF(OR(G1781="",N(G1781)=0),"",J1781/G1781)</f>
        <v/>
      </c>
      <c r="L1781" s="38" t="n"/>
      <c r="M1781" s="38" t="n"/>
      <c r="N1781" s="20" t="n"/>
      <c r="O1781" s="40">
        <f>IF(AND(L1781="",M1781=""),"",N(L1781)+N(M1781))</f>
        <v/>
      </c>
      <c r="P1781" s="24">
        <f>IF(OR(O1781="",N(O1781)=0),"",N(M1781)/O1781)</f>
        <v/>
      </c>
      <c r="Q1781" s="40">
        <f>IF(OR(J1781="",N(J1781)=0,O1781=""),"",N(L1781)/(J1781/60))</f>
        <v/>
      </c>
      <c r="R1781" s="20" t="n"/>
    </row>
    <row r="1782">
      <c r="A1782" s="39" t="n"/>
      <c r="B1782" s="20" t="n"/>
      <c r="C1782" s="20" t="n"/>
      <c r="D1782" s="20" t="n"/>
      <c r="E1782" s="20" t="n"/>
      <c r="F1782" s="26">
        <f>IF(E1782="","",IFERROR(INDEX('İş emirleri'!$B$6:$B$305,MATCH(E1782,'İş emirleri'!$A$6:$A$305,0)),"İş emri yok"))</f>
        <v/>
      </c>
      <c r="G1782" s="38" t="n"/>
      <c r="H1782" s="38" t="n"/>
      <c r="I1782" s="20" t="n"/>
      <c r="J1782" s="40">
        <f>IF(G1782="","",MAX(0,G1782-N(H1782)))</f>
        <v/>
      </c>
      <c r="K1782" s="24">
        <f>IF(OR(G1782="",N(G1782)=0),"",J1782/G1782)</f>
        <v/>
      </c>
      <c r="L1782" s="38" t="n"/>
      <c r="M1782" s="38" t="n"/>
      <c r="N1782" s="20" t="n"/>
      <c r="O1782" s="40">
        <f>IF(AND(L1782="",M1782=""),"",N(L1782)+N(M1782))</f>
        <v/>
      </c>
      <c r="P1782" s="24">
        <f>IF(OR(O1782="",N(O1782)=0),"",N(M1782)/O1782)</f>
        <v/>
      </c>
      <c r="Q1782" s="40">
        <f>IF(OR(J1782="",N(J1782)=0,O1782=""),"",N(L1782)/(J1782/60))</f>
        <v/>
      </c>
      <c r="R1782" s="20" t="n"/>
    </row>
    <row r="1783">
      <c r="A1783" s="39" t="n"/>
      <c r="B1783" s="20" t="n"/>
      <c r="C1783" s="20" t="n"/>
      <c r="D1783" s="20" t="n"/>
      <c r="E1783" s="20" t="n"/>
      <c r="F1783" s="26">
        <f>IF(E1783="","",IFERROR(INDEX('İş emirleri'!$B$6:$B$305,MATCH(E1783,'İş emirleri'!$A$6:$A$305,0)),"İş emri yok"))</f>
        <v/>
      </c>
      <c r="G1783" s="38" t="n"/>
      <c r="H1783" s="38" t="n"/>
      <c r="I1783" s="20" t="n"/>
      <c r="J1783" s="40">
        <f>IF(G1783="","",MAX(0,G1783-N(H1783)))</f>
        <v/>
      </c>
      <c r="K1783" s="24">
        <f>IF(OR(G1783="",N(G1783)=0),"",J1783/G1783)</f>
        <v/>
      </c>
      <c r="L1783" s="38" t="n"/>
      <c r="M1783" s="38" t="n"/>
      <c r="N1783" s="20" t="n"/>
      <c r="O1783" s="40">
        <f>IF(AND(L1783="",M1783=""),"",N(L1783)+N(M1783))</f>
        <v/>
      </c>
      <c r="P1783" s="24">
        <f>IF(OR(O1783="",N(O1783)=0),"",N(M1783)/O1783)</f>
        <v/>
      </c>
      <c r="Q1783" s="40">
        <f>IF(OR(J1783="",N(J1783)=0,O1783=""),"",N(L1783)/(J1783/60))</f>
        <v/>
      </c>
      <c r="R1783" s="20" t="n"/>
    </row>
    <row r="1784">
      <c r="A1784" s="39" t="n"/>
      <c r="B1784" s="20" t="n"/>
      <c r="C1784" s="20" t="n"/>
      <c r="D1784" s="20" t="n"/>
      <c r="E1784" s="20" t="n"/>
      <c r="F1784" s="26">
        <f>IF(E1784="","",IFERROR(INDEX('İş emirleri'!$B$6:$B$305,MATCH(E1784,'İş emirleri'!$A$6:$A$305,0)),"İş emri yok"))</f>
        <v/>
      </c>
      <c r="G1784" s="38" t="n"/>
      <c r="H1784" s="38" t="n"/>
      <c r="I1784" s="20" t="n"/>
      <c r="J1784" s="40">
        <f>IF(G1784="","",MAX(0,G1784-N(H1784)))</f>
        <v/>
      </c>
      <c r="K1784" s="24">
        <f>IF(OR(G1784="",N(G1784)=0),"",J1784/G1784)</f>
        <v/>
      </c>
      <c r="L1784" s="38" t="n"/>
      <c r="M1784" s="38" t="n"/>
      <c r="N1784" s="20" t="n"/>
      <c r="O1784" s="40">
        <f>IF(AND(L1784="",M1784=""),"",N(L1784)+N(M1784))</f>
        <v/>
      </c>
      <c r="P1784" s="24">
        <f>IF(OR(O1784="",N(O1784)=0),"",N(M1784)/O1784)</f>
        <v/>
      </c>
      <c r="Q1784" s="40">
        <f>IF(OR(J1784="",N(J1784)=0,O1784=""),"",N(L1784)/(J1784/60))</f>
        <v/>
      </c>
      <c r="R1784" s="20" t="n"/>
    </row>
    <row r="1785">
      <c r="A1785" s="39" t="n"/>
      <c r="B1785" s="20" t="n"/>
      <c r="C1785" s="20" t="n"/>
      <c r="D1785" s="20" t="n"/>
      <c r="E1785" s="20" t="n"/>
      <c r="F1785" s="26">
        <f>IF(E1785="","",IFERROR(INDEX('İş emirleri'!$B$6:$B$305,MATCH(E1785,'İş emirleri'!$A$6:$A$305,0)),"İş emri yok"))</f>
        <v/>
      </c>
      <c r="G1785" s="38" t="n"/>
      <c r="H1785" s="38" t="n"/>
      <c r="I1785" s="20" t="n"/>
      <c r="J1785" s="40">
        <f>IF(G1785="","",MAX(0,G1785-N(H1785)))</f>
        <v/>
      </c>
      <c r="K1785" s="24">
        <f>IF(OR(G1785="",N(G1785)=0),"",J1785/G1785)</f>
        <v/>
      </c>
      <c r="L1785" s="38" t="n"/>
      <c r="M1785" s="38" t="n"/>
      <c r="N1785" s="20" t="n"/>
      <c r="O1785" s="40">
        <f>IF(AND(L1785="",M1785=""),"",N(L1785)+N(M1785))</f>
        <v/>
      </c>
      <c r="P1785" s="24">
        <f>IF(OR(O1785="",N(O1785)=0),"",N(M1785)/O1785)</f>
        <v/>
      </c>
      <c r="Q1785" s="40">
        <f>IF(OR(J1785="",N(J1785)=0,O1785=""),"",N(L1785)/(J1785/60))</f>
        <v/>
      </c>
      <c r="R1785" s="20" t="n"/>
    </row>
    <row r="1786">
      <c r="A1786" s="39" t="n"/>
      <c r="B1786" s="20" t="n"/>
      <c r="C1786" s="20" t="n"/>
      <c r="D1786" s="20" t="n"/>
      <c r="E1786" s="20" t="n"/>
      <c r="F1786" s="26">
        <f>IF(E1786="","",IFERROR(INDEX('İş emirleri'!$B$6:$B$305,MATCH(E1786,'İş emirleri'!$A$6:$A$305,0)),"İş emri yok"))</f>
        <v/>
      </c>
      <c r="G1786" s="38" t="n"/>
      <c r="H1786" s="38" t="n"/>
      <c r="I1786" s="20" t="n"/>
      <c r="J1786" s="40">
        <f>IF(G1786="","",MAX(0,G1786-N(H1786)))</f>
        <v/>
      </c>
      <c r="K1786" s="24">
        <f>IF(OR(G1786="",N(G1786)=0),"",J1786/G1786)</f>
        <v/>
      </c>
      <c r="L1786" s="38" t="n"/>
      <c r="M1786" s="38" t="n"/>
      <c r="N1786" s="20" t="n"/>
      <c r="O1786" s="40">
        <f>IF(AND(L1786="",M1786=""),"",N(L1786)+N(M1786))</f>
        <v/>
      </c>
      <c r="P1786" s="24">
        <f>IF(OR(O1786="",N(O1786)=0),"",N(M1786)/O1786)</f>
        <v/>
      </c>
      <c r="Q1786" s="40">
        <f>IF(OR(J1786="",N(J1786)=0,O1786=""),"",N(L1786)/(J1786/60))</f>
        <v/>
      </c>
      <c r="R1786" s="20" t="n"/>
    </row>
    <row r="1787">
      <c r="A1787" s="39" t="n"/>
      <c r="B1787" s="20" t="n"/>
      <c r="C1787" s="20" t="n"/>
      <c r="D1787" s="20" t="n"/>
      <c r="E1787" s="20" t="n"/>
      <c r="F1787" s="26">
        <f>IF(E1787="","",IFERROR(INDEX('İş emirleri'!$B$6:$B$305,MATCH(E1787,'İş emirleri'!$A$6:$A$305,0)),"İş emri yok"))</f>
        <v/>
      </c>
      <c r="G1787" s="38" t="n"/>
      <c r="H1787" s="38" t="n"/>
      <c r="I1787" s="20" t="n"/>
      <c r="J1787" s="40">
        <f>IF(G1787="","",MAX(0,G1787-N(H1787)))</f>
        <v/>
      </c>
      <c r="K1787" s="24">
        <f>IF(OR(G1787="",N(G1787)=0),"",J1787/G1787)</f>
        <v/>
      </c>
      <c r="L1787" s="38" t="n"/>
      <c r="M1787" s="38" t="n"/>
      <c r="N1787" s="20" t="n"/>
      <c r="O1787" s="40">
        <f>IF(AND(L1787="",M1787=""),"",N(L1787)+N(M1787))</f>
        <v/>
      </c>
      <c r="P1787" s="24">
        <f>IF(OR(O1787="",N(O1787)=0),"",N(M1787)/O1787)</f>
        <v/>
      </c>
      <c r="Q1787" s="40">
        <f>IF(OR(J1787="",N(J1787)=0,O1787=""),"",N(L1787)/(J1787/60))</f>
        <v/>
      </c>
      <c r="R1787" s="20" t="n"/>
    </row>
    <row r="1788">
      <c r="A1788" s="39" t="n"/>
      <c r="B1788" s="20" t="n"/>
      <c r="C1788" s="20" t="n"/>
      <c r="D1788" s="20" t="n"/>
      <c r="E1788" s="20" t="n"/>
      <c r="F1788" s="26">
        <f>IF(E1788="","",IFERROR(INDEX('İş emirleri'!$B$6:$B$305,MATCH(E1788,'İş emirleri'!$A$6:$A$305,0)),"İş emri yok"))</f>
        <v/>
      </c>
      <c r="G1788" s="38" t="n"/>
      <c r="H1788" s="38" t="n"/>
      <c r="I1788" s="20" t="n"/>
      <c r="J1788" s="40">
        <f>IF(G1788="","",MAX(0,G1788-N(H1788)))</f>
        <v/>
      </c>
      <c r="K1788" s="24">
        <f>IF(OR(G1788="",N(G1788)=0),"",J1788/G1788)</f>
        <v/>
      </c>
      <c r="L1788" s="38" t="n"/>
      <c r="M1788" s="38" t="n"/>
      <c r="N1788" s="20" t="n"/>
      <c r="O1788" s="40">
        <f>IF(AND(L1788="",M1788=""),"",N(L1788)+N(M1788))</f>
        <v/>
      </c>
      <c r="P1788" s="24">
        <f>IF(OR(O1788="",N(O1788)=0),"",N(M1788)/O1788)</f>
        <v/>
      </c>
      <c r="Q1788" s="40">
        <f>IF(OR(J1788="",N(J1788)=0,O1788=""),"",N(L1788)/(J1788/60))</f>
        <v/>
      </c>
      <c r="R1788" s="20" t="n"/>
    </row>
    <row r="1789">
      <c r="A1789" s="39" t="n"/>
      <c r="B1789" s="20" t="n"/>
      <c r="C1789" s="20" t="n"/>
      <c r="D1789" s="20" t="n"/>
      <c r="E1789" s="20" t="n"/>
      <c r="F1789" s="26">
        <f>IF(E1789="","",IFERROR(INDEX('İş emirleri'!$B$6:$B$305,MATCH(E1789,'İş emirleri'!$A$6:$A$305,0)),"İş emri yok"))</f>
        <v/>
      </c>
      <c r="G1789" s="38" t="n"/>
      <c r="H1789" s="38" t="n"/>
      <c r="I1789" s="20" t="n"/>
      <c r="J1789" s="40">
        <f>IF(G1789="","",MAX(0,G1789-N(H1789)))</f>
        <v/>
      </c>
      <c r="K1789" s="24">
        <f>IF(OR(G1789="",N(G1789)=0),"",J1789/G1789)</f>
        <v/>
      </c>
      <c r="L1789" s="38" t="n"/>
      <c r="M1789" s="38" t="n"/>
      <c r="N1789" s="20" t="n"/>
      <c r="O1789" s="40">
        <f>IF(AND(L1789="",M1789=""),"",N(L1789)+N(M1789))</f>
        <v/>
      </c>
      <c r="P1789" s="24">
        <f>IF(OR(O1789="",N(O1789)=0),"",N(M1789)/O1789)</f>
        <v/>
      </c>
      <c r="Q1789" s="40">
        <f>IF(OR(J1789="",N(J1789)=0,O1789=""),"",N(L1789)/(J1789/60))</f>
        <v/>
      </c>
      <c r="R1789" s="20" t="n"/>
    </row>
    <row r="1790">
      <c r="A1790" s="39" t="n"/>
      <c r="B1790" s="20" t="n"/>
      <c r="C1790" s="20" t="n"/>
      <c r="D1790" s="20" t="n"/>
      <c r="E1790" s="20" t="n"/>
      <c r="F1790" s="26">
        <f>IF(E1790="","",IFERROR(INDEX('İş emirleri'!$B$6:$B$305,MATCH(E1790,'İş emirleri'!$A$6:$A$305,0)),"İş emri yok"))</f>
        <v/>
      </c>
      <c r="G1790" s="38" t="n"/>
      <c r="H1790" s="38" t="n"/>
      <c r="I1790" s="20" t="n"/>
      <c r="J1790" s="40">
        <f>IF(G1790="","",MAX(0,G1790-N(H1790)))</f>
        <v/>
      </c>
      <c r="K1790" s="24">
        <f>IF(OR(G1790="",N(G1790)=0),"",J1790/G1790)</f>
        <v/>
      </c>
      <c r="L1790" s="38" t="n"/>
      <c r="M1790" s="38" t="n"/>
      <c r="N1790" s="20" t="n"/>
      <c r="O1790" s="40">
        <f>IF(AND(L1790="",M1790=""),"",N(L1790)+N(M1790))</f>
        <v/>
      </c>
      <c r="P1790" s="24">
        <f>IF(OR(O1790="",N(O1790)=0),"",N(M1790)/O1790)</f>
        <v/>
      </c>
      <c r="Q1790" s="40">
        <f>IF(OR(J1790="",N(J1790)=0,O1790=""),"",N(L1790)/(J1790/60))</f>
        <v/>
      </c>
      <c r="R1790" s="20" t="n"/>
    </row>
    <row r="1791">
      <c r="A1791" s="39" t="n"/>
      <c r="B1791" s="20" t="n"/>
      <c r="C1791" s="20" t="n"/>
      <c r="D1791" s="20" t="n"/>
      <c r="E1791" s="20" t="n"/>
      <c r="F1791" s="26">
        <f>IF(E1791="","",IFERROR(INDEX('İş emirleri'!$B$6:$B$305,MATCH(E1791,'İş emirleri'!$A$6:$A$305,0)),"İş emri yok"))</f>
        <v/>
      </c>
      <c r="G1791" s="38" t="n"/>
      <c r="H1791" s="38" t="n"/>
      <c r="I1791" s="20" t="n"/>
      <c r="J1791" s="40">
        <f>IF(G1791="","",MAX(0,G1791-N(H1791)))</f>
        <v/>
      </c>
      <c r="K1791" s="24">
        <f>IF(OR(G1791="",N(G1791)=0),"",J1791/G1791)</f>
        <v/>
      </c>
      <c r="L1791" s="38" t="n"/>
      <c r="M1791" s="38" t="n"/>
      <c r="N1791" s="20" t="n"/>
      <c r="O1791" s="40">
        <f>IF(AND(L1791="",M1791=""),"",N(L1791)+N(M1791))</f>
        <v/>
      </c>
      <c r="P1791" s="24">
        <f>IF(OR(O1791="",N(O1791)=0),"",N(M1791)/O1791)</f>
        <v/>
      </c>
      <c r="Q1791" s="40">
        <f>IF(OR(J1791="",N(J1791)=0,O1791=""),"",N(L1791)/(J1791/60))</f>
        <v/>
      </c>
      <c r="R1791" s="20" t="n"/>
    </row>
    <row r="1792">
      <c r="A1792" s="39" t="n"/>
      <c r="B1792" s="20" t="n"/>
      <c r="C1792" s="20" t="n"/>
      <c r="D1792" s="20" t="n"/>
      <c r="E1792" s="20" t="n"/>
      <c r="F1792" s="26">
        <f>IF(E1792="","",IFERROR(INDEX('İş emirleri'!$B$6:$B$305,MATCH(E1792,'İş emirleri'!$A$6:$A$305,0)),"İş emri yok"))</f>
        <v/>
      </c>
      <c r="G1792" s="38" t="n"/>
      <c r="H1792" s="38" t="n"/>
      <c r="I1792" s="20" t="n"/>
      <c r="J1792" s="40">
        <f>IF(G1792="","",MAX(0,G1792-N(H1792)))</f>
        <v/>
      </c>
      <c r="K1792" s="24">
        <f>IF(OR(G1792="",N(G1792)=0),"",J1792/G1792)</f>
        <v/>
      </c>
      <c r="L1792" s="38" t="n"/>
      <c r="M1792" s="38" t="n"/>
      <c r="N1792" s="20" t="n"/>
      <c r="O1792" s="40">
        <f>IF(AND(L1792="",M1792=""),"",N(L1792)+N(M1792))</f>
        <v/>
      </c>
      <c r="P1792" s="24">
        <f>IF(OR(O1792="",N(O1792)=0),"",N(M1792)/O1792)</f>
        <v/>
      </c>
      <c r="Q1792" s="40">
        <f>IF(OR(J1792="",N(J1792)=0,O1792=""),"",N(L1792)/(J1792/60))</f>
        <v/>
      </c>
      <c r="R1792" s="20" t="n"/>
    </row>
    <row r="1793">
      <c r="A1793" s="39" t="n"/>
      <c r="B1793" s="20" t="n"/>
      <c r="C1793" s="20" t="n"/>
      <c r="D1793" s="20" t="n"/>
      <c r="E1793" s="20" t="n"/>
      <c r="F1793" s="26">
        <f>IF(E1793="","",IFERROR(INDEX('İş emirleri'!$B$6:$B$305,MATCH(E1793,'İş emirleri'!$A$6:$A$305,0)),"İş emri yok"))</f>
        <v/>
      </c>
      <c r="G1793" s="38" t="n"/>
      <c r="H1793" s="38" t="n"/>
      <c r="I1793" s="20" t="n"/>
      <c r="J1793" s="40">
        <f>IF(G1793="","",MAX(0,G1793-N(H1793)))</f>
        <v/>
      </c>
      <c r="K1793" s="24">
        <f>IF(OR(G1793="",N(G1793)=0),"",J1793/G1793)</f>
        <v/>
      </c>
      <c r="L1793" s="38" t="n"/>
      <c r="M1793" s="38" t="n"/>
      <c r="N1793" s="20" t="n"/>
      <c r="O1793" s="40">
        <f>IF(AND(L1793="",M1793=""),"",N(L1793)+N(M1793))</f>
        <v/>
      </c>
      <c r="P1793" s="24">
        <f>IF(OR(O1793="",N(O1793)=0),"",N(M1793)/O1793)</f>
        <v/>
      </c>
      <c r="Q1793" s="40">
        <f>IF(OR(J1793="",N(J1793)=0,O1793=""),"",N(L1793)/(J1793/60))</f>
        <v/>
      </c>
      <c r="R1793" s="20" t="n"/>
    </row>
    <row r="1794">
      <c r="A1794" s="39" t="n"/>
      <c r="B1794" s="20" t="n"/>
      <c r="C1794" s="20" t="n"/>
      <c r="D1794" s="20" t="n"/>
      <c r="E1794" s="20" t="n"/>
      <c r="F1794" s="26">
        <f>IF(E1794="","",IFERROR(INDEX('İş emirleri'!$B$6:$B$305,MATCH(E1794,'İş emirleri'!$A$6:$A$305,0)),"İş emri yok"))</f>
        <v/>
      </c>
      <c r="G1794" s="38" t="n"/>
      <c r="H1794" s="38" t="n"/>
      <c r="I1794" s="20" t="n"/>
      <c r="J1794" s="40">
        <f>IF(G1794="","",MAX(0,G1794-N(H1794)))</f>
        <v/>
      </c>
      <c r="K1794" s="24">
        <f>IF(OR(G1794="",N(G1794)=0),"",J1794/G1794)</f>
        <v/>
      </c>
      <c r="L1794" s="38" t="n"/>
      <c r="M1794" s="38" t="n"/>
      <c r="N1794" s="20" t="n"/>
      <c r="O1794" s="40">
        <f>IF(AND(L1794="",M1794=""),"",N(L1794)+N(M1794))</f>
        <v/>
      </c>
      <c r="P1794" s="24">
        <f>IF(OR(O1794="",N(O1794)=0),"",N(M1794)/O1794)</f>
        <v/>
      </c>
      <c r="Q1794" s="40">
        <f>IF(OR(J1794="",N(J1794)=0,O1794=""),"",N(L1794)/(J1794/60))</f>
        <v/>
      </c>
      <c r="R1794" s="20" t="n"/>
    </row>
    <row r="1795">
      <c r="A1795" s="39" t="n"/>
      <c r="B1795" s="20" t="n"/>
      <c r="C1795" s="20" t="n"/>
      <c r="D1795" s="20" t="n"/>
      <c r="E1795" s="20" t="n"/>
      <c r="F1795" s="26">
        <f>IF(E1795="","",IFERROR(INDEX('İş emirleri'!$B$6:$B$305,MATCH(E1795,'İş emirleri'!$A$6:$A$305,0)),"İş emri yok"))</f>
        <v/>
      </c>
      <c r="G1795" s="38" t="n"/>
      <c r="H1795" s="38" t="n"/>
      <c r="I1795" s="20" t="n"/>
      <c r="J1795" s="40">
        <f>IF(G1795="","",MAX(0,G1795-N(H1795)))</f>
        <v/>
      </c>
      <c r="K1795" s="24">
        <f>IF(OR(G1795="",N(G1795)=0),"",J1795/G1795)</f>
        <v/>
      </c>
      <c r="L1795" s="38" t="n"/>
      <c r="M1795" s="38" t="n"/>
      <c r="N1795" s="20" t="n"/>
      <c r="O1795" s="40">
        <f>IF(AND(L1795="",M1795=""),"",N(L1795)+N(M1795))</f>
        <v/>
      </c>
      <c r="P1795" s="24">
        <f>IF(OR(O1795="",N(O1795)=0),"",N(M1795)/O1795)</f>
        <v/>
      </c>
      <c r="Q1795" s="40">
        <f>IF(OR(J1795="",N(J1795)=0,O1795=""),"",N(L1795)/(J1795/60))</f>
        <v/>
      </c>
      <c r="R1795" s="20" t="n"/>
    </row>
    <row r="1796">
      <c r="A1796" s="39" t="n"/>
      <c r="B1796" s="20" t="n"/>
      <c r="C1796" s="20" t="n"/>
      <c r="D1796" s="20" t="n"/>
      <c r="E1796" s="20" t="n"/>
      <c r="F1796" s="26">
        <f>IF(E1796="","",IFERROR(INDEX('İş emirleri'!$B$6:$B$305,MATCH(E1796,'İş emirleri'!$A$6:$A$305,0)),"İş emri yok"))</f>
        <v/>
      </c>
      <c r="G1796" s="38" t="n"/>
      <c r="H1796" s="38" t="n"/>
      <c r="I1796" s="20" t="n"/>
      <c r="J1796" s="40">
        <f>IF(G1796="","",MAX(0,G1796-N(H1796)))</f>
        <v/>
      </c>
      <c r="K1796" s="24">
        <f>IF(OR(G1796="",N(G1796)=0),"",J1796/G1796)</f>
        <v/>
      </c>
      <c r="L1796" s="38" t="n"/>
      <c r="M1796" s="38" t="n"/>
      <c r="N1796" s="20" t="n"/>
      <c r="O1796" s="40">
        <f>IF(AND(L1796="",M1796=""),"",N(L1796)+N(M1796))</f>
        <v/>
      </c>
      <c r="P1796" s="24">
        <f>IF(OR(O1796="",N(O1796)=0),"",N(M1796)/O1796)</f>
        <v/>
      </c>
      <c r="Q1796" s="40">
        <f>IF(OR(J1796="",N(J1796)=0,O1796=""),"",N(L1796)/(J1796/60))</f>
        <v/>
      </c>
      <c r="R1796" s="20" t="n"/>
    </row>
    <row r="1797">
      <c r="A1797" s="39" t="n"/>
      <c r="B1797" s="20" t="n"/>
      <c r="C1797" s="20" t="n"/>
      <c r="D1797" s="20" t="n"/>
      <c r="E1797" s="20" t="n"/>
      <c r="F1797" s="26">
        <f>IF(E1797="","",IFERROR(INDEX('İş emirleri'!$B$6:$B$305,MATCH(E1797,'İş emirleri'!$A$6:$A$305,0)),"İş emri yok"))</f>
        <v/>
      </c>
      <c r="G1797" s="38" t="n"/>
      <c r="H1797" s="38" t="n"/>
      <c r="I1797" s="20" t="n"/>
      <c r="J1797" s="40">
        <f>IF(G1797="","",MAX(0,G1797-N(H1797)))</f>
        <v/>
      </c>
      <c r="K1797" s="24">
        <f>IF(OR(G1797="",N(G1797)=0),"",J1797/G1797)</f>
        <v/>
      </c>
      <c r="L1797" s="38" t="n"/>
      <c r="M1797" s="38" t="n"/>
      <c r="N1797" s="20" t="n"/>
      <c r="O1797" s="40">
        <f>IF(AND(L1797="",M1797=""),"",N(L1797)+N(M1797))</f>
        <v/>
      </c>
      <c r="P1797" s="24">
        <f>IF(OR(O1797="",N(O1797)=0),"",N(M1797)/O1797)</f>
        <v/>
      </c>
      <c r="Q1797" s="40">
        <f>IF(OR(J1797="",N(J1797)=0,O1797=""),"",N(L1797)/(J1797/60))</f>
        <v/>
      </c>
      <c r="R1797" s="20" t="n"/>
    </row>
    <row r="1798">
      <c r="A1798" s="39" t="n"/>
      <c r="B1798" s="20" t="n"/>
      <c r="C1798" s="20" t="n"/>
      <c r="D1798" s="20" t="n"/>
      <c r="E1798" s="20" t="n"/>
      <c r="F1798" s="26">
        <f>IF(E1798="","",IFERROR(INDEX('İş emirleri'!$B$6:$B$305,MATCH(E1798,'İş emirleri'!$A$6:$A$305,0)),"İş emri yok"))</f>
        <v/>
      </c>
      <c r="G1798" s="38" t="n"/>
      <c r="H1798" s="38" t="n"/>
      <c r="I1798" s="20" t="n"/>
      <c r="J1798" s="40">
        <f>IF(G1798="","",MAX(0,G1798-N(H1798)))</f>
        <v/>
      </c>
      <c r="K1798" s="24">
        <f>IF(OR(G1798="",N(G1798)=0),"",J1798/G1798)</f>
        <v/>
      </c>
      <c r="L1798" s="38" t="n"/>
      <c r="M1798" s="38" t="n"/>
      <c r="N1798" s="20" t="n"/>
      <c r="O1798" s="40">
        <f>IF(AND(L1798="",M1798=""),"",N(L1798)+N(M1798))</f>
        <v/>
      </c>
      <c r="P1798" s="24">
        <f>IF(OR(O1798="",N(O1798)=0),"",N(M1798)/O1798)</f>
        <v/>
      </c>
      <c r="Q1798" s="40">
        <f>IF(OR(J1798="",N(J1798)=0,O1798=""),"",N(L1798)/(J1798/60))</f>
        <v/>
      </c>
      <c r="R1798" s="20" t="n"/>
    </row>
    <row r="1799">
      <c r="A1799" s="39" t="n"/>
      <c r="B1799" s="20" t="n"/>
      <c r="C1799" s="20" t="n"/>
      <c r="D1799" s="20" t="n"/>
      <c r="E1799" s="20" t="n"/>
      <c r="F1799" s="26">
        <f>IF(E1799="","",IFERROR(INDEX('İş emirleri'!$B$6:$B$305,MATCH(E1799,'İş emirleri'!$A$6:$A$305,0)),"İş emri yok"))</f>
        <v/>
      </c>
      <c r="G1799" s="38" t="n"/>
      <c r="H1799" s="38" t="n"/>
      <c r="I1799" s="20" t="n"/>
      <c r="J1799" s="40">
        <f>IF(G1799="","",MAX(0,G1799-N(H1799)))</f>
        <v/>
      </c>
      <c r="K1799" s="24">
        <f>IF(OR(G1799="",N(G1799)=0),"",J1799/G1799)</f>
        <v/>
      </c>
      <c r="L1799" s="38" t="n"/>
      <c r="M1799" s="38" t="n"/>
      <c r="N1799" s="20" t="n"/>
      <c r="O1799" s="40">
        <f>IF(AND(L1799="",M1799=""),"",N(L1799)+N(M1799))</f>
        <v/>
      </c>
      <c r="P1799" s="24">
        <f>IF(OR(O1799="",N(O1799)=0),"",N(M1799)/O1799)</f>
        <v/>
      </c>
      <c r="Q1799" s="40">
        <f>IF(OR(J1799="",N(J1799)=0,O1799=""),"",N(L1799)/(J1799/60))</f>
        <v/>
      </c>
      <c r="R1799" s="20" t="n"/>
    </row>
    <row r="1800">
      <c r="A1800" s="39" t="n"/>
      <c r="B1800" s="20" t="n"/>
      <c r="C1800" s="20" t="n"/>
      <c r="D1800" s="20" t="n"/>
      <c r="E1800" s="20" t="n"/>
      <c r="F1800" s="26">
        <f>IF(E1800="","",IFERROR(INDEX('İş emirleri'!$B$6:$B$305,MATCH(E1800,'İş emirleri'!$A$6:$A$305,0)),"İş emri yok"))</f>
        <v/>
      </c>
      <c r="G1800" s="38" t="n"/>
      <c r="H1800" s="38" t="n"/>
      <c r="I1800" s="20" t="n"/>
      <c r="J1800" s="40">
        <f>IF(G1800="","",MAX(0,G1800-N(H1800)))</f>
        <v/>
      </c>
      <c r="K1800" s="24">
        <f>IF(OR(G1800="",N(G1800)=0),"",J1800/G1800)</f>
        <v/>
      </c>
      <c r="L1800" s="38" t="n"/>
      <c r="M1800" s="38" t="n"/>
      <c r="N1800" s="20" t="n"/>
      <c r="O1800" s="40">
        <f>IF(AND(L1800="",M1800=""),"",N(L1800)+N(M1800))</f>
        <v/>
      </c>
      <c r="P1800" s="24">
        <f>IF(OR(O1800="",N(O1800)=0),"",N(M1800)/O1800)</f>
        <v/>
      </c>
      <c r="Q1800" s="40">
        <f>IF(OR(J1800="",N(J1800)=0,O1800=""),"",N(L1800)/(J1800/60))</f>
        <v/>
      </c>
      <c r="R1800" s="20" t="n"/>
    </row>
    <row r="1801">
      <c r="A1801" s="39" t="n"/>
      <c r="B1801" s="20" t="n"/>
      <c r="C1801" s="20" t="n"/>
      <c r="D1801" s="20" t="n"/>
      <c r="E1801" s="20" t="n"/>
      <c r="F1801" s="26">
        <f>IF(E1801="","",IFERROR(INDEX('İş emirleri'!$B$6:$B$305,MATCH(E1801,'İş emirleri'!$A$6:$A$305,0)),"İş emri yok"))</f>
        <v/>
      </c>
      <c r="G1801" s="38" t="n"/>
      <c r="H1801" s="38" t="n"/>
      <c r="I1801" s="20" t="n"/>
      <c r="J1801" s="40">
        <f>IF(G1801="","",MAX(0,G1801-N(H1801)))</f>
        <v/>
      </c>
      <c r="K1801" s="24">
        <f>IF(OR(G1801="",N(G1801)=0),"",J1801/G1801)</f>
        <v/>
      </c>
      <c r="L1801" s="38" t="n"/>
      <c r="M1801" s="38" t="n"/>
      <c r="N1801" s="20" t="n"/>
      <c r="O1801" s="40">
        <f>IF(AND(L1801="",M1801=""),"",N(L1801)+N(M1801))</f>
        <v/>
      </c>
      <c r="P1801" s="24">
        <f>IF(OR(O1801="",N(O1801)=0),"",N(M1801)/O1801)</f>
        <v/>
      </c>
      <c r="Q1801" s="40">
        <f>IF(OR(J1801="",N(J1801)=0,O1801=""),"",N(L1801)/(J1801/60))</f>
        <v/>
      </c>
      <c r="R1801" s="20" t="n"/>
    </row>
    <row r="1802">
      <c r="A1802" s="39" t="n"/>
      <c r="B1802" s="20" t="n"/>
      <c r="C1802" s="20" t="n"/>
      <c r="D1802" s="20" t="n"/>
      <c r="E1802" s="20" t="n"/>
      <c r="F1802" s="26">
        <f>IF(E1802="","",IFERROR(INDEX('İş emirleri'!$B$6:$B$305,MATCH(E1802,'İş emirleri'!$A$6:$A$305,0)),"İş emri yok"))</f>
        <v/>
      </c>
      <c r="G1802" s="38" t="n"/>
      <c r="H1802" s="38" t="n"/>
      <c r="I1802" s="20" t="n"/>
      <c r="J1802" s="40">
        <f>IF(G1802="","",MAX(0,G1802-N(H1802)))</f>
        <v/>
      </c>
      <c r="K1802" s="24">
        <f>IF(OR(G1802="",N(G1802)=0),"",J1802/G1802)</f>
        <v/>
      </c>
      <c r="L1802" s="38" t="n"/>
      <c r="M1802" s="38" t="n"/>
      <c r="N1802" s="20" t="n"/>
      <c r="O1802" s="40">
        <f>IF(AND(L1802="",M1802=""),"",N(L1802)+N(M1802))</f>
        <v/>
      </c>
      <c r="P1802" s="24">
        <f>IF(OR(O1802="",N(O1802)=0),"",N(M1802)/O1802)</f>
        <v/>
      </c>
      <c r="Q1802" s="40">
        <f>IF(OR(J1802="",N(J1802)=0,O1802=""),"",N(L1802)/(J1802/60))</f>
        <v/>
      </c>
      <c r="R1802" s="20" t="n"/>
    </row>
    <row r="1803">
      <c r="A1803" s="39" t="n"/>
      <c r="B1803" s="20" t="n"/>
      <c r="C1803" s="20" t="n"/>
      <c r="D1803" s="20" t="n"/>
      <c r="E1803" s="20" t="n"/>
      <c r="F1803" s="26">
        <f>IF(E1803="","",IFERROR(INDEX('İş emirleri'!$B$6:$B$305,MATCH(E1803,'İş emirleri'!$A$6:$A$305,0)),"İş emri yok"))</f>
        <v/>
      </c>
      <c r="G1803" s="38" t="n"/>
      <c r="H1803" s="38" t="n"/>
      <c r="I1803" s="20" t="n"/>
      <c r="J1803" s="40">
        <f>IF(G1803="","",MAX(0,G1803-N(H1803)))</f>
        <v/>
      </c>
      <c r="K1803" s="24">
        <f>IF(OR(G1803="",N(G1803)=0),"",J1803/G1803)</f>
        <v/>
      </c>
      <c r="L1803" s="38" t="n"/>
      <c r="M1803" s="38" t="n"/>
      <c r="N1803" s="20" t="n"/>
      <c r="O1803" s="40">
        <f>IF(AND(L1803="",M1803=""),"",N(L1803)+N(M1803))</f>
        <v/>
      </c>
      <c r="P1803" s="24">
        <f>IF(OR(O1803="",N(O1803)=0),"",N(M1803)/O1803)</f>
        <v/>
      </c>
      <c r="Q1803" s="40">
        <f>IF(OR(J1803="",N(J1803)=0,O1803=""),"",N(L1803)/(J1803/60))</f>
        <v/>
      </c>
      <c r="R1803" s="20" t="n"/>
    </row>
    <row r="1804">
      <c r="A1804" s="39" t="n"/>
      <c r="B1804" s="20" t="n"/>
      <c r="C1804" s="20" t="n"/>
      <c r="D1804" s="20" t="n"/>
      <c r="E1804" s="20" t="n"/>
      <c r="F1804" s="26">
        <f>IF(E1804="","",IFERROR(INDEX('İş emirleri'!$B$6:$B$305,MATCH(E1804,'İş emirleri'!$A$6:$A$305,0)),"İş emri yok"))</f>
        <v/>
      </c>
      <c r="G1804" s="38" t="n"/>
      <c r="H1804" s="38" t="n"/>
      <c r="I1804" s="20" t="n"/>
      <c r="J1804" s="40">
        <f>IF(G1804="","",MAX(0,G1804-N(H1804)))</f>
        <v/>
      </c>
      <c r="K1804" s="24">
        <f>IF(OR(G1804="",N(G1804)=0),"",J1804/G1804)</f>
        <v/>
      </c>
      <c r="L1804" s="38" t="n"/>
      <c r="M1804" s="38" t="n"/>
      <c r="N1804" s="20" t="n"/>
      <c r="O1804" s="40">
        <f>IF(AND(L1804="",M1804=""),"",N(L1804)+N(M1804))</f>
        <v/>
      </c>
      <c r="P1804" s="24">
        <f>IF(OR(O1804="",N(O1804)=0),"",N(M1804)/O1804)</f>
        <v/>
      </c>
      <c r="Q1804" s="40">
        <f>IF(OR(J1804="",N(J1804)=0,O1804=""),"",N(L1804)/(J1804/60))</f>
        <v/>
      </c>
      <c r="R1804" s="20" t="n"/>
    </row>
    <row r="1805">
      <c r="A1805" s="39" t="n"/>
      <c r="B1805" s="20" t="n"/>
      <c r="C1805" s="20" t="n"/>
      <c r="D1805" s="20" t="n"/>
      <c r="E1805" s="20" t="n"/>
      <c r="F1805" s="26">
        <f>IF(E1805="","",IFERROR(INDEX('İş emirleri'!$B$6:$B$305,MATCH(E1805,'İş emirleri'!$A$6:$A$305,0)),"İş emri yok"))</f>
        <v/>
      </c>
      <c r="G1805" s="38" t="n"/>
      <c r="H1805" s="38" t="n"/>
      <c r="I1805" s="20" t="n"/>
      <c r="J1805" s="40">
        <f>IF(G1805="","",MAX(0,G1805-N(H1805)))</f>
        <v/>
      </c>
      <c r="K1805" s="24">
        <f>IF(OR(G1805="",N(G1805)=0),"",J1805/G1805)</f>
        <v/>
      </c>
      <c r="L1805" s="38" t="n"/>
      <c r="M1805" s="38" t="n"/>
      <c r="N1805" s="20" t="n"/>
      <c r="O1805" s="40">
        <f>IF(AND(L1805="",M1805=""),"",N(L1805)+N(M1805))</f>
        <v/>
      </c>
      <c r="P1805" s="24">
        <f>IF(OR(O1805="",N(O1805)=0),"",N(M1805)/O1805)</f>
        <v/>
      </c>
      <c r="Q1805" s="40">
        <f>IF(OR(J1805="",N(J1805)=0,O1805=""),"",N(L1805)/(J1805/60))</f>
        <v/>
      </c>
      <c r="R1805" s="20" t="n"/>
    </row>
    <row r="1806">
      <c r="A1806" s="39" t="n"/>
      <c r="B1806" s="20" t="n"/>
      <c r="C1806" s="20" t="n"/>
      <c r="D1806" s="20" t="n"/>
      <c r="E1806" s="20" t="n"/>
      <c r="F1806" s="26">
        <f>IF(E1806="","",IFERROR(INDEX('İş emirleri'!$B$6:$B$305,MATCH(E1806,'İş emirleri'!$A$6:$A$305,0)),"İş emri yok"))</f>
        <v/>
      </c>
      <c r="G1806" s="38" t="n"/>
      <c r="H1806" s="38" t="n"/>
      <c r="I1806" s="20" t="n"/>
      <c r="J1806" s="40">
        <f>IF(G1806="","",MAX(0,G1806-N(H1806)))</f>
        <v/>
      </c>
      <c r="K1806" s="24">
        <f>IF(OR(G1806="",N(G1806)=0),"",J1806/G1806)</f>
        <v/>
      </c>
      <c r="L1806" s="38" t="n"/>
      <c r="M1806" s="38" t="n"/>
      <c r="N1806" s="20" t="n"/>
      <c r="O1806" s="40">
        <f>IF(AND(L1806="",M1806=""),"",N(L1806)+N(M1806))</f>
        <v/>
      </c>
      <c r="P1806" s="24">
        <f>IF(OR(O1806="",N(O1806)=0),"",N(M1806)/O1806)</f>
        <v/>
      </c>
      <c r="Q1806" s="40">
        <f>IF(OR(J1806="",N(J1806)=0,O1806=""),"",N(L1806)/(J1806/60))</f>
        <v/>
      </c>
      <c r="R1806" s="20" t="n"/>
    </row>
    <row r="1807">
      <c r="A1807" s="39" t="n"/>
      <c r="B1807" s="20" t="n"/>
      <c r="C1807" s="20" t="n"/>
      <c r="D1807" s="20" t="n"/>
      <c r="E1807" s="20" t="n"/>
      <c r="F1807" s="26">
        <f>IF(E1807="","",IFERROR(INDEX('İş emirleri'!$B$6:$B$305,MATCH(E1807,'İş emirleri'!$A$6:$A$305,0)),"İş emri yok"))</f>
        <v/>
      </c>
      <c r="G1807" s="38" t="n"/>
      <c r="H1807" s="38" t="n"/>
      <c r="I1807" s="20" t="n"/>
      <c r="J1807" s="40">
        <f>IF(G1807="","",MAX(0,G1807-N(H1807)))</f>
        <v/>
      </c>
      <c r="K1807" s="24">
        <f>IF(OR(G1807="",N(G1807)=0),"",J1807/G1807)</f>
        <v/>
      </c>
      <c r="L1807" s="38" t="n"/>
      <c r="M1807" s="38" t="n"/>
      <c r="N1807" s="20" t="n"/>
      <c r="O1807" s="40">
        <f>IF(AND(L1807="",M1807=""),"",N(L1807)+N(M1807))</f>
        <v/>
      </c>
      <c r="P1807" s="24">
        <f>IF(OR(O1807="",N(O1807)=0),"",N(M1807)/O1807)</f>
        <v/>
      </c>
      <c r="Q1807" s="40">
        <f>IF(OR(J1807="",N(J1807)=0,O1807=""),"",N(L1807)/(J1807/60))</f>
        <v/>
      </c>
      <c r="R1807" s="20" t="n"/>
    </row>
    <row r="1808">
      <c r="A1808" s="39" t="n"/>
      <c r="B1808" s="20" t="n"/>
      <c r="C1808" s="20" t="n"/>
      <c r="D1808" s="20" t="n"/>
      <c r="E1808" s="20" t="n"/>
      <c r="F1808" s="26">
        <f>IF(E1808="","",IFERROR(INDEX('İş emirleri'!$B$6:$B$305,MATCH(E1808,'İş emirleri'!$A$6:$A$305,0)),"İş emri yok"))</f>
        <v/>
      </c>
      <c r="G1808" s="38" t="n"/>
      <c r="H1808" s="38" t="n"/>
      <c r="I1808" s="20" t="n"/>
      <c r="J1808" s="40">
        <f>IF(G1808="","",MAX(0,G1808-N(H1808)))</f>
        <v/>
      </c>
      <c r="K1808" s="24">
        <f>IF(OR(G1808="",N(G1808)=0),"",J1808/G1808)</f>
        <v/>
      </c>
      <c r="L1808" s="38" t="n"/>
      <c r="M1808" s="38" t="n"/>
      <c r="N1808" s="20" t="n"/>
      <c r="O1808" s="40">
        <f>IF(AND(L1808="",M1808=""),"",N(L1808)+N(M1808))</f>
        <v/>
      </c>
      <c r="P1808" s="24">
        <f>IF(OR(O1808="",N(O1808)=0),"",N(M1808)/O1808)</f>
        <v/>
      </c>
      <c r="Q1808" s="40">
        <f>IF(OR(J1808="",N(J1808)=0,O1808=""),"",N(L1808)/(J1808/60))</f>
        <v/>
      </c>
      <c r="R1808" s="20" t="n"/>
    </row>
    <row r="1809">
      <c r="A1809" s="39" t="n"/>
      <c r="B1809" s="20" t="n"/>
      <c r="C1809" s="20" t="n"/>
      <c r="D1809" s="20" t="n"/>
      <c r="E1809" s="20" t="n"/>
      <c r="F1809" s="26">
        <f>IF(E1809="","",IFERROR(INDEX('İş emirleri'!$B$6:$B$305,MATCH(E1809,'İş emirleri'!$A$6:$A$305,0)),"İş emri yok"))</f>
        <v/>
      </c>
      <c r="G1809" s="38" t="n"/>
      <c r="H1809" s="38" t="n"/>
      <c r="I1809" s="20" t="n"/>
      <c r="J1809" s="40">
        <f>IF(G1809="","",MAX(0,G1809-N(H1809)))</f>
        <v/>
      </c>
      <c r="K1809" s="24">
        <f>IF(OR(G1809="",N(G1809)=0),"",J1809/G1809)</f>
        <v/>
      </c>
      <c r="L1809" s="38" t="n"/>
      <c r="M1809" s="38" t="n"/>
      <c r="N1809" s="20" t="n"/>
      <c r="O1809" s="40">
        <f>IF(AND(L1809="",M1809=""),"",N(L1809)+N(M1809))</f>
        <v/>
      </c>
      <c r="P1809" s="24">
        <f>IF(OR(O1809="",N(O1809)=0),"",N(M1809)/O1809)</f>
        <v/>
      </c>
      <c r="Q1809" s="40">
        <f>IF(OR(J1809="",N(J1809)=0,O1809=""),"",N(L1809)/(J1809/60))</f>
        <v/>
      </c>
      <c r="R1809" s="20" t="n"/>
    </row>
    <row r="1810">
      <c r="A1810" s="39" t="n"/>
      <c r="B1810" s="20" t="n"/>
      <c r="C1810" s="20" t="n"/>
      <c r="D1810" s="20" t="n"/>
      <c r="E1810" s="20" t="n"/>
      <c r="F1810" s="26">
        <f>IF(E1810="","",IFERROR(INDEX('İş emirleri'!$B$6:$B$305,MATCH(E1810,'İş emirleri'!$A$6:$A$305,0)),"İş emri yok"))</f>
        <v/>
      </c>
      <c r="G1810" s="38" t="n"/>
      <c r="H1810" s="38" t="n"/>
      <c r="I1810" s="20" t="n"/>
      <c r="J1810" s="40">
        <f>IF(G1810="","",MAX(0,G1810-N(H1810)))</f>
        <v/>
      </c>
      <c r="K1810" s="24">
        <f>IF(OR(G1810="",N(G1810)=0),"",J1810/G1810)</f>
        <v/>
      </c>
      <c r="L1810" s="38" t="n"/>
      <c r="M1810" s="38" t="n"/>
      <c r="N1810" s="20" t="n"/>
      <c r="O1810" s="40">
        <f>IF(AND(L1810="",M1810=""),"",N(L1810)+N(M1810))</f>
        <v/>
      </c>
      <c r="P1810" s="24">
        <f>IF(OR(O1810="",N(O1810)=0),"",N(M1810)/O1810)</f>
        <v/>
      </c>
      <c r="Q1810" s="40">
        <f>IF(OR(J1810="",N(J1810)=0,O1810=""),"",N(L1810)/(J1810/60))</f>
        <v/>
      </c>
      <c r="R1810" s="20" t="n"/>
    </row>
    <row r="1811">
      <c r="A1811" s="39" t="n"/>
      <c r="B1811" s="20" t="n"/>
      <c r="C1811" s="20" t="n"/>
      <c r="D1811" s="20" t="n"/>
      <c r="E1811" s="20" t="n"/>
      <c r="F1811" s="26">
        <f>IF(E1811="","",IFERROR(INDEX('İş emirleri'!$B$6:$B$305,MATCH(E1811,'İş emirleri'!$A$6:$A$305,0)),"İş emri yok"))</f>
        <v/>
      </c>
      <c r="G1811" s="38" t="n"/>
      <c r="H1811" s="38" t="n"/>
      <c r="I1811" s="20" t="n"/>
      <c r="J1811" s="40">
        <f>IF(G1811="","",MAX(0,G1811-N(H1811)))</f>
        <v/>
      </c>
      <c r="K1811" s="24">
        <f>IF(OR(G1811="",N(G1811)=0),"",J1811/G1811)</f>
        <v/>
      </c>
      <c r="L1811" s="38" t="n"/>
      <c r="M1811" s="38" t="n"/>
      <c r="N1811" s="20" t="n"/>
      <c r="O1811" s="40">
        <f>IF(AND(L1811="",M1811=""),"",N(L1811)+N(M1811))</f>
        <v/>
      </c>
      <c r="P1811" s="24">
        <f>IF(OR(O1811="",N(O1811)=0),"",N(M1811)/O1811)</f>
        <v/>
      </c>
      <c r="Q1811" s="40">
        <f>IF(OR(J1811="",N(J1811)=0,O1811=""),"",N(L1811)/(J1811/60))</f>
        <v/>
      </c>
      <c r="R1811" s="20" t="n"/>
    </row>
    <row r="1812">
      <c r="A1812" s="39" t="n"/>
      <c r="B1812" s="20" t="n"/>
      <c r="C1812" s="20" t="n"/>
      <c r="D1812" s="20" t="n"/>
      <c r="E1812" s="20" t="n"/>
      <c r="F1812" s="26">
        <f>IF(E1812="","",IFERROR(INDEX('İş emirleri'!$B$6:$B$305,MATCH(E1812,'İş emirleri'!$A$6:$A$305,0)),"İş emri yok"))</f>
        <v/>
      </c>
      <c r="G1812" s="38" t="n"/>
      <c r="H1812" s="38" t="n"/>
      <c r="I1812" s="20" t="n"/>
      <c r="J1812" s="40">
        <f>IF(G1812="","",MAX(0,G1812-N(H1812)))</f>
        <v/>
      </c>
      <c r="K1812" s="24">
        <f>IF(OR(G1812="",N(G1812)=0),"",J1812/G1812)</f>
        <v/>
      </c>
      <c r="L1812" s="38" t="n"/>
      <c r="M1812" s="38" t="n"/>
      <c r="N1812" s="20" t="n"/>
      <c r="O1812" s="40">
        <f>IF(AND(L1812="",M1812=""),"",N(L1812)+N(M1812))</f>
        <v/>
      </c>
      <c r="P1812" s="24">
        <f>IF(OR(O1812="",N(O1812)=0),"",N(M1812)/O1812)</f>
        <v/>
      </c>
      <c r="Q1812" s="40">
        <f>IF(OR(J1812="",N(J1812)=0,O1812=""),"",N(L1812)/(J1812/60))</f>
        <v/>
      </c>
      <c r="R1812" s="20" t="n"/>
    </row>
    <row r="1813">
      <c r="A1813" s="39" t="n"/>
      <c r="B1813" s="20" t="n"/>
      <c r="C1813" s="20" t="n"/>
      <c r="D1813" s="20" t="n"/>
      <c r="E1813" s="20" t="n"/>
      <c r="F1813" s="26">
        <f>IF(E1813="","",IFERROR(INDEX('İş emirleri'!$B$6:$B$305,MATCH(E1813,'İş emirleri'!$A$6:$A$305,0)),"İş emri yok"))</f>
        <v/>
      </c>
      <c r="G1813" s="38" t="n"/>
      <c r="H1813" s="38" t="n"/>
      <c r="I1813" s="20" t="n"/>
      <c r="J1813" s="40">
        <f>IF(G1813="","",MAX(0,G1813-N(H1813)))</f>
        <v/>
      </c>
      <c r="K1813" s="24">
        <f>IF(OR(G1813="",N(G1813)=0),"",J1813/G1813)</f>
        <v/>
      </c>
      <c r="L1813" s="38" t="n"/>
      <c r="M1813" s="38" t="n"/>
      <c r="N1813" s="20" t="n"/>
      <c r="O1813" s="40">
        <f>IF(AND(L1813="",M1813=""),"",N(L1813)+N(M1813))</f>
        <v/>
      </c>
      <c r="P1813" s="24">
        <f>IF(OR(O1813="",N(O1813)=0),"",N(M1813)/O1813)</f>
        <v/>
      </c>
      <c r="Q1813" s="40">
        <f>IF(OR(J1813="",N(J1813)=0,O1813=""),"",N(L1813)/(J1813/60))</f>
        <v/>
      </c>
      <c r="R1813" s="20" t="n"/>
    </row>
    <row r="1814">
      <c r="A1814" s="39" t="n"/>
      <c r="B1814" s="20" t="n"/>
      <c r="C1814" s="20" t="n"/>
      <c r="D1814" s="20" t="n"/>
      <c r="E1814" s="20" t="n"/>
      <c r="F1814" s="26">
        <f>IF(E1814="","",IFERROR(INDEX('İş emirleri'!$B$6:$B$305,MATCH(E1814,'İş emirleri'!$A$6:$A$305,0)),"İş emri yok"))</f>
        <v/>
      </c>
      <c r="G1814" s="38" t="n"/>
      <c r="H1814" s="38" t="n"/>
      <c r="I1814" s="20" t="n"/>
      <c r="J1814" s="40">
        <f>IF(G1814="","",MAX(0,G1814-N(H1814)))</f>
        <v/>
      </c>
      <c r="K1814" s="24">
        <f>IF(OR(G1814="",N(G1814)=0),"",J1814/G1814)</f>
        <v/>
      </c>
      <c r="L1814" s="38" t="n"/>
      <c r="M1814" s="38" t="n"/>
      <c r="N1814" s="20" t="n"/>
      <c r="O1814" s="40">
        <f>IF(AND(L1814="",M1814=""),"",N(L1814)+N(M1814))</f>
        <v/>
      </c>
      <c r="P1814" s="24">
        <f>IF(OR(O1814="",N(O1814)=0),"",N(M1814)/O1814)</f>
        <v/>
      </c>
      <c r="Q1814" s="40">
        <f>IF(OR(J1814="",N(J1814)=0,O1814=""),"",N(L1814)/(J1814/60))</f>
        <v/>
      </c>
      <c r="R1814" s="20" t="n"/>
    </row>
    <row r="1815">
      <c r="A1815" s="39" t="n"/>
      <c r="B1815" s="20" t="n"/>
      <c r="C1815" s="20" t="n"/>
      <c r="D1815" s="20" t="n"/>
      <c r="E1815" s="20" t="n"/>
      <c r="F1815" s="26">
        <f>IF(E1815="","",IFERROR(INDEX('İş emirleri'!$B$6:$B$305,MATCH(E1815,'İş emirleri'!$A$6:$A$305,0)),"İş emri yok"))</f>
        <v/>
      </c>
      <c r="G1815" s="38" t="n"/>
      <c r="H1815" s="38" t="n"/>
      <c r="I1815" s="20" t="n"/>
      <c r="J1815" s="40">
        <f>IF(G1815="","",MAX(0,G1815-N(H1815)))</f>
        <v/>
      </c>
      <c r="K1815" s="24">
        <f>IF(OR(G1815="",N(G1815)=0),"",J1815/G1815)</f>
        <v/>
      </c>
      <c r="L1815" s="38" t="n"/>
      <c r="M1815" s="38" t="n"/>
      <c r="N1815" s="20" t="n"/>
      <c r="O1815" s="40">
        <f>IF(AND(L1815="",M1815=""),"",N(L1815)+N(M1815))</f>
        <v/>
      </c>
      <c r="P1815" s="24">
        <f>IF(OR(O1815="",N(O1815)=0),"",N(M1815)/O1815)</f>
        <v/>
      </c>
      <c r="Q1815" s="40">
        <f>IF(OR(J1815="",N(J1815)=0,O1815=""),"",N(L1815)/(J1815/60))</f>
        <v/>
      </c>
      <c r="R1815" s="20" t="n"/>
    </row>
    <row r="1816">
      <c r="A1816" s="39" t="n"/>
      <c r="B1816" s="20" t="n"/>
      <c r="C1816" s="20" t="n"/>
      <c r="D1816" s="20" t="n"/>
      <c r="E1816" s="20" t="n"/>
      <c r="F1816" s="26">
        <f>IF(E1816="","",IFERROR(INDEX('İş emirleri'!$B$6:$B$305,MATCH(E1816,'İş emirleri'!$A$6:$A$305,0)),"İş emri yok"))</f>
        <v/>
      </c>
      <c r="G1816" s="38" t="n"/>
      <c r="H1816" s="38" t="n"/>
      <c r="I1816" s="20" t="n"/>
      <c r="J1816" s="40">
        <f>IF(G1816="","",MAX(0,G1816-N(H1816)))</f>
        <v/>
      </c>
      <c r="K1816" s="24">
        <f>IF(OR(G1816="",N(G1816)=0),"",J1816/G1816)</f>
        <v/>
      </c>
      <c r="L1816" s="38" t="n"/>
      <c r="M1816" s="38" t="n"/>
      <c r="N1816" s="20" t="n"/>
      <c r="O1816" s="40">
        <f>IF(AND(L1816="",M1816=""),"",N(L1816)+N(M1816))</f>
        <v/>
      </c>
      <c r="P1816" s="24">
        <f>IF(OR(O1816="",N(O1816)=0),"",N(M1816)/O1816)</f>
        <v/>
      </c>
      <c r="Q1816" s="40">
        <f>IF(OR(J1816="",N(J1816)=0,O1816=""),"",N(L1816)/(J1816/60))</f>
        <v/>
      </c>
      <c r="R1816" s="20" t="n"/>
    </row>
    <row r="1817">
      <c r="A1817" s="39" t="n"/>
      <c r="B1817" s="20" t="n"/>
      <c r="C1817" s="20" t="n"/>
      <c r="D1817" s="20" t="n"/>
      <c r="E1817" s="20" t="n"/>
      <c r="F1817" s="26">
        <f>IF(E1817="","",IFERROR(INDEX('İş emirleri'!$B$6:$B$305,MATCH(E1817,'İş emirleri'!$A$6:$A$305,0)),"İş emri yok"))</f>
        <v/>
      </c>
      <c r="G1817" s="38" t="n"/>
      <c r="H1817" s="38" t="n"/>
      <c r="I1817" s="20" t="n"/>
      <c r="J1817" s="40">
        <f>IF(G1817="","",MAX(0,G1817-N(H1817)))</f>
        <v/>
      </c>
      <c r="K1817" s="24">
        <f>IF(OR(G1817="",N(G1817)=0),"",J1817/G1817)</f>
        <v/>
      </c>
      <c r="L1817" s="38" t="n"/>
      <c r="M1817" s="38" t="n"/>
      <c r="N1817" s="20" t="n"/>
      <c r="O1817" s="40">
        <f>IF(AND(L1817="",M1817=""),"",N(L1817)+N(M1817))</f>
        <v/>
      </c>
      <c r="P1817" s="24">
        <f>IF(OR(O1817="",N(O1817)=0),"",N(M1817)/O1817)</f>
        <v/>
      </c>
      <c r="Q1817" s="40">
        <f>IF(OR(J1817="",N(J1817)=0,O1817=""),"",N(L1817)/(J1817/60))</f>
        <v/>
      </c>
      <c r="R1817" s="20" t="n"/>
    </row>
    <row r="1818">
      <c r="A1818" s="39" t="n"/>
      <c r="B1818" s="20" t="n"/>
      <c r="C1818" s="20" t="n"/>
      <c r="D1818" s="20" t="n"/>
      <c r="E1818" s="20" t="n"/>
      <c r="F1818" s="26">
        <f>IF(E1818="","",IFERROR(INDEX('İş emirleri'!$B$6:$B$305,MATCH(E1818,'İş emirleri'!$A$6:$A$305,0)),"İş emri yok"))</f>
        <v/>
      </c>
      <c r="G1818" s="38" t="n"/>
      <c r="H1818" s="38" t="n"/>
      <c r="I1818" s="20" t="n"/>
      <c r="J1818" s="40">
        <f>IF(G1818="","",MAX(0,G1818-N(H1818)))</f>
        <v/>
      </c>
      <c r="K1818" s="24">
        <f>IF(OR(G1818="",N(G1818)=0),"",J1818/G1818)</f>
        <v/>
      </c>
      <c r="L1818" s="38" t="n"/>
      <c r="M1818" s="38" t="n"/>
      <c r="N1818" s="20" t="n"/>
      <c r="O1818" s="40">
        <f>IF(AND(L1818="",M1818=""),"",N(L1818)+N(M1818))</f>
        <v/>
      </c>
      <c r="P1818" s="24">
        <f>IF(OR(O1818="",N(O1818)=0),"",N(M1818)/O1818)</f>
        <v/>
      </c>
      <c r="Q1818" s="40">
        <f>IF(OR(J1818="",N(J1818)=0,O1818=""),"",N(L1818)/(J1818/60))</f>
        <v/>
      </c>
      <c r="R1818" s="20" t="n"/>
    </row>
    <row r="1819">
      <c r="A1819" s="39" t="n"/>
      <c r="B1819" s="20" t="n"/>
      <c r="C1819" s="20" t="n"/>
      <c r="D1819" s="20" t="n"/>
      <c r="E1819" s="20" t="n"/>
      <c r="F1819" s="26">
        <f>IF(E1819="","",IFERROR(INDEX('İş emirleri'!$B$6:$B$305,MATCH(E1819,'İş emirleri'!$A$6:$A$305,0)),"İş emri yok"))</f>
        <v/>
      </c>
      <c r="G1819" s="38" t="n"/>
      <c r="H1819" s="38" t="n"/>
      <c r="I1819" s="20" t="n"/>
      <c r="J1819" s="40">
        <f>IF(G1819="","",MAX(0,G1819-N(H1819)))</f>
        <v/>
      </c>
      <c r="K1819" s="24">
        <f>IF(OR(G1819="",N(G1819)=0),"",J1819/G1819)</f>
        <v/>
      </c>
      <c r="L1819" s="38" t="n"/>
      <c r="M1819" s="38" t="n"/>
      <c r="N1819" s="20" t="n"/>
      <c r="O1819" s="40">
        <f>IF(AND(L1819="",M1819=""),"",N(L1819)+N(M1819))</f>
        <v/>
      </c>
      <c r="P1819" s="24">
        <f>IF(OR(O1819="",N(O1819)=0),"",N(M1819)/O1819)</f>
        <v/>
      </c>
      <c r="Q1819" s="40">
        <f>IF(OR(J1819="",N(J1819)=0,O1819=""),"",N(L1819)/(J1819/60))</f>
        <v/>
      </c>
      <c r="R1819" s="20" t="n"/>
    </row>
    <row r="1820">
      <c r="A1820" s="39" t="n"/>
      <c r="B1820" s="20" t="n"/>
      <c r="C1820" s="20" t="n"/>
      <c r="D1820" s="20" t="n"/>
      <c r="E1820" s="20" t="n"/>
      <c r="F1820" s="26">
        <f>IF(E1820="","",IFERROR(INDEX('İş emirleri'!$B$6:$B$305,MATCH(E1820,'İş emirleri'!$A$6:$A$305,0)),"İş emri yok"))</f>
        <v/>
      </c>
      <c r="G1820" s="38" t="n"/>
      <c r="H1820" s="38" t="n"/>
      <c r="I1820" s="20" t="n"/>
      <c r="J1820" s="40">
        <f>IF(G1820="","",MAX(0,G1820-N(H1820)))</f>
        <v/>
      </c>
      <c r="K1820" s="24">
        <f>IF(OR(G1820="",N(G1820)=0),"",J1820/G1820)</f>
        <v/>
      </c>
      <c r="L1820" s="38" t="n"/>
      <c r="M1820" s="38" t="n"/>
      <c r="N1820" s="20" t="n"/>
      <c r="O1820" s="40">
        <f>IF(AND(L1820="",M1820=""),"",N(L1820)+N(M1820))</f>
        <v/>
      </c>
      <c r="P1820" s="24">
        <f>IF(OR(O1820="",N(O1820)=0),"",N(M1820)/O1820)</f>
        <v/>
      </c>
      <c r="Q1820" s="40">
        <f>IF(OR(J1820="",N(J1820)=0,O1820=""),"",N(L1820)/(J1820/60))</f>
        <v/>
      </c>
      <c r="R1820" s="20" t="n"/>
    </row>
    <row r="1821">
      <c r="A1821" s="39" t="n"/>
      <c r="B1821" s="20" t="n"/>
      <c r="C1821" s="20" t="n"/>
      <c r="D1821" s="20" t="n"/>
      <c r="E1821" s="20" t="n"/>
      <c r="F1821" s="26">
        <f>IF(E1821="","",IFERROR(INDEX('İş emirleri'!$B$6:$B$305,MATCH(E1821,'İş emirleri'!$A$6:$A$305,0)),"İş emri yok"))</f>
        <v/>
      </c>
      <c r="G1821" s="38" t="n"/>
      <c r="H1821" s="38" t="n"/>
      <c r="I1821" s="20" t="n"/>
      <c r="J1821" s="40">
        <f>IF(G1821="","",MAX(0,G1821-N(H1821)))</f>
        <v/>
      </c>
      <c r="K1821" s="24">
        <f>IF(OR(G1821="",N(G1821)=0),"",J1821/G1821)</f>
        <v/>
      </c>
      <c r="L1821" s="38" t="n"/>
      <c r="M1821" s="38" t="n"/>
      <c r="N1821" s="20" t="n"/>
      <c r="O1821" s="40">
        <f>IF(AND(L1821="",M1821=""),"",N(L1821)+N(M1821))</f>
        <v/>
      </c>
      <c r="P1821" s="24">
        <f>IF(OR(O1821="",N(O1821)=0),"",N(M1821)/O1821)</f>
        <v/>
      </c>
      <c r="Q1821" s="40">
        <f>IF(OR(J1821="",N(J1821)=0,O1821=""),"",N(L1821)/(J1821/60))</f>
        <v/>
      </c>
      <c r="R1821" s="20" t="n"/>
    </row>
    <row r="1822">
      <c r="A1822" s="39" t="n"/>
      <c r="B1822" s="20" t="n"/>
      <c r="C1822" s="20" t="n"/>
      <c r="D1822" s="20" t="n"/>
      <c r="E1822" s="20" t="n"/>
      <c r="F1822" s="26">
        <f>IF(E1822="","",IFERROR(INDEX('İş emirleri'!$B$6:$B$305,MATCH(E1822,'İş emirleri'!$A$6:$A$305,0)),"İş emri yok"))</f>
        <v/>
      </c>
      <c r="G1822" s="38" t="n"/>
      <c r="H1822" s="38" t="n"/>
      <c r="I1822" s="20" t="n"/>
      <c r="J1822" s="40">
        <f>IF(G1822="","",MAX(0,G1822-N(H1822)))</f>
        <v/>
      </c>
      <c r="K1822" s="24">
        <f>IF(OR(G1822="",N(G1822)=0),"",J1822/G1822)</f>
        <v/>
      </c>
      <c r="L1822" s="38" t="n"/>
      <c r="M1822" s="38" t="n"/>
      <c r="N1822" s="20" t="n"/>
      <c r="O1822" s="40">
        <f>IF(AND(L1822="",M1822=""),"",N(L1822)+N(M1822))</f>
        <v/>
      </c>
      <c r="P1822" s="24">
        <f>IF(OR(O1822="",N(O1822)=0),"",N(M1822)/O1822)</f>
        <v/>
      </c>
      <c r="Q1822" s="40">
        <f>IF(OR(J1822="",N(J1822)=0,O1822=""),"",N(L1822)/(J1822/60))</f>
        <v/>
      </c>
      <c r="R1822" s="20" t="n"/>
    </row>
    <row r="1823">
      <c r="A1823" s="39" t="n"/>
      <c r="B1823" s="20" t="n"/>
      <c r="C1823" s="20" t="n"/>
      <c r="D1823" s="20" t="n"/>
      <c r="E1823" s="20" t="n"/>
      <c r="F1823" s="26">
        <f>IF(E1823="","",IFERROR(INDEX('İş emirleri'!$B$6:$B$305,MATCH(E1823,'İş emirleri'!$A$6:$A$305,0)),"İş emri yok"))</f>
        <v/>
      </c>
      <c r="G1823" s="38" t="n"/>
      <c r="H1823" s="38" t="n"/>
      <c r="I1823" s="20" t="n"/>
      <c r="J1823" s="40">
        <f>IF(G1823="","",MAX(0,G1823-N(H1823)))</f>
        <v/>
      </c>
      <c r="K1823" s="24">
        <f>IF(OR(G1823="",N(G1823)=0),"",J1823/G1823)</f>
        <v/>
      </c>
      <c r="L1823" s="38" t="n"/>
      <c r="M1823" s="38" t="n"/>
      <c r="N1823" s="20" t="n"/>
      <c r="O1823" s="40">
        <f>IF(AND(L1823="",M1823=""),"",N(L1823)+N(M1823))</f>
        <v/>
      </c>
      <c r="P1823" s="24">
        <f>IF(OR(O1823="",N(O1823)=0),"",N(M1823)/O1823)</f>
        <v/>
      </c>
      <c r="Q1823" s="40">
        <f>IF(OR(J1823="",N(J1823)=0,O1823=""),"",N(L1823)/(J1823/60))</f>
        <v/>
      </c>
      <c r="R1823" s="20" t="n"/>
    </row>
    <row r="1824">
      <c r="A1824" s="39" t="n"/>
      <c r="B1824" s="20" t="n"/>
      <c r="C1824" s="20" t="n"/>
      <c r="D1824" s="20" t="n"/>
      <c r="E1824" s="20" t="n"/>
      <c r="F1824" s="26">
        <f>IF(E1824="","",IFERROR(INDEX('İş emirleri'!$B$6:$B$305,MATCH(E1824,'İş emirleri'!$A$6:$A$305,0)),"İş emri yok"))</f>
        <v/>
      </c>
      <c r="G1824" s="38" t="n"/>
      <c r="H1824" s="38" t="n"/>
      <c r="I1824" s="20" t="n"/>
      <c r="J1824" s="40">
        <f>IF(G1824="","",MAX(0,G1824-N(H1824)))</f>
        <v/>
      </c>
      <c r="K1824" s="24">
        <f>IF(OR(G1824="",N(G1824)=0),"",J1824/G1824)</f>
        <v/>
      </c>
      <c r="L1824" s="38" t="n"/>
      <c r="M1824" s="38" t="n"/>
      <c r="N1824" s="20" t="n"/>
      <c r="O1824" s="40">
        <f>IF(AND(L1824="",M1824=""),"",N(L1824)+N(M1824))</f>
        <v/>
      </c>
      <c r="P1824" s="24">
        <f>IF(OR(O1824="",N(O1824)=0),"",N(M1824)/O1824)</f>
        <v/>
      </c>
      <c r="Q1824" s="40">
        <f>IF(OR(J1824="",N(J1824)=0,O1824=""),"",N(L1824)/(J1824/60))</f>
        <v/>
      </c>
      <c r="R1824" s="20" t="n"/>
    </row>
    <row r="1825">
      <c r="A1825" s="39" t="n"/>
      <c r="B1825" s="20" t="n"/>
      <c r="C1825" s="20" t="n"/>
      <c r="D1825" s="20" t="n"/>
      <c r="E1825" s="20" t="n"/>
      <c r="F1825" s="26">
        <f>IF(E1825="","",IFERROR(INDEX('İş emirleri'!$B$6:$B$305,MATCH(E1825,'İş emirleri'!$A$6:$A$305,0)),"İş emri yok"))</f>
        <v/>
      </c>
      <c r="G1825" s="38" t="n"/>
      <c r="H1825" s="38" t="n"/>
      <c r="I1825" s="20" t="n"/>
      <c r="J1825" s="40">
        <f>IF(G1825="","",MAX(0,G1825-N(H1825)))</f>
        <v/>
      </c>
      <c r="K1825" s="24">
        <f>IF(OR(G1825="",N(G1825)=0),"",J1825/G1825)</f>
        <v/>
      </c>
      <c r="L1825" s="38" t="n"/>
      <c r="M1825" s="38" t="n"/>
      <c r="N1825" s="20" t="n"/>
      <c r="O1825" s="40">
        <f>IF(AND(L1825="",M1825=""),"",N(L1825)+N(M1825))</f>
        <v/>
      </c>
      <c r="P1825" s="24">
        <f>IF(OR(O1825="",N(O1825)=0),"",N(M1825)/O1825)</f>
        <v/>
      </c>
      <c r="Q1825" s="40">
        <f>IF(OR(J1825="",N(J1825)=0,O1825=""),"",N(L1825)/(J1825/60))</f>
        <v/>
      </c>
      <c r="R1825" s="20" t="n"/>
    </row>
    <row r="1826">
      <c r="A1826" s="39" t="n"/>
      <c r="B1826" s="20" t="n"/>
      <c r="C1826" s="20" t="n"/>
      <c r="D1826" s="20" t="n"/>
      <c r="E1826" s="20" t="n"/>
      <c r="F1826" s="26">
        <f>IF(E1826="","",IFERROR(INDEX('İş emirleri'!$B$6:$B$305,MATCH(E1826,'İş emirleri'!$A$6:$A$305,0)),"İş emri yok"))</f>
        <v/>
      </c>
      <c r="G1826" s="38" t="n"/>
      <c r="H1826" s="38" t="n"/>
      <c r="I1826" s="20" t="n"/>
      <c r="J1826" s="40">
        <f>IF(G1826="","",MAX(0,G1826-N(H1826)))</f>
        <v/>
      </c>
      <c r="K1826" s="24">
        <f>IF(OR(G1826="",N(G1826)=0),"",J1826/G1826)</f>
        <v/>
      </c>
      <c r="L1826" s="38" t="n"/>
      <c r="M1826" s="38" t="n"/>
      <c r="N1826" s="20" t="n"/>
      <c r="O1826" s="40">
        <f>IF(AND(L1826="",M1826=""),"",N(L1826)+N(M1826))</f>
        <v/>
      </c>
      <c r="P1826" s="24">
        <f>IF(OR(O1826="",N(O1826)=0),"",N(M1826)/O1826)</f>
        <v/>
      </c>
      <c r="Q1826" s="40">
        <f>IF(OR(J1826="",N(J1826)=0,O1826=""),"",N(L1826)/(J1826/60))</f>
        <v/>
      </c>
      <c r="R1826" s="20" t="n"/>
    </row>
    <row r="1827">
      <c r="A1827" s="39" t="n"/>
      <c r="B1827" s="20" t="n"/>
      <c r="C1827" s="20" t="n"/>
      <c r="D1827" s="20" t="n"/>
      <c r="E1827" s="20" t="n"/>
      <c r="F1827" s="26">
        <f>IF(E1827="","",IFERROR(INDEX('İş emirleri'!$B$6:$B$305,MATCH(E1827,'İş emirleri'!$A$6:$A$305,0)),"İş emri yok"))</f>
        <v/>
      </c>
      <c r="G1827" s="38" t="n"/>
      <c r="H1827" s="38" t="n"/>
      <c r="I1827" s="20" t="n"/>
      <c r="J1827" s="40">
        <f>IF(G1827="","",MAX(0,G1827-N(H1827)))</f>
        <v/>
      </c>
      <c r="K1827" s="24">
        <f>IF(OR(G1827="",N(G1827)=0),"",J1827/G1827)</f>
        <v/>
      </c>
      <c r="L1827" s="38" t="n"/>
      <c r="M1827" s="38" t="n"/>
      <c r="N1827" s="20" t="n"/>
      <c r="O1827" s="40">
        <f>IF(AND(L1827="",M1827=""),"",N(L1827)+N(M1827))</f>
        <v/>
      </c>
      <c r="P1827" s="24">
        <f>IF(OR(O1827="",N(O1827)=0),"",N(M1827)/O1827)</f>
        <v/>
      </c>
      <c r="Q1827" s="40">
        <f>IF(OR(J1827="",N(J1827)=0,O1827=""),"",N(L1827)/(J1827/60))</f>
        <v/>
      </c>
      <c r="R1827" s="20" t="n"/>
    </row>
    <row r="1828">
      <c r="A1828" s="39" t="n"/>
      <c r="B1828" s="20" t="n"/>
      <c r="C1828" s="20" t="n"/>
      <c r="D1828" s="20" t="n"/>
      <c r="E1828" s="20" t="n"/>
      <c r="F1828" s="26">
        <f>IF(E1828="","",IFERROR(INDEX('İş emirleri'!$B$6:$B$305,MATCH(E1828,'İş emirleri'!$A$6:$A$305,0)),"İş emri yok"))</f>
        <v/>
      </c>
      <c r="G1828" s="38" t="n"/>
      <c r="H1828" s="38" t="n"/>
      <c r="I1828" s="20" t="n"/>
      <c r="J1828" s="40">
        <f>IF(G1828="","",MAX(0,G1828-N(H1828)))</f>
        <v/>
      </c>
      <c r="K1828" s="24">
        <f>IF(OR(G1828="",N(G1828)=0),"",J1828/G1828)</f>
        <v/>
      </c>
      <c r="L1828" s="38" t="n"/>
      <c r="M1828" s="38" t="n"/>
      <c r="N1828" s="20" t="n"/>
      <c r="O1828" s="40">
        <f>IF(AND(L1828="",M1828=""),"",N(L1828)+N(M1828))</f>
        <v/>
      </c>
      <c r="P1828" s="24">
        <f>IF(OR(O1828="",N(O1828)=0),"",N(M1828)/O1828)</f>
        <v/>
      </c>
      <c r="Q1828" s="40">
        <f>IF(OR(J1828="",N(J1828)=0,O1828=""),"",N(L1828)/(J1828/60))</f>
        <v/>
      </c>
      <c r="R1828" s="20" t="n"/>
    </row>
    <row r="1829">
      <c r="A1829" s="39" t="n"/>
      <c r="B1829" s="20" t="n"/>
      <c r="C1829" s="20" t="n"/>
      <c r="D1829" s="20" t="n"/>
      <c r="E1829" s="20" t="n"/>
      <c r="F1829" s="26">
        <f>IF(E1829="","",IFERROR(INDEX('İş emirleri'!$B$6:$B$305,MATCH(E1829,'İş emirleri'!$A$6:$A$305,0)),"İş emri yok"))</f>
        <v/>
      </c>
      <c r="G1829" s="38" t="n"/>
      <c r="H1829" s="38" t="n"/>
      <c r="I1829" s="20" t="n"/>
      <c r="J1829" s="40">
        <f>IF(G1829="","",MAX(0,G1829-N(H1829)))</f>
        <v/>
      </c>
      <c r="K1829" s="24">
        <f>IF(OR(G1829="",N(G1829)=0),"",J1829/G1829)</f>
        <v/>
      </c>
      <c r="L1829" s="38" t="n"/>
      <c r="M1829" s="38" t="n"/>
      <c r="N1829" s="20" t="n"/>
      <c r="O1829" s="40">
        <f>IF(AND(L1829="",M1829=""),"",N(L1829)+N(M1829))</f>
        <v/>
      </c>
      <c r="P1829" s="24">
        <f>IF(OR(O1829="",N(O1829)=0),"",N(M1829)/O1829)</f>
        <v/>
      </c>
      <c r="Q1829" s="40">
        <f>IF(OR(J1829="",N(J1829)=0,O1829=""),"",N(L1829)/(J1829/60))</f>
        <v/>
      </c>
      <c r="R1829" s="20" t="n"/>
    </row>
    <row r="1830">
      <c r="A1830" s="39" t="n"/>
      <c r="B1830" s="20" t="n"/>
      <c r="C1830" s="20" t="n"/>
      <c r="D1830" s="20" t="n"/>
      <c r="E1830" s="20" t="n"/>
      <c r="F1830" s="26">
        <f>IF(E1830="","",IFERROR(INDEX('İş emirleri'!$B$6:$B$305,MATCH(E1830,'İş emirleri'!$A$6:$A$305,0)),"İş emri yok"))</f>
        <v/>
      </c>
      <c r="G1830" s="38" t="n"/>
      <c r="H1830" s="38" t="n"/>
      <c r="I1830" s="20" t="n"/>
      <c r="J1830" s="40">
        <f>IF(G1830="","",MAX(0,G1830-N(H1830)))</f>
        <v/>
      </c>
      <c r="K1830" s="24">
        <f>IF(OR(G1830="",N(G1830)=0),"",J1830/G1830)</f>
        <v/>
      </c>
      <c r="L1830" s="38" t="n"/>
      <c r="M1830" s="38" t="n"/>
      <c r="N1830" s="20" t="n"/>
      <c r="O1830" s="40">
        <f>IF(AND(L1830="",M1830=""),"",N(L1830)+N(M1830))</f>
        <v/>
      </c>
      <c r="P1830" s="24">
        <f>IF(OR(O1830="",N(O1830)=0),"",N(M1830)/O1830)</f>
        <v/>
      </c>
      <c r="Q1830" s="40">
        <f>IF(OR(J1830="",N(J1830)=0,O1830=""),"",N(L1830)/(J1830/60))</f>
        <v/>
      </c>
      <c r="R1830" s="20" t="n"/>
    </row>
    <row r="1831">
      <c r="A1831" s="39" t="n"/>
      <c r="B1831" s="20" t="n"/>
      <c r="C1831" s="20" t="n"/>
      <c r="D1831" s="20" t="n"/>
      <c r="E1831" s="20" t="n"/>
      <c r="F1831" s="26">
        <f>IF(E1831="","",IFERROR(INDEX('İş emirleri'!$B$6:$B$305,MATCH(E1831,'İş emirleri'!$A$6:$A$305,0)),"İş emri yok"))</f>
        <v/>
      </c>
      <c r="G1831" s="38" t="n"/>
      <c r="H1831" s="38" t="n"/>
      <c r="I1831" s="20" t="n"/>
      <c r="J1831" s="40">
        <f>IF(G1831="","",MAX(0,G1831-N(H1831)))</f>
        <v/>
      </c>
      <c r="K1831" s="24">
        <f>IF(OR(G1831="",N(G1831)=0),"",J1831/G1831)</f>
        <v/>
      </c>
      <c r="L1831" s="38" t="n"/>
      <c r="M1831" s="38" t="n"/>
      <c r="N1831" s="20" t="n"/>
      <c r="O1831" s="40">
        <f>IF(AND(L1831="",M1831=""),"",N(L1831)+N(M1831))</f>
        <v/>
      </c>
      <c r="P1831" s="24">
        <f>IF(OR(O1831="",N(O1831)=0),"",N(M1831)/O1831)</f>
        <v/>
      </c>
      <c r="Q1831" s="40">
        <f>IF(OR(J1831="",N(J1831)=0,O1831=""),"",N(L1831)/(J1831/60))</f>
        <v/>
      </c>
      <c r="R1831" s="20" t="n"/>
    </row>
    <row r="1832">
      <c r="A1832" s="39" t="n"/>
      <c r="B1832" s="20" t="n"/>
      <c r="C1832" s="20" t="n"/>
      <c r="D1832" s="20" t="n"/>
      <c r="E1832" s="20" t="n"/>
      <c r="F1832" s="26">
        <f>IF(E1832="","",IFERROR(INDEX('İş emirleri'!$B$6:$B$305,MATCH(E1832,'İş emirleri'!$A$6:$A$305,0)),"İş emri yok"))</f>
        <v/>
      </c>
      <c r="G1832" s="38" t="n"/>
      <c r="H1832" s="38" t="n"/>
      <c r="I1832" s="20" t="n"/>
      <c r="J1832" s="40">
        <f>IF(G1832="","",MAX(0,G1832-N(H1832)))</f>
        <v/>
      </c>
      <c r="K1832" s="24">
        <f>IF(OR(G1832="",N(G1832)=0),"",J1832/G1832)</f>
        <v/>
      </c>
      <c r="L1832" s="38" t="n"/>
      <c r="M1832" s="38" t="n"/>
      <c r="N1832" s="20" t="n"/>
      <c r="O1832" s="40">
        <f>IF(AND(L1832="",M1832=""),"",N(L1832)+N(M1832))</f>
        <v/>
      </c>
      <c r="P1832" s="24">
        <f>IF(OR(O1832="",N(O1832)=0),"",N(M1832)/O1832)</f>
        <v/>
      </c>
      <c r="Q1832" s="40">
        <f>IF(OR(J1832="",N(J1832)=0,O1832=""),"",N(L1832)/(J1832/60))</f>
        <v/>
      </c>
      <c r="R1832" s="20" t="n"/>
    </row>
    <row r="1833">
      <c r="A1833" s="39" t="n"/>
      <c r="B1833" s="20" t="n"/>
      <c r="C1833" s="20" t="n"/>
      <c r="D1833" s="20" t="n"/>
      <c r="E1833" s="20" t="n"/>
      <c r="F1833" s="26">
        <f>IF(E1833="","",IFERROR(INDEX('İş emirleri'!$B$6:$B$305,MATCH(E1833,'İş emirleri'!$A$6:$A$305,0)),"İş emri yok"))</f>
        <v/>
      </c>
      <c r="G1833" s="38" t="n"/>
      <c r="H1833" s="38" t="n"/>
      <c r="I1833" s="20" t="n"/>
      <c r="J1833" s="40">
        <f>IF(G1833="","",MAX(0,G1833-N(H1833)))</f>
        <v/>
      </c>
      <c r="K1833" s="24">
        <f>IF(OR(G1833="",N(G1833)=0),"",J1833/G1833)</f>
        <v/>
      </c>
      <c r="L1833" s="38" t="n"/>
      <c r="M1833" s="38" t="n"/>
      <c r="N1833" s="20" t="n"/>
      <c r="O1833" s="40">
        <f>IF(AND(L1833="",M1833=""),"",N(L1833)+N(M1833))</f>
        <v/>
      </c>
      <c r="P1833" s="24">
        <f>IF(OR(O1833="",N(O1833)=0),"",N(M1833)/O1833)</f>
        <v/>
      </c>
      <c r="Q1833" s="40">
        <f>IF(OR(J1833="",N(J1833)=0,O1833=""),"",N(L1833)/(J1833/60))</f>
        <v/>
      </c>
      <c r="R1833" s="20" t="n"/>
    </row>
    <row r="1834">
      <c r="A1834" s="39" t="n"/>
      <c r="B1834" s="20" t="n"/>
      <c r="C1834" s="20" t="n"/>
      <c r="D1834" s="20" t="n"/>
      <c r="E1834" s="20" t="n"/>
      <c r="F1834" s="26">
        <f>IF(E1834="","",IFERROR(INDEX('İş emirleri'!$B$6:$B$305,MATCH(E1834,'İş emirleri'!$A$6:$A$305,0)),"İş emri yok"))</f>
        <v/>
      </c>
      <c r="G1834" s="38" t="n"/>
      <c r="H1834" s="38" t="n"/>
      <c r="I1834" s="20" t="n"/>
      <c r="J1834" s="40">
        <f>IF(G1834="","",MAX(0,G1834-N(H1834)))</f>
        <v/>
      </c>
      <c r="K1834" s="24">
        <f>IF(OR(G1834="",N(G1834)=0),"",J1834/G1834)</f>
        <v/>
      </c>
      <c r="L1834" s="38" t="n"/>
      <c r="M1834" s="38" t="n"/>
      <c r="N1834" s="20" t="n"/>
      <c r="O1834" s="40">
        <f>IF(AND(L1834="",M1834=""),"",N(L1834)+N(M1834))</f>
        <v/>
      </c>
      <c r="P1834" s="24">
        <f>IF(OR(O1834="",N(O1834)=0),"",N(M1834)/O1834)</f>
        <v/>
      </c>
      <c r="Q1834" s="40">
        <f>IF(OR(J1834="",N(J1834)=0,O1834=""),"",N(L1834)/(J1834/60))</f>
        <v/>
      </c>
      <c r="R1834" s="20" t="n"/>
    </row>
    <row r="1835">
      <c r="A1835" s="39" t="n"/>
      <c r="B1835" s="20" t="n"/>
      <c r="C1835" s="20" t="n"/>
      <c r="D1835" s="20" t="n"/>
      <c r="E1835" s="20" t="n"/>
      <c r="F1835" s="26">
        <f>IF(E1835="","",IFERROR(INDEX('İş emirleri'!$B$6:$B$305,MATCH(E1835,'İş emirleri'!$A$6:$A$305,0)),"İş emri yok"))</f>
        <v/>
      </c>
      <c r="G1835" s="38" t="n"/>
      <c r="H1835" s="38" t="n"/>
      <c r="I1835" s="20" t="n"/>
      <c r="J1835" s="40">
        <f>IF(G1835="","",MAX(0,G1835-N(H1835)))</f>
        <v/>
      </c>
      <c r="K1835" s="24">
        <f>IF(OR(G1835="",N(G1835)=0),"",J1835/G1835)</f>
        <v/>
      </c>
      <c r="L1835" s="38" t="n"/>
      <c r="M1835" s="38" t="n"/>
      <c r="N1835" s="20" t="n"/>
      <c r="O1835" s="40">
        <f>IF(AND(L1835="",M1835=""),"",N(L1835)+N(M1835))</f>
        <v/>
      </c>
      <c r="P1835" s="24">
        <f>IF(OR(O1835="",N(O1835)=0),"",N(M1835)/O1835)</f>
        <v/>
      </c>
      <c r="Q1835" s="40">
        <f>IF(OR(J1835="",N(J1835)=0,O1835=""),"",N(L1835)/(J1835/60))</f>
        <v/>
      </c>
      <c r="R1835" s="20" t="n"/>
    </row>
    <row r="1836">
      <c r="A1836" s="39" t="n"/>
      <c r="B1836" s="20" t="n"/>
      <c r="C1836" s="20" t="n"/>
      <c r="D1836" s="20" t="n"/>
      <c r="E1836" s="20" t="n"/>
      <c r="F1836" s="26">
        <f>IF(E1836="","",IFERROR(INDEX('İş emirleri'!$B$6:$B$305,MATCH(E1836,'İş emirleri'!$A$6:$A$305,0)),"İş emri yok"))</f>
        <v/>
      </c>
      <c r="G1836" s="38" t="n"/>
      <c r="H1836" s="38" t="n"/>
      <c r="I1836" s="20" t="n"/>
      <c r="J1836" s="40">
        <f>IF(G1836="","",MAX(0,G1836-N(H1836)))</f>
        <v/>
      </c>
      <c r="K1836" s="24">
        <f>IF(OR(G1836="",N(G1836)=0),"",J1836/G1836)</f>
        <v/>
      </c>
      <c r="L1836" s="38" t="n"/>
      <c r="M1836" s="38" t="n"/>
      <c r="N1836" s="20" t="n"/>
      <c r="O1836" s="40">
        <f>IF(AND(L1836="",M1836=""),"",N(L1836)+N(M1836))</f>
        <v/>
      </c>
      <c r="P1836" s="24">
        <f>IF(OR(O1836="",N(O1836)=0),"",N(M1836)/O1836)</f>
        <v/>
      </c>
      <c r="Q1836" s="40">
        <f>IF(OR(J1836="",N(J1836)=0,O1836=""),"",N(L1836)/(J1836/60))</f>
        <v/>
      </c>
      <c r="R1836" s="20" t="n"/>
    </row>
    <row r="1837">
      <c r="A1837" s="39" t="n"/>
      <c r="B1837" s="20" t="n"/>
      <c r="C1837" s="20" t="n"/>
      <c r="D1837" s="20" t="n"/>
      <c r="E1837" s="20" t="n"/>
      <c r="F1837" s="26">
        <f>IF(E1837="","",IFERROR(INDEX('İş emirleri'!$B$6:$B$305,MATCH(E1837,'İş emirleri'!$A$6:$A$305,0)),"İş emri yok"))</f>
        <v/>
      </c>
      <c r="G1837" s="38" t="n"/>
      <c r="H1837" s="38" t="n"/>
      <c r="I1837" s="20" t="n"/>
      <c r="J1837" s="40">
        <f>IF(G1837="","",MAX(0,G1837-N(H1837)))</f>
        <v/>
      </c>
      <c r="K1837" s="24">
        <f>IF(OR(G1837="",N(G1837)=0),"",J1837/G1837)</f>
        <v/>
      </c>
      <c r="L1837" s="38" t="n"/>
      <c r="M1837" s="38" t="n"/>
      <c r="N1837" s="20" t="n"/>
      <c r="O1837" s="40">
        <f>IF(AND(L1837="",M1837=""),"",N(L1837)+N(M1837))</f>
        <v/>
      </c>
      <c r="P1837" s="24">
        <f>IF(OR(O1837="",N(O1837)=0),"",N(M1837)/O1837)</f>
        <v/>
      </c>
      <c r="Q1837" s="40">
        <f>IF(OR(J1837="",N(J1837)=0,O1837=""),"",N(L1837)/(J1837/60))</f>
        <v/>
      </c>
      <c r="R1837" s="20" t="n"/>
    </row>
    <row r="1838">
      <c r="A1838" s="39" t="n"/>
      <c r="B1838" s="20" t="n"/>
      <c r="C1838" s="20" t="n"/>
      <c r="D1838" s="20" t="n"/>
      <c r="E1838" s="20" t="n"/>
      <c r="F1838" s="26">
        <f>IF(E1838="","",IFERROR(INDEX('İş emirleri'!$B$6:$B$305,MATCH(E1838,'İş emirleri'!$A$6:$A$305,0)),"İş emri yok"))</f>
        <v/>
      </c>
      <c r="G1838" s="38" t="n"/>
      <c r="H1838" s="38" t="n"/>
      <c r="I1838" s="20" t="n"/>
      <c r="J1838" s="40">
        <f>IF(G1838="","",MAX(0,G1838-N(H1838)))</f>
        <v/>
      </c>
      <c r="K1838" s="24">
        <f>IF(OR(G1838="",N(G1838)=0),"",J1838/G1838)</f>
        <v/>
      </c>
      <c r="L1838" s="38" t="n"/>
      <c r="M1838" s="38" t="n"/>
      <c r="N1838" s="20" t="n"/>
      <c r="O1838" s="40">
        <f>IF(AND(L1838="",M1838=""),"",N(L1838)+N(M1838))</f>
        <v/>
      </c>
      <c r="P1838" s="24">
        <f>IF(OR(O1838="",N(O1838)=0),"",N(M1838)/O1838)</f>
        <v/>
      </c>
      <c r="Q1838" s="40">
        <f>IF(OR(J1838="",N(J1838)=0,O1838=""),"",N(L1838)/(J1838/60))</f>
        <v/>
      </c>
      <c r="R1838" s="20" t="n"/>
    </row>
    <row r="1839">
      <c r="A1839" s="39" t="n"/>
      <c r="B1839" s="20" t="n"/>
      <c r="C1839" s="20" t="n"/>
      <c r="D1839" s="20" t="n"/>
      <c r="E1839" s="20" t="n"/>
      <c r="F1839" s="26">
        <f>IF(E1839="","",IFERROR(INDEX('İş emirleri'!$B$6:$B$305,MATCH(E1839,'İş emirleri'!$A$6:$A$305,0)),"İş emri yok"))</f>
        <v/>
      </c>
      <c r="G1839" s="38" t="n"/>
      <c r="H1839" s="38" t="n"/>
      <c r="I1839" s="20" t="n"/>
      <c r="J1839" s="40">
        <f>IF(G1839="","",MAX(0,G1839-N(H1839)))</f>
        <v/>
      </c>
      <c r="K1839" s="24">
        <f>IF(OR(G1839="",N(G1839)=0),"",J1839/G1839)</f>
        <v/>
      </c>
      <c r="L1839" s="38" t="n"/>
      <c r="M1839" s="38" t="n"/>
      <c r="N1839" s="20" t="n"/>
      <c r="O1839" s="40">
        <f>IF(AND(L1839="",M1839=""),"",N(L1839)+N(M1839))</f>
        <v/>
      </c>
      <c r="P1839" s="24">
        <f>IF(OR(O1839="",N(O1839)=0),"",N(M1839)/O1839)</f>
        <v/>
      </c>
      <c r="Q1839" s="40">
        <f>IF(OR(J1839="",N(J1839)=0,O1839=""),"",N(L1839)/(J1839/60))</f>
        <v/>
      </c>
      <c r="R1839" s="20" t="n"/>
    </row>
    <row r="1840">
      <c r="A1840" s="39" t="n"/>
      <c r="B1840" s="20" t="n"/>
      <c r="C1840" s="20" t="n"/>
      <c r="D1840" s="20" t="n"/>
      <c r="E1840" s="20" t="n"/>
      <c r="F1840" s="26">
        <f>IF(E1840="","",IFERROR(INDEX('İş emirleri'!$B$6:$B$305,MATCH(E1840,'İş emirleri'!$A$6:$A$305,0)),"İş emri yok"))</f>
        <v/>
      </c>
      <c r="G1840" s="38" t="n"/>
      <c r="H1840" s="38" t="n"/>
      <c r="I1840" s="20" t="n"/>
      <c r="J1840" s="40">
        <f>IF(G1840="","",MAX(0,G1840-N(H1840)))</f>
        <v/>
      </c>
      <c r="K1840" s="24">
        <f>IF(OR(G1840="",N(G1840)=0),"",J1840/G1840)</f>
        <v/>
      </c>
      <c r="L1840" s="38" t="n"/>
      <c r="M1840" s="38" t="n"/>
      <c r="N1840" s="20" t="n"/>
      <c r="O1840" s="40">
        <f>IF(AND(L1840="",M1840=""),"",N(L1840)+N(M1840))</f>
        <v/>
      </c>
      <c r="P1840" s="24">
        <f>IF(OR(O1840="",N(O1840)=0),"",N(M1840)/O1840)</f>
        <v/>
      </c>
      <c r="Q1840" s="40">
        <f>IF(OR(J1840="",N(J1840)=0,O1840=""),"",N(L1840)/(J1840/60))</f>
        <v/>
      </c>
      <c r="R1840" s="20" t="n"/>
    </row>
    <row r="1841">
      <c r="A1841" s="39" t="n"/>
      <c r="B1841" s="20" t="n"/>
      <c r="C1841" s="20" t="n"/>
      <c r="D1841" s="20" t="n"/>
      <c r="E1841" s="20" t="n"/>
      <c r="F1841" s="26">
        <f>IF(E1841="","",IFERROR(INDEX('İş emirleri'!$B$6:$B$305,MATCH(E1841,'İş emirleri'!$A$6:$A$305,0)),"İş emri yok"))</f>
        <v/>
      </c>
      <c r="G1841" s="38" t="n"/>
      <c r="H1841" s="38" t="n"/>
      <c r="I1841" s="20" t="n"/>
      <c r="J1841" s="40">
        <f>IF(G1841="","",MAX(0,G1841-N(H1841)))</f>
        <v/>
      </c>
      <c r="K1841" s="24">
        <f>IF(OR(G1841="",N(G1841)=0),"",J1841/G1841)</f>
        <v/>
      </c>
      <c r="L1841" s="38" t="n"/>
      <c r="M1841" s="38" t="n"/>
      <c r="N1841" s="20" t="n"/>
      <c r="O1841" s="40">
        <f>IF(AND(L1841="",M1841=""),"",N(L1841)+N(M1841))</f>
        <v/>
      </c>
      <c r="P1841" s="24">
        <f>IF(OR(O1841="",N(O1841)=0),"",N(M1841)/O1841)</f>
        <v/>
      </c>
      <c r="Q1841" s="40">
        <f>IF(OR(J1841="",N(J1841)=0,O1841=""),"",N(L1841)/(J1841/60))</f>
        <v/>
      </c>
      <c r="R1841" s="20" t="n"/>
    </row>
    <row r="1842">
      <c r="A1842" s="39" t="n"/>
      <c r="B1842" s="20" t="n"/>
      <c r="C1842" s="20" t="n"/>
      <c r="D1842" s="20" t="n"/>
      <c r="E1842" s="20" t="n"/>
      <c r="F1842" s="26">
        <f>IF(E1842="","",IFERROR(INDEX('İş emirleri'!$B$6:$B$305,MATCH(E1842,'İş emirleri'!$A$6:$A$305,0)),"İş emri yok"))</f>
        <v/>
      </c>
      <c r="G1842" s="38" t="n"/>
      <c r="H1842" s="38" t="n"/>
      <c r="I1842" s="20" t="n"/>
      <c r="J1842" s="40">
        <f>IF(G1842="","",MAX(0,G1842-N(H1842)))</f>
        <v/>
      </c>
      <c r="K1842" s="24">
        <f>IF(OR(G1842="",N(G1842)=0),"",J1842/G1842)</f>
        <v/>
      </c>
      <c r="L1842" s="38" t="n"/>
      <c r="M1842" s="38" t="n"/>
      <c r="N1842" s="20" t="n"/>
      <c r="O1842" s="40">
        <f>IF(AND(L1842="",M1842=""),"",N(L1842)+N(M1842))</f>
        <v/>
      </c>
      <c r="P1842" s="24">
        <f>IF(OR(O1842="",N(O1842)=0),"",N(M1842)/O1842)</f>
        <v/>
      </c>
      <c r="Q1842" s="40">
        <f>IF(OR(J1842="",N(J1842)=0,O1842=""),"",N(L1842)/(J1842/60))</f>
        <v/>
      </c>
      <c r="R1842" s="20" t="n"/>
    </row>
    <row r="1843">
      <c r="A1843" s="39" t="n"/>
      <c r="B1843" s="20" t="n"/>
      <c r="C1843" s="20" t="n"/>
      <c r="D1843" s="20" t="n"/>
      <c r="E1843" s="20" t="n"/>
      <c r="F1843" s="26">
        <f>IF(E1843="","",IFERROR(INDEX('İş emirleri'!$B$6:$B$305,MATCH(E1843,'İş emirleri'!$A$6:$A$305,0)),"İş emri yok"))</f>
        <v/>
      </c>
      <c r="G1843" s="38" t="n"/>
      <c r="H1843" s="38" t="n"/>
      <c r="I1843" s="20" t="n"/>
      <c r="J1843" s="40">
        <f>IF(G1843="","",MAX(0,G1843-N(H1843)))</f>
        <v/>
      </c>
      <c r="K1843" s="24">
        <f>IF(OR(G1843="",N(G1843)=0),"",J1843/G1843)</f>
        <v/>
      </c>
      <c r="L1843" s="38" t="n"/>
      <c r="M1843" s="38" t="n"/>
      <c r="N1843" s="20" t="n"/>
      <c r="O1843" s="40">
        <f>IF(AND(L1843="",M1843=""),"",N(L1843)+N(M1843))</f>
        <v/>
      </c>
      <c r="P1843" s="24">
        <f>IF(OR(O1843="",N(O1843)=0),"",N(M1843)/O1843)</f>
        <v/>
      </c>
      <c r="Q1843" s="40">
        <f>IF(OR(J1843="",N(J1843)=0,O1843=""),"",N(L1843)/(J1843/60))</f>
        <v/>
      </c>
      <c r="R1843" s="20" t="n"/>
    </row>
    <row r="1844">
      <c r="A1844" s="39" t="n"/>
      <c r="B1844" s="20" t="n"/>
      <c r="C1844" s="20" t="n"/>
      <c r="D1844" s="20" t="n"/>
      <c r="E1844" s="20" t="n"/>
      <c r="F1844" s="26">
        <f>IF(E1844="","",IFERROR(INDEX('İş emirleri'!$B$6:$B$305,MATCH(E1844,'İş emirleri'!$A$6:$A$305,0)),"İş emri yok"))</f>
        <v/>
      </c>
      <c r="G1844" s="38" t="n"/>
      <c r="H1844" s="38" t="n"/>
      <c r="I1844" s="20" t="n"/>
      <c r="J1844" s="40">
        <f>IF(G1844="","",MAX(0,G1844-N(H1844)))</f>
        <v/>
      </c>
      <c r="K1844" s="24">
        <f>IF(OR(G1844="",N(G1844)=0),"",J1844/G1844)</f>
        <v/>
      </c>
      <c r="L1844" s="38" t="n"/>
      <c r="M1844" s="38" t="n"/>
      <c r="N1844" s="20" t="n"/>
      <c r="O1844" s="40">
        <f>IF(AND(L1844="",M1844=""),"",N(L1844)+N(M1844))</f>
        <v/>
      </c>
      <c r="P1844" s="24">
        <f>IF(OR(O1844="",N(O1844)=0),"",N(M1844)/O1844)</f>
        <v/>
      </c>
      <c r="Q1844" s="40">
        <f>IF(OR(J1844="",N(J1844)=0,O1844=""),"",N(L1844)/(J1844/60))</f>
        <v/>
      </c>
      <c r="R1844" s="20" t="n"/>
    </row>
    <row r="1845">
      <c r="A1845" s="39" t="n"/>
      <c r="B1845" s="20" t="n"/>
      <c r="C1845" s="20" t="n"/>
      <c r="D1845" s="20" t="n"/>
      <c r="E1845" s="20" t="n"/>
      <c r="F1845" s="26">
        <f>IF(E1845="","",IFERROR(INDEX('İş emirleri'!$B$6:$B$305,MATCH(E1845,'İş emirleri'!$A$6:$A$305,0)),"İş emri yok"))</f>
        <v/>
      </c>
      <c r="G1845" s="38" t="n"/>
      <c r="H1845" s="38" t="n"/>
      <c r="I1845" s="20" t="n"/>
      <c r="J1845" s="40">
        <f>IF(G1845="","",MAX(0,G1845-N(H1845)))</f>
        <v/>
      </c>
      <c r="K1845" s="24">
        <f>IF(OR(G1845="",N(G1845)=0),"",J1845/G1845)</f>
        <v/>
      </c>
      <c r="L1845" s="38" t="n"/>
      <c r="M1845" s="38" t="n"/>
      <c r="N1845" s="20" t="n"/>
      <c r="O1845" s="40">
        <f>IF(AND(L1845="",M1845=""),"",N(L1845)+N(M1845))</f>
        <v/>
      </c>
      <c r="P1845" s="24">
        <f>IF(OR(O1845="",N(O1845)=0),"",N(M1845)/O1845)</f>
        <v/>
      </c>
      <c r="Q1845" s="40">
        <f>IF(OR(J1845="",N(J1845)=0,O1845=""),"",N(L1845)/(J1845/60))</f>
        <v/>
      </c>
      <c r="R1845" s="20" t="n"/>
    </row>
    <row r="1846">
      <c r="A1846" s="39" t="n"/>
      <c r="B1846" s="20" t="n"/>
      <c r="C1846" s="20" t="n"/>
      <c r="D1846" s="20" t="n"/>
      <c r="E1846" s="20" t="n"/>
      <c r="F1846" s="26">
        <f>IF(E1846="","",IFERROR(INDEX('İş emirleri'!$B$6:$B$305,MATCH(E1846,'İş emirleri'!$A$6:$A$305,0)),"İş emri yok"))</f>
        <v/>
      </c>
      <c r="G1846" s="38" t="n"/>
      <c r="H1846" s="38" t="n"/>
      <c r="I1846" s="20" t="n"/>
      <c r="J1846" s="40">
        <f>IF(G1846="","",MAX(0,G1846-N(H1846)))</f>
        <v/>
      </c>
      <c r="K1846" s="24">
        <f>IF(OR(G1846="",N(G1846)=0),"",J1846/G1846)</f>
        <v/>
      </c>
      <c r="L1846" s="38" t="n"/>
      <c r="M1846" s="38" t="n"/>
      <c r="N1846" s="20" t="n"/>
      <c r="O1846" s="40">
        <f>IF(AND(L1846="",M1846=""),"",N(L1846)+N(M1846))</f>
        <v/>
      </c>
      <c r="P1846" s="24">
        <f>IF(OR(O1846="",N(O1846)=0),"",N(M1846)/O1846)</f>
        <v/>
      </c>
      <c r="Q1846" s="40">
        <f>IF(OR(J1846="",N(J1846)=0,O1846=""),"",N(L1846)/(J1846/60))</f>
        <v/>
      </c>
      <c r="R1846" s="20" t="n"/>
    </row>
    <row r="1847">
      <c r="A1847" s="39" t="n"/>
      <c r="B1847" s="20" t="n"/>
      <c r="C1847" s="20" t="n"/>
      <c r="D1847" s="20" t="n"/>
      <c r="E1847" s="20" t="n"/>
      <c r="F1847" s="26">
        <f>IF(E1847="","",IFERROR(INDEX('İş emirleri'!$B$6:$B$305,MATCH(E1847,'İş emirleri'!$A$6:$A$305,0)),"İş emri yok"))</f>
        <v/>
      </c>
      <c r="G1847" s="38" t="n"/>
      <c r="H1847" s="38" t="n"/>
      <c r="I1847" s="20" t="n"/>
      <c r="J1847" s="40">
        <f>IF(G1847="","",MAX(0,G1847-N(H1847)))</f>
        <v/>
      </c>
      <c r="K1847" s="24">
        <f>IF(OR(G1847="",N(G1847)=0),"",J1847/G1847)</f>
        <v/>
      </c>
      <c r="L1847" s="38" t="n"/>
      <c r="M1847" s="38" t="n"/>
      <c r="N1847" s="20" t="n"/>
      <c r="O1847" s="40">
        <f>IF(AND(L1847="",M1847=""),"",N(L1847)+N(M1847))</f>
        <v/>
      </c>
      <c r="P1847" s="24">
        <f>IF(OR(O1847="",N(O1847)=0),"",N(M1847)/O1847)</f>
        <v/>
      </c>
      <c r="Q1847" s="40">
        <f>IF(OR(J1847="",N(J1847)=0,O1847=""),"",N(L1847)/(J1847/60))</f>
        <v/>
      </c>
      <c r="R1847" s="20" t="n"/>
    </row>
    <row r="1848">
      <c r="A1848" s="39" t="n"/>
      <c r="B1848" s="20" t="n"/>
      <c r="C1848" s="20" t="n"/>
      <c r="D1848" s="20" t="n"/>
      <c r="E1848" s="20" t="n"/>
      <c r="F1848" s="26">
        <f>IF(E1848="","",IFERROR(INDEX('İş emirleri'!$B$6:$B$305,MATCH(E1848,'İş emirleri'!$A$6:$A$305,0)),"İş emri yok"))</f>
        <v/>
      </c>
      <c r="G1848" s="38" t="n"/>
      <c r="H1848" s="38" t="n"/>
      <c r="I1848" s="20" t="n"/>
      <c r="J1848" s="40">
        <f>IF(G1848="","",MAX(0,G1848-N(H1848)))</f>
        <v/>
      </c>
      <c r="K1848" s="24">
        <f>IF(OR(G1848="",N(G1848)=0),"",J1848/G1848)</f>
        <v/>
      </c>
      <c r="L1848" s="38" t="n"/>
      <c r="M1848" s="38" t="n"/>
      <c r="N1848" s="20" t="n"/>
      <c r="O1848" s="40">
        <f>IF(AND(L1848="",M1848=""),"",N(L1848)+N(M1848))</f>
        <v/>
      </c>
      <c r="P1848" s="24">
        <f>IF(OR(O1848="",N(O1848)=0),"",N(M1848)/O1848)</f>
        <v/>
      </c>
      <c r="Q1848" s="40">
        <f>IF(OR(J1848="",N(J1848)=0,O1848=""),"",N(L1848)/(J1848/60))</f>
        <v/>
      </c>
      <c r="R1848" s="20" t="n"/>
    </row>
    <row r="1849">
      <c r="A1849" s="39" t="n"/>
      <c r="B1849" s="20" t="n"/>
      <c r="C1849" s="20" t="n"/>
      <c r="D1849" s="20" t="n"/>
      <c r="E1849" s="20" t="n"/>
      <c r="F1849" s="26">
        <f>IF(E1849="","",IFERROR(INDEX('İş emirleri'!$B$6:$B$305,MATCH(E1849,'İş emirleri'!$A$6:$A$305,0)),"İş emri yok"))</f>
        <v/>
      </c>
      <c r="G1849" s="38" t="n"/>
      <c r="H1849" s="38" t="n"/>
      <c r="I1849" s="20" t="n"/>
      <c r="J1849" s="40">
        <f>IF(G1849="","",MAX(0,G1849-N(H1849)))</f>
        <v/>
      </c>
      <c r="K1849" s="24">
        <f>IF(OR(G1849="",N(G1849)=0),"",J1849/G1849)</f>
        <v/>
      </c>
      <c r="L1849" s="38" t="n"/>
      <c r="M1849" s="38" t="n"/>
      <c r="N1849" s="20" t="n"/>
      <c r="O1849" s="40">
        <f>IF(AND(L1849="",M1849=""),"",N(L1849)+N(M1849))</f>
        <v/>
      </c>
      <c r="P1849" s="24">
        <f>IF(OR(O1849="",N(O1849)=0),"",N(M1849)/O1849)</f>
        <v/>
      </c>
      <c r="Q1849" s="40">
        <f>IF(OR(J1849="",N(J1849)=0,O1849=""),"",N(L1849)/(J1849/60))</f>
        <v/>
      </c>
      <c r="R1849" s="20" t="n"/>
    </row>
    <row r="1850">
      <c r="A1850" s="39" t="n"/>
      <c r="B1850" s="20" t="n"/>
      <c r="C1850" s="20" t="n"/>
      <c r="D1850" s="20" t="n"/>
      <c r="E1850" s="20" t="n"/>
      <c r="F1850" s="26">
        <f>IF(E1850="","",IFERROR(INDEX('İş emirleri'!$B$6:$B$305,MATCH(E1850,'İş emirleri'!$A$6:$A$305,0)),"İş emri yok"))</f>
        <v/>
      </c>
      <c r="G1850" s="38" t="n"/>
      <c r="H1850" s="38" t="n"/>
      <c r="I1850" s="20" t="n"/>
      <c r="J1850" s="40">
        <f>IF(G1850="","",MAX(0,G1850-N(H1850)))</f>
        <v/>
      </c>
      <c r="K1850" s="24">
        <f>IF(OR(G1850="",N(G1850)=0),"",J1850/G1850)</f>
        <v/>
      </c>
      <c r="L1850" s="38" t="n"/>
      <c r="M1850" s="38" t="n"/>
      <c r="N1850" s="20" t="n"/>
      <c r="O1850" s="40">
        <f>IF(AND(L1850="",M1850=""),"",N(L1850)+N(M1850))</f>
        <v/>
      </c>
      <c r="P1850" s="24">
        <f>IF(OR(O1850="",N(O1850)=0),"",N(M1850)/O1850)</f>
        <v/>
      </c>
      <c r="Q1850" s="40">
        <f>IF(OR(J1850="",N(J1850)=0,O1850=""),"",N(L1850)/(J1850/60))</f>
        <v/>
      </c>
      <c r="R1850" s="20" t="n"/>
    </row>
    <row r="1851">
      <c r="A1851" s="39" t="n"/>
      <c r="B1851" s="20" t="n"/>
      <c r="C1851" s="20" t="n"/>
      <c r="D1851" s="20" t="n"/>
      <c r="E1851" s="20" t="n"/>
      <c r="F1851" s="26">
        <f>IF(E1851="","",IFERROR(INDEX('İş emirleri'!$B$6:$B$305,MATCH(E1851,'İş emirleri'!$A$6:$A$305,0)),"İş emri yok"))</f>
        <v/>
      </c>
      <c r="G1851" s="38" t="n"/>
      <c r="H1851" s="38" t="n"/>
      <c r="I1851" s="20" t="n"/>
      <c r="J1851" s="40">
        <f>IF(G1851="","",MAX(0,G1851-N(H1851)))</f>
        <v/>
      </c>
      <c r="K1851" s="24">
        <f>IF(OR(G1851="",N(G1851)=0),"",J1851/G1851)</f>
        <v/>
      </c>
      <c r="L1851" s="38" t="n"/>
      <c r="M1851" s="38" t="n"/>
      <c r="N1851" s="20" t="n"/>
      <c r="O1851" s="40">
        <f>IF(AND(L1851="",M1851=""),"",N(L1851)+N(M1851))</f>
        <v/>
      </c>
      <c r="P1851" s="24">
        <f>IF(OR(O1851="",N(O1851)=0),"",N(M1851)/O1851)</f>
        <v/>
      </c>
      <c r="Q1851" s="40">
        <f>IF(OR(J1851="",N(J1851)=0,O1851=""),"",N(L1851)/(J1851/60))</f>
        <v/>
      </c>
      <c r="R1851" s="20" t="n"/>
    </row>
    <row r="1852">
      <c r="A1852" s="39" t="n"/>
      <c r="B1852" s="20" t="n"/>
      <c r="C1852" s="20" t="n"/>
      <c r="D1852" s="20" t="n"/>
      <c r="E1852" s="20" t="n"/>
      <c r="F1852" s="26">
        <f>IF(E1852="","",IFERROR(INDEX('İş emirleri'!$B$6:$B$305,MATCH(E1852,'İş emirleri'!$A$6:$A$305,0)),"İş emri yok"))</f>
        <v/>
      </c>
      <c r="G1852" s="38" t="n"/>
      <c r="H1852" s="38" t="n"/>
      <c r="I1852" s="20" t="n"/>
      <c r="J1852" s="40">
        <f>IF(G1852="","",MAX(0,G1852-N(H1852)))</f>
        <v/>
      </c>
      <c r="K1852" s="24">
        <f>IF(OR(G1852="",N(G1852)=0),"",J1852/G1852)</f>
        <v/>
      </c>
      <c r="L1852" s="38" t="n"/>
      <c r="M1852" s="38" t="n"/>
      <c r="N1852" s="20" t="n"/>
      <c r="O1852" s="40">
        <f>IF(AND(L1852="",M1852=""),"",N(L1852)+N(M1852))</f>
        <v/>
      </c>
      <c r="P1852" s="24">
        <f>IF(OR(O1852="",N(O1852)=0),"",N(M1852)/O1852)</f>
        <v/>
      </c>
      <c r="Q1852" s="40">
        <f>IF(OR(J1852="",N(J1852)=0,O1852=""),"",N(L1852)/(J1852/60))</f>
        <v/>
      </c>
      <c r="R1852" s="20" t="n"/>
    </row>
    <row r="1853">
      <c r="A1853" s="39" t="n"/>
      <c r="B1853" s="20" t="n"/>
      <c r="C1853" s="20" t="n"/>
      <c r="D1853" s="20" t="n"/>
      <c r="E1853" s="20" t="n"/>
      <c r="F1853" s="26">
        <f>IF(E1853="","",IFERROR(INDEX('İş emirleri'!$B$6:$B$305,MATCH(E1853,'İş emirleri'!$A$6:$A$305,0)),"İş emri yok"))</f>
        <v/>
      </c>
      <c r="G1853" s="38" t="n"/>
      <c r="H1853" s="38" t="n"/>
      <c r="I1853" s="20" t="n"/>
      <c r="J1853" s="40">
        <f>IF(G1853="","",MAX(0,G1853-N(H1853)))</f>
        <v/>
      </c>
      <c r="K1853" s="24">
        <f>IF(OR(G1853="",N(G1853)=0),"",J1853/G1853)</f>
        <v/>
      </c>
      <c r="L1853" s="38" t="n"/>
      <c r="M1853" s="38" t="n"/>
      <c r="N1853" s="20" t="n"/>
      <c r="O1853" s="40">
        <f>IF(AND(L1853="",M1853=""),"",N(L1853)+N(M1853))</f>
        <v/>
      </c>
      <c r="P1853" s="24">
        <f>IF(OR(O1853="",N(O1853)=0),"",N(M1853)/O1853)</f>
        <v/>
      </c>
      <c r="Q1853" s="40">
        <f>IF(OR(J1853="",N(J1853)=0,O1853=""),"",N(L1853)/(J1853/60))</f>
        <v/>
      </c>
      <c r="R1853" s="20" t="n"/>
    </row>
    <row r="1854">
      <c r="A1854" s="39" t="n"/>
      <c r="B1854" s="20" t="n"/>
      <c r="C1854" s="20" t="n"/>
      <c r="D1854" s="20" t="n"/>
      <c r="E1854" s="20" t="n"/>
      <c r="F1854" s="26">
        <f>IF(E1854="","",IFERROR(INDEX('İş emirleri'!$B$6:$B$305,MATCH(E1854,'İş emirleri'!$A$6:$A$305,0)),"İş emri yok"))</f>
        <v/>
      </c>
      <c r="G1854" s="38" t="n"/>
      <c r="H1854" s="38" t="n"/>
      <c r="I1854" s="20" t="n"/>
      <c r="J1854" s="40">
        <f>IF(G1854="","",MAX(0,G1854-N(H1854)))</f>
        <v/>
      </c>
      <c r="K1854" s="24">
        <f>IF(OR(G1854="",N(G1854)=0),"",J1854/G1854)</f>
        <v/>
      </c>
      <c r="L1854" s="38" t="n"/>
      <c r="M1854" s="38" t="n"/>
      <c r="N1854" s="20" t="n"/>
      <c r="O1854" s="40">
        <f>IF(AND(L1854="",M1854=""),"",N(L1854)+N(M1854))</f>
        <v/>
      </c>
      <c r="P1854" s="24">
        <f>IF(OR(O1854="",N(O1854)=0),"",N(M1854)/O1854)</f>
        <v/>
      </c>
      <c r="Q1854" s="40">
        <f>IF(OR(J1854="",N(J1854)=0,O1854=""),"",N(L1854)/(J1854/60))</f>
        <v/>
      </c>
      <c r="R1854" s="20" t="n"/>
    </row>
    <row r="1855">
      <c r="A1855" s="39" t="n"/>
      <c r="B1855" s="20" t="n"/>
      <c r="C1855" s="20" t="n"/>
      <c r="D1855" s="20" t="n"/>
      <c r="E1855" s="20" t="n"/>
      <c r="F1855" s="26">
        <f>IF(E1855="","",IFERROR(INDEX('İş emirleri'!$B$6:$B$305,MATCH(E1855,'İş emirleri'!$A$6:$A$305,0)),"İş emri yok"))</f>
        <v/>
      </c>
      <c r="G1855" s="38" t="n"/>
      <c r="H1855" s="38" t="n"/>
      <c r="I1855" s="20" t="n"/>
      <c r="J1855" s="40">
        <f>IF(G1855="","",MAX(0,G1855-N(H1855)))</f>
        <v/>
      </c>
      <c r="K1855" s="24">
        <f>IF(OR(G1855="",N(G1855)=0),"",J1855/G1855)</f>
        <v/>
      </c>
      <c r="L1855" s="38" t="n"/>
      <c r="M1855" s="38" t="n"/>
      <c r="N1855" s="20" t="n"/>
      <c r="O1855" s="40">
        <f>IF(AND(L1855="",M1855=""),"",N(L1855)+N(M1855))</f>
        <v/>
      </c>
      <c r="P1855" s="24">
        <f>IF(OR(O1855="",N(O1855)=0),"",N(M1855)/O1855)</f>
        <v/>
      </c>
      <c r="Q1855" s="40">
        <f>IF(OR(J1855="",N(J1855)=0,O1855=""),"",N(L1855)/(J1855/60))</f>
        <v/>
      </c>
      <c r="R1855" s="20" t="n"/>
    </row>
    <row r="1856">
      <c r="A1856" s="39" t="n"/>
      <c r="B1856" s="20" t="n"/>
      <c r="C1856" s="20" t="n"/>
      <c r="D1856" s="20" t="n"/>
      <c r="E1856" s="20" t="n"/>
      <c r="F1856" s="26">
        <f>IF(E1856="","",IFERROR(INDEX('İş emirleri'!$B$6:$B$305,MATCH(E1856,'İş emirleri'!$A$6:$A$305,0)),"İş emri yok"))</f>
        <v/>
      </c>
      <c r="G1856" s="38" t="n"/>
      <c r="H1856" s="38" t="n"/>
      <c r="I1856" s="20" t="n"/>
      <c r="J1856" s="40">
        <f>IF(G1856="","",MAX(0,G1856-N(H1856)))</f>
        <v/>
      </c>
      <c r="K1856" s="24">
        <f>IF(OR(G1856="",N(G1856)=0),"",J1856/G1856)</f>
        <v/>
      </c>
      <c r="L1856" s="38" t="n"/>
      <c r="M1856" s="38" t="n"/>
      <c r="N1856" s="20" t="n"/>
      <c r="O1856" s="40">
        <f>IF(AND(L1856="",M1856=""),"",N(L1856)+N(M1856))</f>
        <v/>
      </c>
      <c r="P1856" s="24">
        <f>IF(OR(O1856="",N(O1856)=0),"",N(M1856)/O1856)</f>
        <v/>
      </c>
      <c r="Q1856" s="40">
        <f>IF(OR(J1856="",N(J1856)=0,O1856=""),"",N(L1856)/(J1856/60))</f>
        <v/>
      </c>
      <c r="R1856" s="20" t="n"/>
    </row>
    <row r="1857">
      <c r="A1857" s="39" t="n"/>
      <c r="B1857" s="20" t="n"/>
      <c r="C1857" s="20" t="n"/>
      <c r="D1857" s="20" t="n"/>
      <c r="E1857" s="20" t="n"/>
      <c r="F1857" s="26">
        <f>IF(E1857="","",IFERROR(INDEX('İş emirleri'!$B$6:$B$305,MATCH(E1857,'İş emirleri'!$A$6:$A$305,0)),"İş emri yok"))</f>
        <v/>
      </c>
      <c r="G1857" s="38" t="n"/>
      <c r="H1857" s="38" t="n"/>
      <c r="I1857" s="20" t="n"/>
      <c r="J1857" s="40">
        <f>IF(G1857="","",MAX(0,G1857-N(H1857)))</f>
        <v/>
      </c>
      <c r="K1857" s="24">
        <f>IF(OR(G1857="",N(G1857)=0),"",J1857/G1857)</f>
        <v/>
      </c>
      <c r="L1857" s="38" t="n"/>
      <c r="M1857" s="38" t="n"/>
      <c r="N1857" s="20" t="n"/>
      <c r="O1857" s="40">
        <f>IF(AND(L1857="",M1857=""),"",N(L1857)+N(M1857))</f>
        <v/>
      </c>
      <c r="P1857" s="24">
        <f>IF(OR(O1857="",N(O1857)=0),"",N(M1857)/O1857)</f>
        <v/>
      </c>
      <c r="Q1857" s="40">
        <f>IF(OR(J1857="",N(J1857)=0,O1857=""),"",N(L1857)/(J1857/60))</f>
        <v/>
      </c>
      <c r="R1857" s="20" t="n"/>
    </row>
    <row r="1858">
      <c r="A1858" s="39" t="n"/>
      <c r="B1858" s="20" t="n"/>
      <c r="C1858" s="20" t="n"/>
      <c r="D1858" s="20" t="n"/>
      <c r="E1858" s="20" t="n"/>
      <c r="F1858" s="26">
        <f>IF(E1858="","",IFERROR(INDEX('İş emirleri'!$B$6:$B$305,MATCH(E1858,'İş emirleri'!$A$6:$A$305,0)),"İş emri yok"))</f>
        <v/>
      </c>
      <c r="G1858" s="38" t="n"/>
      <c r="H1858" s="38" t="n"/>
      <c r="I1858" s="20" t="n"/>
      <c r="J1858" s="40">
        <f>IF(G1858="","",MAX(0,G1858-N(H1858)))</f>
        <v/>
      </c>
      <c r="K1858" s="24">
        <f>IF(OR(G1858="",N(G1858)=0),"",J1858/G1858)</f>
        <v/>
      </c>
      <c r="L1858" s="38" t="n"/>
      <c r="M1858" s="38" t="n"/>
      <c r="N1858" s="20" t="n"/>
      <c r="O1858" s="40">
        <f>IF(AND(L1858="",M1858=""),"",N(L1858)+N(M1858))</f>
        <v/>
      </c>
      <c r="P1858" s="24">
        <f>IF(OR(O1858="",N(O1858)=0),"",N(M1858)/O1858)</f>
        <v/>
      </c>
      <c r="Q1858" s="40">
        <f>IF(OR(J1858="",N(J1858)=0,O1858=""),"",N(L1858)/(J1858/60))</f>
        <v/>
      </c>
      <c r="R1858" s="20" t="n"/>
    </row>
    <row r="1859">
      <c r="A1859" s="39" t="n"/>
      <c r="B1859" s="20" t="n"/>
      <c r="C1859" s="20" t="n"/>
      <c r="D1859" s="20" t="n"/>
      <c r="E1859" s="20" t="n"/>
      <c r="F1859" s="26">
        <f>IF(E1859="","",IFERROR(INDEX('İş emirleri'!$B$6:$B$305,MATCH(E1859,'İş emirleri'!$A$6:$A$305,0)),"İş emri yok"))</f>
        <v/>
      </c>
      <c r="G1859" s="38" t="n"/>
      <c r="H1859" s="38" t="n"/>
      <c r="I1859" s="20" t="n"/>
      <c r="J1859" s="40">
        <f>IF(G1859="","",MAX(0,G1859-N(H1859)))</f>
        <v/>
      </c>
      <c r="K1859" s="24">
        <f>IF(OR(G1859="",N(G1859)=0),"",J1859/G1859)</f>
        <v/>
      </c>
      <c r="L1859" s="38" t="n"/>
      <c r="M1859" s="38" t="n"/>
      <c r="N1859" s="20" t="n"/>
      <c r="O1859" s="40">
        <f>IF(AND(L1859="",M1859=""),"",N(L1859)+N(M1859))</f>
        <v/>
      </c>
      <c r="P1859" s="24">
        <f>IF(OR(O1859="",N(O1859)=0),"",N(M1859)/O1859)</f>
        <v/>
      </c>
      <c r="Q1859" s="40">
        <f>IF(OR(J1859="",N(J1859)=0,O1859=""),"",N(L1859)/(J1859/60))</f>
        <v/>
      </c>
      <c r="R1859" s="20" t="n"/>
    </row>
    <row r="1860">
      <c r="A1860" s="39" t="n"/>
      <c r="B1860" s="20" t="n"/>
      <c r="C1860" s="20" t="n"/>
      <c r="D1860" s="20" t="n"/>
      <c r="E1860" s="20" t="n"/>
      <c r="F1860" s="26">
        <f>IF(E1860="","",IFERROR(INDEX('İş emirleri'!$B$6:$B$305,MATCH(E1860,'İş emirleri'!$A$6:$A$305,0)),"İş emri yok"))</f>
        <v/>
      </c>
      <c r="G1860" s="38" t="n"/>
      <c r="H1860" s="38" t="n"/>
      <c r="I1860" s="20" t="n"/>
      <c r="J1860" s="40">
        <f>IF(G1860="","",MAX(0,G1860-N(H1860)))</f>
        <v/>
      </c>
      <c r="K1860" s="24">
        <f>IF(OR(G1860="",N(G1860)=0),"",J1860/G1860)</f>
        <v/>
      </c>
      <c r="L1860" s="38" t="n"/>
      <c r="M1860" s="38" t="n"/>
      <c r="N1860" s="20" t="n"/>
      <c r="O1860" s="40">
        <f>IF(AND(L1860="",M1860=""),"",N(L1860)+N(M1860))</f>
        <v/>
      </c>
      <c r="P1860" s="24">
        <f>IF(OR(O1860="",N(O1860)=0),"",N(M1860)/O1860)</f>
        <v/>
      </c>
      <c r="Q1860" s="40">
        <f>IF(OR(J1860="",N(J1860)=0,O1860=""),"",N(L1860)/(J1860/60))</f>
        <v/>
      </c>
      <c r="R1860" s="20" t="n"/>
    </row>
    <row r="1861">
      <c r="A1861" s="39" t="n"/>
      <c r="B1861" s="20" t="n"/>
      <c r="C1861" s="20" t="n"/>
      <c r="D1861" s="20" t="n"/>
      <c r="E1861" s="20" t="n"/>
      <c r="F1861" s="26">
        <f>IF(E1861="","",IFERROR(INDEX('İş emirleri'!$B$6:$B$305,MATCH(E1861,'İş emirleri'!$A$6:$A$305,0)),"İş emri yok"))</f>
        <v/>
      </c>
      <c r="G1861" s="38" t="n"/>
      <c r="H1861" s="38" t="n"/>
      <c r="I1861" s="20" t="n"/>
      <c r="J1861" s="40">
        <f>IF(G1861="","",MAX(0,G1861-N(H1861)))</f>
        <v/>
      </c>
      <c r="K1861" s="24">
        <f>IF(OR(G1861="",N(G1861)=0),"",J1861/G1861)</f>
        <v/>
      </c>
      <c r="L1861" s="38" t="n"/>
      <c r="M1861" s="38" t="n"/>
      <c r="N1861" s="20" t="n"/>
      <c r="O1861" s="40">
        <f>IF(AND(L1861="",M1861=""),"",N(L1861)+N(M1861))</f>
        <v/>
      </c>
      <c r="P1861" s="24">
        <f>IF(OR(O1861="",N(O1861)=0),"",N(M1861)/O1861)</f>
        <v/>
      </c>
      <c r="Q1861" s="40">
        <f>IF(OR(J1861="",N(J1861)=0,O1861=""),"",N(L1861)/(J1861/60))</f>
        <v/>
      </c>
      <c r="R1861" s="20" t="n"/>
    </row>
    <row r="1862">
      <c r="A1862" s="39" t="n"/>
      <c r="B1862" s="20" t="n"/>
      <c r="C1862" s="20" t="n"/>
      <c r="D1862" s="20" t="n"/>
      <c r="E1862" s="20" t="n"/>
      <c r="F1862" s="26">
        <f>IF(E1862="","",IFERROR(INDEX('İş emirleri'!$B$6:$B$305,MATCH(E1862,'İş emirleri'!$A$6:$A$305,0)),"İş emri yok"))</f>
        <v/>
      </c>
      <c r="G1862" s="38" t="n"/>
      <c r="H1862" s="38" t="n"/>
      <c r="I1862" s="20" t="n"/>
      <c r="J1862" s="40">
        <f>IF(G1862="","",MAX(0,G1862-N(H1862)))</f>
        <v/>
      </c>
      <c r="K1862" s="24">
        <f>IF(OR(G1862="",N(G1862)=0),"",J1862/G1862)</f>
        <v/>
      </c>
      <c r="L1862" s="38" t="n"/>
      <c r="M1862" s="38" t="n"/>
      <c r="N1862" s="20" t="n"/>
      <c r="O1862" s="40">
        <f>IF(AND(L1862="",M1862=""),"",N(L1862)+N(M1862))</f>
        <v/>
      </c>
      <c r="P1862" s="24">
        <f>IF(OR(O1862="",N(O1862)=0),"",N(M1862)/O1862)</f>
        <v/>
      </c>
      <c r="Q1862" s="40">
        <f>IF(OR(J1862="",N(J1862)=0,O1862=""),"",N(L1862)/(J1862/60))</f>
        <v/>
      </c>
      <c r="R1862" s="20" t="n"/>
    </row>
    <row r="1863">
      <c r="A1863" s="39" t="n"/>
      <c r="B1863" s="20" t="n"/>
      <c r="C1863" s="20" t="n"/>
      <c r="D1863" s="20" t="n"/>
      <c r="E1863" s="20" t="n"/>
      <c r="F1863" s="26">
        <f>IF(E1863="","",IFERROR(INDEX('İş emirleri'!$B$6:$B$305,MATCH(E1863,'İş emirleri'!$A$6:$A$305,0)),"İş emri yok"))</f>
        <v/>
      </c>
      <c r="G1863" s="38" t="n"/>
      <c r="H1863" s="38" t="n"/>
      <c r="I1863" s="20" t="n"/>
      <c r="J1863" s="40">
        <f>IF(G1863="","",MAX(0,G1863-N(H1863)))</f>
        <v/>
      </c>
      <c r="K1863" s="24">
        <f>IF(OR(G1863="",N(G1863)=0),"",J1863/G1863)</f>
        <v/>
      </c>
      <c r="L1863" s="38" t="n"/>
      <c r="M1863" s="38" t="n"/>
      <c r="N1863" s="20" t="n"/>
      <c r="O1863" s="40">
        <f>IF(AND(L1863="",M1863=""),"",N(L1863)+N(M1863))</f>
        <v/>
      </c>
      <c r="P1863" s="24">
        <f>IF(OR(O1863="",N(O1863)=0),"",N(M1863)/O1863)</f>
        <v/>
      </c>
      <c r="Q1863" s="40">
        <f>IF(OR(J1863="",N(J1863)=0,O1863=""),"",N(L1863)/(J1863/60))</f>
        <v/>
      </c>
      <c r="R1863" s="20" t="n"/>
    </row>
    <row r="1864">
      <c r="A1864" s="39" t="n"/>
      <c r="B1864" s="20" t="n"/>
      <c r="C1864" s="20" t="n"/>
      <c r="D1864" s="20" t="n"/>
      <c r="E1864" s="20" t="n"/>
      <c r="F1864" s="26">
        <f>IF(E1864="","",IFERROR(INDEX('İş emirleri'!$B$6:$B$305,MATCH(E1864,'İş emirleri'!$A$6:$A$305,0)),"İş emri yok"))</f>
        <v/>
      </c>
      <c r="G1864" s="38" t="n"/>
      <c r="H1864" s="38" t="n"/>
      <c r="I1864" s="20" t="n"/>
      <c r="J1864" s="40">
        <f>IF(G1864="","",MAX(0,G1864-N(H1864)))</f>
        <v/>
      </c>
      <c r="K1864" s="24">
        <f>IF(OR(G1864="",N(G1864)=0),"",J1864/G1864)</f>
        <v/>
      </c>
      <c r="L1864" s="38" t="n"/>
      <c r="M1864" s="38" t="n"/>
      <c r="N1864" s="20" t="n"/>
      <c r="O1864" s="40">
        <f>IF(AND(L1864="",M1864=""),"",N(L1864)+N(M1864))</f>
        <v/>
      </c>
      <c r="P1864" s="24">
        <f>IF(OR(O1864="",N(O1864)=0),"",N(M1864)/O1864)</f>
        <v/>
      </c>
      <c r="Q1864" s="40">
        <f>IF(OR(J1864="",N(J1864)=0,O1864=""),"",N(L1864)/(J1864/60))</f>
        <v/>
      </c>
      <c r="R1864" s="20" t="n"/>
    </row>
    <row r="1865">
      <c r="A1865" s="39" t="n"/>
      <c r="B1865" s="20" t="n"/>
      <c r="C1865" s="20" t="n"/>
      <c r="D1865" s="20" t="n"/>
      <c r="E1865" s="20" t="n"/>
      <c r="F1865" s="26">
        <f>IF(E1865="","",IFERROR(INDEX('İş emirleri'!$B$6:$B$305,MATCH(E1865,'İş emirleri'!$A$6:$A$305,0)),"İş emri yok"))</f>
        <v/>
      </c>
      <c r="G1865" s="38" t="n"/>
      <c r="H1865" s="38" t="n"/>
      <c r="I1865" s="20" t="n"/>
      <c r="J1865" s="40">
        <f>IF(G1865="","",MAX(0,G1865-N(H1865)))</f>
        <v/>
      </c>
      <c r="K1865" s="24">
        <f>IF(OR(G1865="",N(G1865)=0),"",J1865/G1865)</f>
        <v/>
      </c>
      <c r="L1865" s="38" t="n"/>
      <c r="M1865" s="38" t="n"/>
      <c r="N1865" s="20" t="n"/>
      <c r="O1865" s="40">
        <f>IF(AND(L1865="",M1865=""),"",N(L1865)+N(M1865))</f>
        <v/>
      </c>
      <c r="P1865" s="24">
        <f>IF(OR(O1865="",N(O1865)=0),"",N(M1865)/O1865)</f>
        <v/>
      </c>
      <c r="Q1865" s="40">
        <f>IF(OR(J1865="",N(J1865)=0,O1865=""),"",N(L1865)/(J1865/60))</f>
        <v/>
      </c>
      <c r="R1865" s="20" t="n"/>
    </row>
    <row r="1866">
      <c r="A1866" s="39" t="n"/>
      <c r="B1866" s="20" t="n"/>
      <c r="C1866" s="20" t="n"/>
      <c r="D1866" s="20" t="n"/>
      <c r="E1866" s="20" t="n"/>
      <c r="F1866" s="26">
        <f>IF(E1866="","",IFERROR(INDEX('İş emirleri'!$B$6:$B$305,MATCH(E1866,'İş emirleri'!$A$6:$A$305,0)),"İş emri yok"))</f>
        <v/>
      </c>
      <c r="G1866" s="38" t="n"/>
      <c r="H1866" s="38" t="n"/>
      <c r="I1866" s="20" t="n"/>
      <c r="J1866" s="40">
        <f>IF(G1866="","",MAX(0,G1866-N(H1866)))</f>
        <v/>
      </c>
      <c r="K1866" s="24">
        <f>IF(OR(G1866="",N(G1866)=0),"",J1866/G1866)</f>
        <v/>
      </c>
      <c r="L1866" s="38" t="n"/>
      <c r="M1866" s="38" t="n"/>
      <c r="N1866" s="20" t="n"/>
      <c r="O1866" s="40">
        <f>IF(AND(L1866="",M1866=""),"",N(L1866)+N(M1866))</f>
        <v/>
      </c>
      <c r="P1866" s="24">
        <f>IF(OR(O1866="",N(O1866)=0),"",N(M1866)/O1866)</f>
        <v/>
      </c>
      <c r="Q1866" s="40">
        <f>IF(OR(J1866="",N(J1866)=0,O1866=""),"",N(L1866)/(J1866/60))</f>
        <v/>
      </c>
      <c r="R1866" s="20" t="n"/>
    </row>
    <row r="1867">
      <c r="A1867" s="39" t="n"/>
      <c r="B1867" s="20" t="n"/>
      <c r="C1867" s="20" t="n"/>
      <c r="D1867" s="20" t="n"/>
      <c r="E1867" s="20" t="n"/>
      <c r="F1867" s="26">
        <f>IF(E1867="","",IFERROR(INDEX('İş emirleri'!$B$6:$B$305,MATCH(E1867,'İş emirleri'!$A$6:$A$305,0)),"İş emri yok"))</f>
        <v/>
      </c>
      <c r="G1867" s="38" t="n"/>
      <c r="H1867" s="38" t="n"/>
      <c r="I1867" s="20" t="n"/>
      <c r="J1867" s="40">
        <f>IF(G1867="","",MAX(0,G1867-N(H1867)))</f>
        <v/>
      </c>
      <c r="K1867" s="24">
        <f>IF(OR(G1867="",N(G1867)=0),"",J1867/G1867)</f>
        <v/>
      </c>
      <c r="L1867" s="38" t="n"/>
      <c r="M1867" s="38" t="n"/>
      <c r="N1867" s="20" t="n"/>
      <c r="O1867" s="40">
        <f>IF(AND(L1867="",M1867=""),"",N(L1867)+N(M1867))</f>
        <v/>
      </c>
      <c r="P1867" s="24">
        <f>IF(OR(O1867="",N(O1867)=0),"",N(M1867)/O1867)</f>
        <v/>
      </c>
      <c r="Q1867" s="40">
        <f>IF(OR(J1867="",N(J1867)=0,O1867=""),"",N(L1867)/(J1867/60))</f>
        <v/>
      </c>
      <c r="R1867" s="20" t="n"/>
    </row>
    <row r="1868">
      <c r="A1868" s="39" t="n"/>
      <c r="B1868" s="20" t="n"/>
      <c r="C1868" s="20" t="n"/>
      <c r="D1868" s="20" t="n"/>
      <c r="E1868" s="20" t="n"/>
      <c r="F1868" s="26">
        <f>IF(E1868="","",IFERROR(INDEX('İş emirleri'!$B$6:$B$305,MATCH(E1868,'İş emirleri'!$A$6:$A$305,0)),"İş emri yok"))</f>
        <v/>
      </c>
      <c r="G1868" s="38" t="n"/>
      <c r="H1868" s="38" t="n"/>
      <c r="I1868" s="20" t="n"/>
      <c r="J1868" s="40">
        <f>IF(G1868="","",MAX(0,G1868-N(H1868)))</f>
        <v/>
      </c>
      <c r="K1868" s="24">
        <f>IF(OR(G1868="",N(G1868)=0),"",J1868/G1868)</f>
        <v/>
      </c>
      <c r="L1868" s="38" t="n"/>
      <c r="M1868" s="38" t="n"/>
      <c r="N1868" s="20" t="n"/>
      <c r="O1868" s="40">
        <f>IF(AND(L1868="",M1868=""),"",N(L1868)+N(M1868))</f>
        <v/>
      </c>
      <c r="P1868" s="24">
        <f>IF(OR(O1868="",N(O1868)=0),"",N(M1868)/O1868)</f>
        <v/>
      </c>
      <c r="Q1868" s="40">
        <f>IF(OR(J1868="",N(J1868)=0,O1868=""),"",N(L1868)/(J1868/60))</f>
        <v/>
      </c>
      <c r="R1868" s="20" t="n"/>
    </row>
    <row r="1869">
      <c r="A1869" s="39" t="n"/>
      <c r="B1869" s="20" t="n"/>
      <c r="C1869" s="20" t="n"/>
      <c r="D1869" s="20" t="n"/>
      <c r="E1869" s="20" t="n"/>
      <c r="F1869" s="26">
        <f>IF(E1869="","",IFERROR(INDEX('İş emirleri'!$B$6:$B$305,MATCH(E1869,'İş emirleri'!$A$6:$A$305,0)),"İş emri yok"))</f>
        <v/>
      </c>
      <c r="G1869" s="38" t="n"/>
      <c r="H1869" s="38" t="n"/>
      <c r="I1869" s="20" t="n"/>
      <c r="J1869" s="40">
        <f>IF(G1869="","",MAX(0,G1869-N(H1869)))</f>
        <v/>
      </c>
      <c r="K1869" s="24">
        <f>IF(OR(G1869="",N(G1869)=0),"",J1869/G1869)</f>
        <v/>
      </c>
      <c r="L1869" s="38" t="n"/>
      <c r="M1869" s="38" t="n"/>
      <c r="N1869" s="20" t="n"/>
      <c r="O1869" s="40">
        <f>IF(AND(L1869="",M1869=""),"",N(L1869)+N(M1869))</f>
        <v/>
      </c>
      <c r="P1869" s="24">
        <f>IF(OR(O1869="",N(O1869)=0),"",N(M1869)/O1869)</f>
        <v/>
      </c>
      <c r="Q1869" s="40">
        <f>IF(OR(J1869="",N(J1869)=0,O1869=""),"",N(L1869)/(J1869/60))</f>
        <v/>
      </c>
      <c r="R1869" s="20" t="n"/>
    </row>
    <row r="1870">
      <c r="A1870" s="39" t="n"/>
      <c r="B1870" s="20" t="n"/>
      <c r="C1870" s="20" t="n"/>
      <c r="D1870" s="20" t="n"/>
      <c r="E1870" s="20" t="n"/>
      <c r="F1870" s="26">
        <f>IF(E1870="","",IFERROR(INDEX('İş emirleri'!$B$6:$B$305,MATCH(E1870,'İş emirleri'!$A$6:$A$305,0)),"İş emri yok"))</f>
        <v/>
      </c>
      <c r="G1870" s="38" t="n"/>
      <c r="H1870" s="38" t="n"/>
      <c r="I1870" s="20" t="n"/>
      <c r="J1870" s="40">
        <f>IF(G1870="","",MAX(0,G1870-N(H1870)))</f>
        <v/>
      </c>
      <c r="K1870" s="24">
        <f>IF(OR(G1870="",N(G1870)=0),"",J1870/G1870)</f>
        <v/>
      </c>
      <c r="L1870" s="38" t="n"/>
      <c r="M1870" s="38" t="n"/>
      <c r="N1870" s="20" t="n"/>
      <c r="O1870" s="40">
        <f>IF(AND(L1870="",M1870=""),"",N(L1870)+N(M1870))</f>
        <v/>
      </c>
      <c r="P1870" s="24">
        <f>IF(OR(O1870="",N(O1870)=0),"",N(M1870)/O1870)</f>
        <v/>
      </c>
      <c r="Q1870" s="40">
        <f>IF(OR(J1870="",N(J1870)=0,O1870=""),"",N(L1870)/(J1870/60))</f>
        <v/>
      </c>
      <c r="R1870" s="20" t="n"/>
    </row>
    <row r="1871">
      <c r="A1871" s="39" t="n"/>
      <c r="B1871" s="20" t="n"/>
      <c r="C1871" s="20" t="n"/>
      <c r="D1871" s="20" t="n"/>
      <c r="E1871" s="20" t="n"/>
      <c r="F1871" s="26">
        <f>IF(E1871="","",IFERROR(INDEX('İş emirleri'!$B$6:$B$305,MATCH(E1871,'İş emirleri'!$A$6:$A$305,0)),"İş emri yok"))</f>
        <v/>
      </c>
      <c r="G1871" s="38" t="n"/>
      <c r="H1871" s="38" t="n"/>
      <c r="I1871" s="20" t="n"/>
      <c r="J1871" s="40">
        <f>IF(G1871="","",MAX(0,G1871-N(H1871)))</f>
        <v/>
      </c>
      <c r="K1871" s="24">
        <f>IF(OR(G1871="",N(G1871)=0),"",J1871/G1871)</f>
        <v/>
      </c>
      <c r="L1871" s="38" t="n"/>
      <c r="M1871" s="38" t="n"/>
      <c r="N1871" s="20" t="n"/>
      <c r="O1871" s="40">
        <f>IF(AND(L1871="",M1871=""),"",N(L1871)+N(M1871))</f>
        <v/>
      </c>
      <c r="P1871" s="24">
        <f>IF(OR(O1871="",N(O1871)=0),"",N(M1871)/O1871)</f>
        <v/>
      </c>
      <c r="Q1871" s="40">
        <f>IF(OR(J1871="",N(J1871)=0,O1871=""),"",N(L1871)/(J1871/60))</f>
        <v/>
      </c>
      <c r="R1871" s="20" t="n"/>
    </row>
    <row r="1872">
      <c r="A1872" s="39" t="n"/>
      <c r="B1872" s="20" t="n"/>
      <c r="C1872" s="20" t="n"/>
      <c r="D1872" s="20" t="n"/>
      <c r="E1872" s="20" t="n"/>
      <c r="F1872" s="26">
        <f>IF(E1872="","",IFERROR(INDEX('İş emirleri'!$B$6:$B$305,MATCH(E1872,'İş emirleri'!$A$6:$A$305,0)),"İş emri yok"))</f>
        <v/>
      </c>
      <c r="G1872" s="38" t="n"/>
      <c r="H1872" s="38" t="n"/>
      <c r="I1872" s="20" t="n"/>
      <c r="J1872" s="40">
        <f>IF(G1872="","",MAX(0,G1872-N(H1872)))</f>
        <v/>
      </c>
      <c r="K1872" s="24">
        <f>IF(OR(G1872="",N(G1872)=0),"",J1872/G1872)</f>
        <v/>
      </c>
      <c r="L1872" s="38" t="n"/>
      <c r="M1872" s="38" t="n"/>
      <c r="N1872" s="20" t="n"/>
      <c r="O1872" s="40">
        <f>IF(AND(L1872="",M1872=""),"",N(L1872)+N(M1872))</f>
        <v/>
      </c>
      <c r="P1872" s="24">
        <f>IF(OR(O1872="",N(O1872)=0),"",N(M1872)/O1872)</f>
        <v/>
      </c>
      <c r="Q1872" s="40">
        <f>IF(OR(J1872="",N(J1872)=0,O1872=""),"",N(L1872)/(J1872/60))</f>
        <v/>
      </c>
      <c r="R1872" s="20" t="n"/>
    </row>
    <row r="1873">
      <c r="A1873" s="39" t="n"/>
      <c r="B1873" s="20" t="n"/>
      <c r="C1873" s="20" t="n"/>
      <c r="D1873" s="20" t="n"/>
      <c r="E1873" s="20" t="n"/>
      <c r="F1873" s="26">
        <f>IF(E1873="","",IFERROR(INDEX('İş emirleri'!$B$6:$B$305,MATCH(E1873,'İş emirleri'!$A$6:$A$305,0)),"İş emri yok"))</f>
        <v/>
      </c>
      <c r="G1873" s="38" t="n"/>
      <c r="H1873" s="38" t="n"/>
      <c r="I1873" s="20" t="n"/>
      <c r="J1873" s="40">
        <f>IF(G1873="","",MAX(0,G1873-N(H1873)))</f>
        <v/>
      </c>
      <c r="K1873" s="24">
        <f>IF(OR(G1873="",N(G1873)=0),"",J1873/G1873)</f>
        <v/>
      </c>
      <c r="L1873" s="38" t="n"/>
      <c r="M1873" s="38" t="n"/>
      <c r="N1873" s="20" t="n"/>
      <c r="O1873" s="40">
        <f>IF(AND(L1873="",M1873=""),"",N(L1873)+N(M1873))</f>
        <v/>
      </c>
      <c r="P1873" s="24">
        <f>IF(OR(O1873="",N(O1873)=0),"",N(M1873)/O1873)</f>
        <v/>
      </c>
      <c r="Q1873" s="40">
        <f>IF(OR(J1873="",N(J1873)=0,O1873=""),"",N(L1873)/(J1873/60))</f>
        <v/>
      </c>
      <c r="R1873" s="20" t="n"/>
    </row>
    <row r="1874">
      <c r="A1874" s="39" t="n"/>
      <c r="B1874" s="20" t="n"/>
      <c r="C1874" s="20" t="n"/>
      <c r="D1874" s="20" t="n"/>
      <c r="E1874" s="20" t="n"/>
      <c r="F1874" s="26">
        <f>IF(E1874="","",IFERROR(INDEX('İş emirleri'!$B$6:$B$305,MATCH(E1874,'İş emirleri'!$A$6:$A$305,0)),"İş emri yok"))</f>
        <v/>
      </c>
      <c r="G1874" s="38" t="n"/>
      <c r="H1874" s="38" t="n"/>
      <c r="I1874" s="20" t="n"/>
      <c r="J1874" s="40">
        <f>IF(G1874="","",MAX(0,G1874-N(H1874)))</f>
        <v/>
      </c>
      <c r="K1874" s="24">
        <f>IF(OR(G1874="",N(G1874)=0),"",J1874/G1874)</f>
        <v/>
      </c>
      <c r="L1874" s="38" t="n"/>
      <c r="M1874" s="38" t="n"/>
      <c r="N1874" s="20" t="n"/>
      <c r="O1874" s="40">
        <f>IF(AND(L1874="",M1874=""),"",N(L1874)+N(M1874))</f>
        <v/>
      </c>
      <c r="P1874" s="24">
        <f>IF(OR(O1874="",N(O1874)=0),"",N(M1874)/O1874)</f>
        <v/>
      </c>
      <c r="Q1874" s="40">
        <f>IF(OR(J1874="",N(J1874)=0,O1874=""),"",N(L1874)/(J1874/60))</f>
        <v/>
      </c>
      <c r="R1874" s="20" t="n"/>
    </row>
    <row r="1875">
      <c r="A1875" s="39" t="n"/>
      <c r="B1875" s="20" t="n"/>
      <c r="C1875" s="20" t="n"/>
      <c r="D1875" s="20" t="n"/>
      <c r="E1875" s="20" t="n"/>
      <c r="F1875" s="26">
        <f>IF(E1875="","",IFERROR(INDEX('İş emirleri'!$B$6:$B$305,MATCH(E1875,'İş emirleri'!$A$6:$A$305,0)),"İş emri yok"))</f>
        <v/>
      </c>
      <c r="G1875" s="38" t="n"/>
      <c r="H1875" s="38" t="n"/>
      <c r="I1875" s="20" t="n"/>
      <c r="J1875" s="40">
        <f>IF(G1875="","",MAX(0,G1875-N(H1875)))</f>
        <v/>
      </c>
      <c r="K1875" s="24">
        <f>IF(OR(G1875="",N(G1875)=0),"",J1875/G1875)</f>
        <v/>
      </c>
      <c r="L1875" s="38" t="n"/>
      <c r="M1875" s="38" t="n"/>
      <c r="N1875" s="20" t="n"/>
      <c r="O1875" s="40">
        <f>IF(AND(L1875="",M1875=""),"",N(L1875)+N(M1875))</f>
        <v/>
      </c>
      <c r="P1875" s="24">
        <f>IF(OR(O1875="",N(O1875)=0),"",N(M1875)/O1875)</f>
        <v/>
      </c>
      <c r="Q1875" s="40">
        <f>IF(OR(J1875="",N(J1875)=0,O1875=""),"",N(L1875)/(J1875/60))</f>
        <v/>
      </c>
      <c r="R1875" s="20" t="n"/>
    </row>
    <row r="1876">
      <c r="A1876" s="39" t="n"/>
      <c r="B1876" s="20" t="n"/>
      <c r="C1876" s="20" t="n"/>
      <c r="D1876" s="20" t="n"/>
      <c r="E1876" s="20" t="n"/>
      <c r="F1876" s="26">
        <f>IF(E1876="","",IFERROR(INDEX('İş emirleri'!$B$6:$B$305,MATCH(E1876,'İş emirleri'!$A$6:$A$305,0)),"İş emri yok"))</f>
        <v/>
      </c>
      <c r="G1876" s="38" t="n"/>
      <c r="H1876" s="38" t="n"/>
      <c r="I1876" s="20" t="n"/>
      <c r="J1876" s="40">
        <f>IF(G1876="","",MAX(0,G1876-N(H1876)))</f>
        <v/>
      </c>
      <c r="K1876" s="24">
        <f>IF(OR(G1876="",N(G1876)=0),"",J1876/G1876)</f>
        <v/>
      </c>
      <c r="L1876" s="38" t="n"/>
      <c r="M1876" s="38" t="n"/>
      <c r="N1876" s="20" t="n"/>
      <c r="O1876" s="40">
        <f>IF(AND(L1876="",M1876=""),"",N(L1876)+N(M1876))</f>
        <v/>
      </c>
      <c r="P1876" s="24">
        <f>IF(OR(O1876="",N(O1876)=0),"",N(M1876)/O1876)</f>
        <v/>
      </c>
      <c r="Q1876" s="40">
        <f>IF(OR(J1876="",N(J1876)=0,O1876=""),"",N(L1876)/(J1876/60))</f>
        <v/>
      </c>
      <c r="R1876" s="20" t="n"/>
    </row>
    <row r="1877">
      <c r="A1877" s="39" t="n"/>
      <c r="B1877" s="20" t="n"/>
      <c r="C1877" s="20" t="n"/>
      <c r="D1877" s="20" t="n"/>
      <c r="E1877" s="20" t="n"/>
      <c r="F1877" s="26">
        <f>IF(E1877="","",IFERROR(INDEX('İş emirleri'!$B$6:$B$305,MATCH(E1877,'İş emirleri'!$A$6:$A$305,0)),"İş emri yok"))</f>
        <v/>
      </c>
      <c r="G1877" s="38" t="n"/>
      <c r="H1877" s="38" t="n"/>
      <c r="I1877" s="20" t="n"/>
      <c r="J1877" s="40">
        <f>IF(G1877="","",MAX(0,G1877-N(H1877)))</f>
        <v/>
      </c>
      <c r="K1877" s="24">
        <f>IF(OR(G1877="",N(G1877)=0),"",J1877/G1877)</f>
        <v/>
      </c>
      <c r="L1877" s="38" t="n"/>
      <c r="M1877" s="38" t="n"/>
      <c r="N1877" s="20" t="n"/>
      <c r="O1877" s="40">
        <f>IF(AND(L1877="",M1877=""),"",N(L1877)+N(M1877))</f>
        <v/>
      </c>
      <c r="P1877" s="24">
        <f>IF(OR(O1877="",N(O1877)=0),"",N(M1877)/O1877)</f>
        <v/>
      </c>
      <c r="Q1877" s="40">
        <f>IF(OR(J1877="",N(J1877)=0,O1877=""),"",N(L1877)/(J1877/60))</f>
        <v/>
      </c>
      <c r="R1877" s="20" t="n"/>
    </row>
    <row r="1878">
      <c r="A1878" s="39" t="n"/>
      <c r="B1878" s="20" t="n"/>
      <c r="C1878" s="20" t="n"/>
      <c r="D1878" s="20" t="n"/>
      <c r="E1878" s="20" t="n"/>
      <c r="F1878" s="26">
        <f>IF(E1878="","",IFERROR(INDEX('İş emirleri'!$B$6:$B$305,MATCH(E1878,'İş emirleri'!$A$6:$A$305,0)),"İş emri yok"))</f>
        <v/>
      </c>
      <c r="G1878" s="38" t="n"/>
      <c r="H1878" s="38" t="n"/>
      <c r="I1878" s="20" t="n"/>
      <c r="J1878" s="40">
        <f>IF(G1878="","",MAX(0,G1878-N(H1878)))</f>
        <v/>
      </c>
      <c r="K1878" s="24">
        <f>IF(OR(G1878="",N(G1878)=0),"",J1878/G1878)</f>
        <v/>
      </c>
      <c r="L1878" s="38" t="n"/>
      <c r="M1878" s="38" t="n"/>
      <c r="N1878" s="20" t="n"/>
      <c r="O1878" s="40">
        <f>IF(AND(L1878="",M1878=""),"",N(L1878)+N(M1878))</f>
        <v/>
      </c>
      <c r="P1878" s="24">
        <f>IF(OR(O1878="",N(O1878)=0),"",N(M1878)/O1878)</f>
        <v/>
      </c>
      <c r="Q1878" s="40">
        <f>IF(OR(J1878="",N(J1878)=0,O1878=""),"",N(L1878)/(J1878/60))</f>
        <v/>
      </c>
      <c r="R1878" s="20" t="n"/>
    </row>
    <row r="1879">
      <c r="A1879" s="39" t="n"/>
      <c r="B1879" s="20" t="n"/>
      <c r="C1879" s="20" t="n"/>
      <c r="D1879" s="20" t="n"/>
      <c r="E1879" s="20" t="n"/>
      <c r="F1879" s="26">
        <f>IF(E1879="","",IFERROR(INDEX('İş emirleri'!$B$6:$B$305,MATCH(E1879,'İş emirleri'!$A$6:$A$305,0)),"İş emri yok"))</f>
        <v/>
      </c>
      <c r="G1879" s="38" t="n"/>
      <c r="H1879" s="38" t="n"/>
      <c r="I1879" s="20" t="n"/>
      <c r="J1879" s="40">
        <f>IF(G1879="","",MAX(0,G1879-N(H1879)))</f>
        <v/>
      </c>
      <c r="K1879" s="24">
        <f>IF(OR(G1879="",N(G1879)=0),"",J1879/G1879)</f>
        <v/>
      </c>
      <c r="L1879" s="38" t="n"/>
      <c r="M1879" s="38" t="n"/>
      <c r="N1879" s="20" t="n"/>
      <c r="O1879" s="40">
        <f>IF(AND(L1879="",M1879=""),"",N(L1879)+N(M1879))</f>
        <v/>
      </c>
      <c r="P1879" s="24">
        <f>IF(OR(O1879="",N(O1879)=0),"",N(M1879)/O1879)</f>
        <v/>
      </c>
      <c r="Q1879" s="40">
        <f>IF(OR(J1879="",N(J1879)=0,O1879=""),"",N(L1879)/(J1879/60))</f>
        <v/>
      </c>
      <c r="R1879" s="20" t="n"/>
    </row>
    <row r="1880">
      <c r="A1880" s="39" t="n"/>
      <c r="B1880" s="20" t="n"/>
      <c r="C1880" s="20" t="n"/>
      <c r="D1880" s="20" t="n"/>
      <c r="E1880" s="20" t="n"/>
      <c r="F1880" s="26">
        <f>IF(E1880="","",IFERROR(INDEX('İş emirleri'!$B$6:$B$305,MATCH(E1880,'İş emirleri'!$A$6:$A$305,0)),"İş emri yok"))</f>
        <v/>
      </c>
      <c r="G1880" s="38" t="n"/>
      <c r="H1880" s="38" t="n"/>
      <c r="I1880" s="20" t="n"/>
      <c r="J1880" s="40">
        <f>IF(G1880="","",MAX(0,G1880-N(H1880)))</f>
        <v/>
      </c>
      <c r="K1880" s="24">
        <f>IF(OR(G1880="",N(G1880)=0),"",J1880/G1880)</f>
        <v/>
      </c>
      <c r="L1880" s="38" t="n"/>
      <c r="M1880" s="38" t="n"/>
      <c r="N1880" s="20" t="n"/>
      <c r="O1880" s="40">
        <f>IF(AND(L1880="",M1880=""),"",N(L1880)+N(M1880))</f>
        <v/>
      </c>
      <c r="P1880" s="24">
        <f>IF(OR(O1880="",N(O1880)=0),"",N(M1880)/O1880)</f>
        <v/>
      </c>
      <c r="Q1880" s="40">
        <f>IF(OR(J1880="",N(J1880)=0,O1880=""),"",N(L1880)/(J1880/60))</f>
        <v/>
      </c>
      <c r="R1880" s="20" t="n"/>
    </row>
    <row r="1881">
      <c r="A1881" s="39" t="n"/>
      <c r="B1881" s="20" t="n"/>
      <c r="C1881" s="20" t="n"/>
      <c r="D1881" s="20" t="n"/>
      <c r="E1881" s="20" t="n"/>
      <c r="F1881" s="26">
        <f>IF(E1881="","",IFERROR(INDEX('İş emirleri'!$B$6:$B$305,MATCH(E1881,'İş emirleri'!$A$6:$A$305,0)),"İş emri yok"))</f>
        <v/>
      </c>
      <c r="G1881" s="38" t="n"/>
      <c r="H1881" s="38" t="n"/>
      <c r="I1881" s="20" t="n"/>
      <c r="J1881" s="40">
        <f>IF(G1881="","",MAX(0,G1881-N(H1881)))</f>
        <v/>
      </c>
      <c r="K1881" s="24">
        <f>IF(OR(G1881="",N(G1881)=0),"",J1881/G1881)</f>
        <v/>
      </c>
      <c r="L1881" s="38" t="n"/>
      <c r="M1881" s="38" t="n"/>
      <c r="N1881" s="20" t="n"/>
      <c r="O1881" s="40">
        <f>IF(AND(L1881="",M1881=""),"",N(L1881)+N(M1881))</f>
        <v/>
      </c>
      <c r="P1881" s="24">
        <f>IF(OR(O1881="",N(O1881)=0),"",N(M1881)/O1881)</f>
        <v/>
      </c>
      <c r="Q1881" s="40">
        <f>IF(OR(J1881="",N(J1881)=0,O1881=""),"",N(L1881)/(J1881/60))</f>
        <v/>
      </c>
      <c r="R1881" s="20" t="n"/>
    </row>
    <row r="1882">
      <c r="A1882" s="39" t="n"/>
      <c r="B1882" s="20" t="n"/>
      <c r="C1882" s="20" t="n"/>
      <c r="D1882" s="20" t="n"/>
      <c r="E1882" s="20" t="n"/>
      <c r="F1882" s="26">
        <f>IF(E1882="","",IFERROR(INDEX('İş emirleri'!$B$6:$B$305,MATCH(E1882,'İş emirleri'!$A$6:$A$305,0)),"İş emri yok"))</f>
        <v/>
      </c>
      <c r="G1882" s="38" t="n"/>
      <c r="H1882" s="38" t="n"/>
      <c r="I1882" s="20" t="n"/>
      <c r="J1882" s="40">
        <f>IF(G1882="","",MAX(0,G1882-N(H1882)))</f>
        <v/>
      </c>
      <c r="K1882" s="24">
        <f>IF(OR(G1882="",N(G1882)=0),"",J1882/G1882)</f>
        <v/>
      </c>
      <c r="L1882" s="38" t="n"/>
      <c r="M1882" s="38" t="n"/>
      <c r="N1882" s="20" t="n"/>
      <c r="O1882" s="40">
        <f>IF(AND(L1882="",M1882=""),"",N(L1882)+N(M1882))</f>
        <v/>
      </c>
      <c r="P1882" s="24">
        <f>IF(OR(O1882="",N(O1882)=0),"",N(M1882)/O1882)</f>
        <v/>
      </c>
      <c r="Q1882" s="40">
        <f>IF(OR(J1882="",N(J1882)=0,O1882=""),"",N(L1882)/(J1882/60))</f>
        <v/>
      </c>
      <c r="R1882" s="20" t="n"/>
    </row>
    <row r="1883">
      <c r="A1883" s="39" t="n"/>
      <c r="B1883" s="20" t="n"/>
      <c r="C1883" s="20" t="n"/>
      <c r="D1883" s="20" t="n"/>
      <c r="E1883" s="20" t="n"/>
      <c r="F1883" s="26">
        <f>IF(E1883="","",IFERROR(INDEX('İş emirleri'!$B$6:$B$305,MATCH(E1883,'İş emirleri'!$A$6:$A$305,0)),"İş emri yok"))</f>
        <v/>
      </c>
      <c r="G1883" s="38" t="n"/>
      <c r="H1883" s="38" t="n"/>
      <c r="I1883" s="20" t="n"/>
      <c r="J1883" s="40">
        <f>IF(G1883="","",MAX(0,G1883-N(H1883)))</f>
        <v/>
      </c>
      <c r="K1883" s="24">
        <f>IF(OR(G1883="",N(G1883)=0),"",J1883/G1883)</f>
        <v/>
      </c>
      <c r="L1883" s="38" t="n"/>
      <c r="M1883" s="38" t="n"/>
      <c r="N1883" s="20" t="n"/>
      <c r="O1883" s="40">
        <f>IF(AND(L1883="",M1883=""),"",N(L1883)+N(M1883))</f>
        <v/>
      </c>
      <c r="P1883" s="24">
        <f>IF(OR(O1883="",N(O1883)=0),"",N(M1883)/O1883)</f>
        <v/>
      </c>
      <c r="Q1883" s="40">
        <f>IF(OR(J1883="",N(J1883)=0,O1883=""),"",N(L1883)/(J1883/60))</f>
        <v/>
      </c>
      <c r="R1883" s="20" t="n"/>
    </row>
    <row r="1884">
      <c r="A1884" s="39" t="n"/>
      <c r="B1884" s="20" t="n"/>
      <c r="C1884" s="20" t="n"/>
      <c r="D1884" s="20" t="n"/>
      <c r="E1884" s="20" t="n"/>
      <c r="F1884" s="26">
        <f>IF(E1884="","",IFERROR(INDEX('İş emirleri'!$B$6:$B$305,MATCH(E1884,'İş emirleri'!$A$6:$A$305,0)),"İş emri yok"))</f>
        <v/>
      </c>
      <c r="G1884" s="38" t="n"/>
      <c r="H1884" s="38" t="n"/>
      <c r="I1884" s="20" t="n"/>
      <c r="J1884" s="40">
        <f>IF(G1884="","",MAX(0,G1884-N(H1884)))</f>
        <v/>
      </c>
      <c r="K1884" s="24">
        <f>IF(OR(G1884="",N(G1884)=0),"",J1884/G1884)</f>
        <v/>
      </c>
      <c r="L1884" s="38" t="n"/>
      <c r="M1884" s="38" t="n"/>
      <c r="N1884" s="20" t="n"/>
      <c r="O1884" s="40">
        <f>IF(AND(L1884="",M1884=""),"",N(L1884)+N(M1884))</f>
        <v/>
      </c>
      <c r="P1884" s="24">
        <f>IF(OR(O1884="",N(O1884)=0),"",N(M1884)/O1884)</f>
        <v/>
      </c>
      <c r="Q1884" s="40">
        <f>IF(OR(J1884="",N(J1884)=0,O1884=""),"",N(L1884)/(J1884/60))</f>
        <v/>
      </c>
      <c r="R1884" s="20" t="n"/>
    </row>
    <row r="1885">
      <c r="A1885" s="39" t="n"/>
      <c r="B1885" s="20" t="n"/>
      <c r="C1885" s="20" t="n"/>
      <c r="D1885" s="20" t="n"/>
      <c r="E1885" s="20" t="n"/>
      <c r="F1885" s="26">
        <f>IF(E1885="","",IFERROR(INDEX('İş emirleri'!$B$6:$B$305,MATCH(E1885,'İş emirleri'!$A$6:$A$305,0)),"İş emri yok"))</f>
        <v/>
      </c>
      <c r="G1885" s="38" t="n"/>
      <c r="H1885" s="38" t="n"/>
      <c r="I1885" s="20" t="n"/>
      <c r="J1885" s="40">
        <f>IF(G1885="","",MAX(0,G1885-N(H1885)))</f>
        <v/>
      </c>
      <c r="K1885" s="24">
        <f>IF(OR(G1885="",N(G1885)=0),"",J1885/G1885)</f>
        <v/>
      </c>
      <c r="L1885" s="38" t="n"/>
      <c r="M1885" s="38" t="n"/>
      <c r="N1885" s="20" t="n"/>
      <c r="O1885" s="40">
        <f>IF(AND(L1885="",M1885=""),"",N(L1885)+N(M1885))</f>
        <v/>
      </c>
      <c r="P1885" s="24">
        <f>IF(OR(O1885="",N(O1885)=0),"",N(M1885)/O1885)</f>
        <v/>
      </c>
      <c r="Q1885" s="40">
        <f>IF(OR(J1885="",N(J1885)=0,O1885=""),"",N(L1885)/(J1885/60))</f>
        <v/>
      </c>
      <c r="R1885" s="20" t="n"/>
    </row>
    <row r="1886">
      <c r="A1886" s="39" t="n"/>
      <c r="B1886" s="20" t="n"/>
      <c r="C1886" s="20" t="n"/>
      <c r="D1886" s="20" t="n"/>
      <c r="E1886" s="20" t="n"/>
      <c r="F1886" s="26">
        <f>IF(E1886="","",IFERROR(INDEX('İş emirleri'!$B$6:$B$305,MATCH(E1886,'İş emirleri'!$A$6:$A$305,0)),"İş emri yok"))</f>
        <v/>
      </c>
      <c r="G1886" s="38" t="n"/>
      <c r="H1886" s="38" t="n"/>
      <c r="I1886" s="20" t="n"/>
      <c r="J1886" s="40">
        <f>IF(G1886="","",MAX(0,G1886-N(H1886)))</f>
        <v/>
      </c>
      <c r="K1886" s="24">
        <f>IF(OR(G1886="",N(G1886)=0),"",J1886/G1886)</f>
        <v/>
      </c>
      <c r="L1886" s="38" t="n"/>
      <c r="M1886" s="38" t="n"/>
      <c r="N1886" s="20" t="n"/>
      <c r="O1886" s="40">
        <f>IF(AND(L1886="",M1886=""),"",N(L1886)+N(M1886))</f>
        <v/>
      </c>
      <c r="P1886" s="24">
        <f>IF(OR(O1886="",N(O1886)=0),"",N(M1886)/O1886)</f>
        <v/>
      </c>
      <c r="Q1886" s="40">
        <f>IF(OR(J1886="",N(J1886)=0,O1886=""),"",N(L1886)/(J1886/60))</f>
        <v/>
      </c>
      <c r="R1886" s="20" t="n"/>
    </row>
    <row r="1887">
      <c r="A1887" s="39" t="n"/>
      <c r="B1887" s="20" t="n"/>
      <c r="C1887" s="20" t="n"/>
      <c r="D1887" s="20" t="n"/>
      <c r="E1887" s="20" t="n"/>
      <c r="F1887" s="26">
        <f>IF(E1887="","",IFERROR(INDEX('İş emirleri'!$B$6:$B$305,MATCH(E1887,'İş emirleri'!$A$6:$A$305,0)),"İş emri yok"))</f>
        <v/>
      </c>
      <c r="G1887" s="38" t="n"/>
      <c r="H1887" s="38" t="n"/>
      <c r="I1887" s="20" t="n"/>
      <c r="J1887" s="40">
        <f>IF(G1887="","",MAX(0,G1887-N(H1887)))</f>
        <v/>
      </c>
      <c r="K1887" s="24">
        <f>IF(OR(G1887="",N(G1887)=0),"",J1887/G1887)</f>
        <v/>
      </c>
      <c r="L1887" s="38" t="n"/>
      <c r="M1887" s="38" t="n"/>
      <c r="N1887" s="20" t="n"/>
      <c r="O1887" s="40">
        <f>IF(AND(L1887="",M1887=""),"",N(L1887)+N(M1887))</f>
        <v/>
      </c>
      <c r="P1887" s="24">
        <f>IF(OR(O1887="",N(O1887)=0),"",N(M1887)/O1887)</f>
        <v/>
      </c>
      <c r="Q1887" s="40">
        <f>IF(OR(J1887="",N(J1887)=0,O1887=""),"",N(L1887)/(J1887/60))</f>
        <v/>
      </c>
      <c r="R1887" s="20" t="n"/>
    </row>
    <row r="1888">
      <c r="A1888" s="39" t="n"/>
      <c r="B1888" s="20" t="n"/>
      <c r="C1888" s="20" t="n"/>
      <c r="D1888" s="20" t="n"/>
      <c r="E1888" s="20" t="n"/>
      <c r="F1888" s="26">
        <f>IF(E1888="","",IFERROR(INDEX('İş emirleri'!$B$6:$B$305,MATCH(E1888,'İş emirleri'!$A$6:$A$305,0)),"İş emri yok"))</f>
        <v/>
      </c>
      <c r="G1888" s="38" t="n"/>
      <c r="H1888" s="38" t="n"/>
      <c r="I1888" s="20" t="n"/>
      <c r="J1888" s="40">
        <f>IF(G1888="","",MAX(0,G1888-N(H1888)))</f>
        <v/>
      </c>
      <c r="K1888" s="24">
        <f>IF(OR(G1888="",N(G1888)=0),"",J1888/G1888)</f>
        <v/>
      </c>
      <c r="L1888" s="38" t="n"/>
      <c r="M1888" s="38" t="n"/>
      <c r="N1888" s="20" t="n"/>
      <c r="O1888" s="40">
        <f>IF(AND(L1888="",M1888=""),"",N(L1888)+N(M1888))</f>
        <v/>
      </c>
      <c r="P1888" s="24">
        <f>IF(OR(O1888="",N(O1888)=0),"",N(M1888)/O1888)</f>
        <v/>
      </c>
      <c r="Q1888" s="40">
        <f>IF(OR(J1888="",N(J1888)=0,O1888=""),"",N(L1888)/(J1888/60))</f>
        <v/>
      </c>
      <c r="R1888" s="20" t="n"/>
    </row>
    <row r="1889">
      <c r="A1889" s="39" t="n"/>
      <c r="B1889" s="20" t="n"/>
      <c r="C1889" s="20" t="n"/>
      <c r="D1889" s="20" t="n"/>
      <c r="E1889" s="20" t="n"/>
      <c r="F1889" s="26">
        <f>IF(E1889="","",IFERROR(INDEX('İş emirleri'!$B$6:$B$305,MATCH(E1889,'İş emirleri'!$A$6:$A$305,0)),"İş emri yok"))</f>
        <v/>
      </c>
      <c r="G1889" s="38" t="n"/>
      <c r="H1889" s="38" t="n"/>
      <c r="I1889" s="20" t="n"/>
      <c r="J1889" s="40">
        <f>IF(G1889="","",MAX(0,G1889-N(H1889)))</f>
        <v/>
      </c>
      <c r="K1889" s="24">
        <f>IF(OR(G1889="",N(G1889)=0),"",J1889/G1889)</f>
        <v/>
      </c>
      <c r="L1889" s="38" t="n"/>
      <c r="M1889" s="38" t="n"/>
      <c r="N1889" s="20" t="n"/>
      <c r="O1889" s="40">
        <f>IF(AND(L1889="",M1889=""),"",N(L1889)+N(M1889))</f>
        <v/>
      </c>
      <c r="P1889" s="24">
        <f>IF(OR(O1889="",N(O1889)=0),"",N(M1889)/O1889)</f>
        <v/>
      </c>
      <c r="Q1889" s="40">
        <f>IF(OR(J1889="",N(J1889)=0,O1889=""),"",N(L1889)/(J1889/60))</f>
        <v/>
      </c>
      <c r="R1889" s="20" t="n"/>
    </row>
    <row r="1890">
      <c r="A1890" s="39" t="n"/>
      <c r="B1890" s="20" t="n"/>
      <c r="C1890" s="20" t="n"/>
      <c r="D1890" s="20" t="n"/>
      <c r="E1890" s="20" t="n"/>
      <c r="F1890" s="26">
        <f>IF(E1890="","",IFERROR(INDEX('İş emirleri'!$B$6:$B$305,MATCH(E1890,'İş emirleri'!$A$6:$A$305,0)),"İş emri yok"))</f>
        <v/>
      </c>
      <c r="G1890" s="38" t="n"/>
      <c r="H1890" s="38" t="n"/>
      <c r="I1890" s="20" t="n"/>
      <c r="J1890" s="40">
        <f>IF(G1890="","",MAX(0,G1890-N(H1890)))</f>
        <v/>
      </c>
      <c r="K1890" s="24">
        <f>IF(OR(G1890="",N(G1890)=0),"",J1890/G1890)</f>
        <v/>
      </c>
      <c r="L1890" s="38" t="n"/>
      <c r="M1890" s="38" t="n"/>
      <c r="N1890" s="20" t="n"/>
      <c r="O1890" s="40">
        <f>IF(AND(L1890="",M1890=""),"",N(L1890)+N(M1890))</f>
        <v/>
      </c>
      <c r="P1890" s="24">
        <f>IF(OR(O1890="",N(O1890)=0),"",N(M1890)/O1890)</f>
        <v/>
      </c>
      <c r="Q1890" s="40">
        <f>IF(OR(J1890="",N(J1890)=0,O1890=""),"",N(L1890)/(J1890/60))</f>
        <v/>
      </c>
      <c r="R1890" s="20" t="n"/>
    </row>
    <row r="1891">
      <c r="A1891" s="39" t="n"/>
      <c r="B1891" s="20" t="n"/>
      <c r="C1891" s="20" t="n"/>
      <c r="D1891" s="20" t="n"/>
      <c r="E1891" s="20" t="n"/>
      <c r="F1891" s="26">
        <f>IF(E1891="","",IFERROR(INDEX('İş emirleri'!$B$6:$B$305,MATCH(E1891,'İş emirleri'!$A$6:$A$305,0)),"İş emri yok"))</f>
        <v/>
      </c>
      <c r="G1891" s="38" t="n"/>
      <c r="H1891" s="38" t="n"/>
      <c r="I1891" s="20" t="n"/>
      <c r="J1891" s="40">
        <f>IF(G1891="","",MAX(0,G1891-N(H1891)))</f>
        <v/>
      </c>
      <c r="K1891" s="24">
        <f>IF(OR(G1891="",N(G1891)=0),"",J1891/G1891)</f>
        <v/>
      </c>
      <c r="L1891" s="38" t="n"/>
      <c r="M1891" s="38" t="n"/>
      <c r="N1891" s="20" t="n"/>
      <c r="O1891" s="40">
        <f>IF(AND(L1891="",M1891=""),"",N(L1891)+N(M1891))</f>
        <v/>
      </c>
      <c r="P1891" s="24">
        <f>IF(OR(O1891="",N(O1891)=0),"",N(M1891)/O1891)</f>
        <v/>
      </c>
      <c r="Q1891" s="40">
        <f>IF(OR(J1891="",N(J1891)=0,O1891=""),"",N(L1891)/(J1891/60))</f>
        <v/>
      </c>
      <c r="R1891" s="20" t="n"/>
    </row>
    <row r="1892">
      <c r="A1892" s="39" t="n"/>
      <c r="B1892" s="20" t="n"/>
      <c r="C1892" s="20" t="n"/>
      <c r="D1892" s="20" t="n"/>
      <c r="E1892" s="20" t="n"/>
      <c r="F1892" s="26">
        <f>IF(E1892="","",IFERROR(INDEX('İş emirleri'!$B$6:$B$305,MATCH(E1892,'İş emirleri'!$A$6:$A$305,0)),"İş emri yok"))</f>
        <v/>
      </c>
      <c r="G1892" s="38" t="n"/>
      <c r="H1892" s="38" t="n"/>
      <c r="I1892" s="20" t="n"/>
      <c r="J1892" s="40">
        <f>IF(G1892="","",MAX(0,G1892-N(H1892)))</f>
        <v/>
      </c>
      <c r="K1892" s="24">
        <f>IF(OR(G1892="",N(G1892)=0),"",J1892/G1892)</f>
        <v/>
      </c>
      <c r="L1892" s="38" t="n"/>
      <c r="M1892" s="38" t="n"/>
      <c r="N1892" s="20" t="n"/>
      <c r="O1892" s="40">
        <f>IF(AND(L1892="",M1892=""),"",N(L1892)+N(M1892))</f>
        <v/>
      </c>
      <c r="P1892" s="24">
        <f>IF(OR(O1892="",N(O1892)=0),"",N(M1892)/O1892)</f>
        <v/>
      </c>
      <c r="Q1892" s="40">
        <f>IF(OR(J1892="",N(J1892)=0,O1892=""),"",N(L1892)/(J1892/60))</f>
        <v/>
      </c>
      <c r="R1892" s="20" t="n"/>
    </row>
    <row r="1893">
      <c r="A1893" s="39" t="n"/>
      <c r="B1893" s="20" t="n"/>
      <c r="C1893" s="20" t="n"/>
      <c r="D1893" s="20" t="n"/>
      <c r="E1893" s="20" t="n"/>
      <c r="F1893" s="26">
        <f>IF(E1893="","",IFERROR(INDEX('İş emirleri'!$B$6:$B$305,MATCH(E1893,'İş emirleri'!$A$6:$A$305,0)),"İş emri yok"))</f>
        <v/>
      </c>
      <c r="G1893" s="38" t="n"/>
      <c r="H1893" s="38" t="n"/>
      <c r="I1893" s="20" t="n"/>
      <c r="J1893" s="40">
        <f>IF(G1893="","",MAX(0,G1893-N(H1893)))</f>
        <v/>
      </c>
      <c r="K1893" s="24">
        <f>IF(OR(G1893="",N(G1893)=0),"",J1893/G1893)</f>
        <v/>
      </c>
      <c r="L1893" s="38" t="n"/>
      <c r="M1893" s="38" t="n"/>
      <c r="N1893" s="20" t="n"/>
      <c r="O1893" s="40">
        <f>IF(AND(L1893="",M1893=""),"",N(L1893)+N(M1893))</f>
        <v/>
      </c>
      <c r="P1893" s="24">
        <f>IF(OR(O1893="",N(O1893)=0),"",N(M1893)/O1893)</f>
        <v/>
      </c>
      <c r="Q1893" s="40">
        <f>IF(OR(J1893="",N(J1893)=0,O1893=""),"",N(L1893)/(J1893/60))</f>
        <v/>
      </c>
      <c r="R1893" s="20" t="n"/>
    </row>
    <row r="1894">
      <c r="A1894" s="39" t="n"/>
      <c r="B1894" s="20" t="n"/>
      <c r="C1894" s="20" t="n"/>
      <c r="D1894" s="20" t="n"/>
      <c r="E1894" s="20" t="n"/>
      <c r="F1894" s="26">
        <f>IF(E1894="","",IFERROR(INDEX('İş emirleri'!$B$6:$B$305,MATCH(E1894,'İş emirleri'!$A$6:$A$305,0)),"İş emri yok"))</f>
        <v/>
      </c>
      <c r="G1894" s="38" t="n"/>
      <c r="H1894" s="38" t="n"/>
      <c r="I1894" s="20" t="n"/>
      <c r="J1894" s="40">
        <f>IF(G1894="","",MAX(0,G1894-N(H1894)))</f>
        <v/>
      </c>
      <c r="K1894" s="24">
        <f>IF(OR(G1894="",N(G1894)=0),"",J1894/G1894)</f>
        <v/>
      </c>
      <c r="L1894" s="38" t="n"/>
      <c r="M1894" s="38" t="n"/>
      <c r="N1894" s="20" t="n"/>
      <c r="O1894" s="40">
        <f>IF(AND(L1894="",M1894=""),"",N(L1894)+N(M1894))</f>
        <v/>
      </c>
      <c r="P1894" s="24">
        <f>IF(OR(O1894="",N(O1894)=0),"",N(M1894)/O1894)</f>
        <v/>
      </c>
      <c r="Q1894" s="40">
        <f>IF(OR(J1894="",N(J1894)=0,O1894=""),"",N(L1894)/(J1894/60))</f>
        <v/>
      </c>
      <c r="R1894" s="20" t="n"/>
    </row>
    <row r="1895">
      <c r="A1895" s="39" t="n"/>
      <c r="B1895" s="20" t="n"/>
      <c r="C1895" s="20" t="n"/>
      <c r="D1895" s="20" t="n"/>
      <c r="E1895" s="20" t="n"/>
      <c r="F1895" s="26">
        <f>IF(E1895="","",IFERROR(INDEX('İş emirleri'!$B$6:$B$305,MATCH(E1895,'İş emirleri'!$A$6:$A$305,0)),"İş emri yok"))</f>
        <v/>
      </c>
      <c r="G1895" s="38" t="n"/>
      <c r="H1895" s="38" t="n"/>
      <c r="I1895" s="20" t="n"/>
      <c r="J1895" s="40">
        <f>IF(G1895="","",MAX(0,G1895-N(H1895)))</f>
        <v/>
      </c>
      <c r="K1895" s="24">
        <f>IF(OR(G1895="",N(G1895)=0),"",J1895/G1895)</f>
        <v/>
      </c>
      <c r="L1895" s="38" t="n"/>
      <c r="M1895" s="38" t="n"/>
      <c r="N1895" s="20" t="n"/>
      <c r="O1895" s="40">
        <f>IF(AND(L1895="",M1895=""),"",N(L1895)+N(M1895))</f>
        <v/>
      </c>
      <c r="P1895" s="24">
        <f>IF(OR(O1895="",N(O1895)=0),"",N(M1895)/O1895)</f>
        <v/>
      </c>
      <c r="Q1895" s="40">
        <f>IF(OR(J1895="",N(J1895)=0,O1895=""),"",N(L1895)/(J1895/60))</f>
        <v/>
      </c>
      <c r="R1895" s="20" t="n"/>
    </row>
    <row r="1896">
      <c r="A1896" s="39" t="n"/>
      <c r="B1896" s="20" t="n"/>
      <c r="C1896" s="20" t="n"/>
      <c r="D1896" s="20" t="n"/>
      <c r="E1896" s="20" t="n"/>
      <c r="F1896" s="26">
        <f>IF(E1896="","",IFERROR(INDEX('İş emirleri'!$B$6:$B$305,MATCH(E1896,'İş emirleri'!$A$6:$A$305,0)),"İş emri yok"))</f>
        <v/>
      </c>
      <c r="G1896" s="38" t="n"/>
      <c r="H1896" s="38" t="n"/>
      <c r="I1896" s="20" t="n"/>
      <c r="J1896" s="40">
        <f>IF(G1896="","",MAX(0,G1896-N(H1896)))</f>
        <v/>
      </c>
      <c r="K1896" s="24">
        <f>IF(OR(G1896="",N(G1896)=0),"",J1896/G1896)</f>
        <v/>
      </c>
      <c r="L1896" s="38" t="n"/>
      <c r="M1896" s="38" t="n"/>
      <c r="N1896" s="20" t="n"/>
      <c r="O1896" s="40">
        <f>IF(AND(L1896="",M1896=""),"",N(L1896)+N(M1896))</f>
        <v/>
      </c>
      <c r="P1896" s="24">
        <f>IF(OR(O1896="",N(O1896)=0),"",N(M1896)/O1896)</f>
        <v/>
      </c>
      <c r="Q1896" s="40">
        <f>IF(OR(J1896="",N(J1896)=0,O1896=""),"",N(L1896)/(J1896/60))</f>
        <v/>
      </c>
      <c r="R1896" s="20" t="n"/>
    </row>
    <row r="1897">
      <c r="A1897" s="39" t="n"/>
      <c r="B1897" s="20" t="n"/>
      <c r="C1897" s="20" t="n"/>
      <c r="D1897" s="20" t="n"/>
      <c r="E1897" s="20" t="n"/>
      <c r="F1897" s="26">
        <f>IF(E1897="","",IFERROR(INDEX('İş emirleri'!$B$6:$B$305,MATCH(E1897,'İş emirleri'!$A$6:$A$305,0)),"İş emri yok"))</f>
        <v/>
      </c>
      <c r="G1897" s="38" t="n"/>
      <c r="H1897" s="38" t="n"/>
      <c r="I1897" s="20" t="n"/>
      <c r="J1897" s="40">
        <f>IF(G1897="","",MAX(0,G1897-N(H1897)))</f>
        <v/>
      </c>
      <c r="K1897" s="24">
        <f>IF(OR(G1897="",N(G1897)=0),"",J1897/G1897)</f>
        <v/>
      </c>
      <c r="L1897" s="38" t="n"/>
      <c r="M1897" s="38" t="n"/>
      <c r="N1897" s="20" t="n"/>
      <c r="O1897" s="40">
        <f>IF(AND(L1897="",M1897=""),"",N(L1897)+N(M1897))</f>
        <v/>
      </c>
      <c r="P1897" s="24">
        <f>IF(OR(O1897="",N(O1897)=0),"",N(M1897)/O1897)</f>
        <v/>
      </c>
      <c r="Q1897" s="40">
        <f>IF(OR(J1897="",N(J1897)=0,O1897=""),"",N(L1897)/(J1897/60))</f>
        <v/>
      </c>
      <c r="R1897" s="20" t="n"/>
    </row>
    <row r="1898">
      <c r="A1898" s="39" t="n"/>
      <c r="B1898" s="20" t="n"/>
      <c r="C1898" s="20" t="n"/>
      <c r="D1898" s="20" t="n"/>
      <c r="E1898" s="20" t="n"/>
      <c r="F1898" s="26">
        <f>IF(E1898="","",IFERROR(INDEX('İş emirleri'!$B$6:$B$305,MATCH(E1898,'İş emirleri'!$A$6:$A$305,0)),"İş emri yok"))</f>
        <v/>
      </c>
      <c r="G1898" s="38" t="n"/>
      <c r="H1898" s="38" t="n"/>
      <c r="I1898" s="20" t="n"/>
      <c r="J1898" s="40">
        <f>IF(G1898="","",MAX(0,G1898-N(H1898)))</f>
        <v/>
      </c>
      <c r="K1898" s="24">
        <f>IF(OR(G1898="",N(G1898)=0),"",J1898/G1898)</f>
        <v/>
      </c>
      <c r="L1898" s="38" t="n"/>
      <c r="M1898" s="38" t="n"/>
      <c r="N1898" s="20" t="n"/>
      <c r="O1898" s="40">
        <f>IF(AND(L1898="",M1898=""),"",N(L1898)+N(M1898))</f>
        <v/>
      </c>
      <c r="P1898" s="24">
        <f>IF(OR(O1898="",N(O1898)=0),"",N(M1898)/O1898)</f>
        <v/>
      </c>
      <c r="Q1898" s="40">
        <f>IF(OR(J1898="",N(J1898)=0,O1898=""),"",N(L1898)/(J1898/60))</f>
        <v/>
      </c>
      <c r="R1898" s="20" t="n"/>
    </row>
    <row r="1899">
      <c r="A1899" s="39" t="n"/>
      <c r="B1899" s="20" t="n"/>
      <c r="C1899" s="20" t="n"/>
      <c r="D1899" s="20" t="n"/>
      <c r="E1899" s="20" t="n"/>
      <c r="F1899" s="26">
        <f>IF(E1899="","",IFERROR(INDEX('İş emirleri'!$B$6:$B$305,MATCH(E1899,'İş emirleri'!$A$6:$A$305,0)),"İş emri yok"))</f>
        <v/>
      </c>
      <c r="G1899" s="38" t="n"/>
      <c r="H1899" s="38" t="n"/>
      <c r="I1899" s="20" t="n"/>
      <c r="J1899" s="40">
        <f>IF(G1899="","",MAX(0,G1899-N(H1899)))</f>
        <v/>
      </c>
      <c r="K1899" s="24">
        <f>IF(OR(G1899="",N(G1899)=0),"",J1899/G1899)</f>
        <v/>
      </c>
      <c r="L1899" s="38" t="n"/>
      <c r="M1899" s="38" t="n"/>
      <c r="N1899" s="20" t="n"/>
      <c r="O1899" s="40">
        <f>IF(AND(L1899="",M1899=""),"",N(L1899)+N(M1899))</f>
        <v/>
      </c>
      <c r="P1899" s="24">
        <f>IF(OR(O1899="",N(O1899)=0),"",N(M1899)/O1899)</f>
        <v/>
      </c>
      <c r="Q1899" s="40">
        <f>IF(OR(J1899="",N(J1899)=0,O1899=""),"",N(L1899)/(J1899/60))</f>
        <v/>
      </c>
      <c r="R1899" s="20" t="n"/>
    </row>
    <row r="1900">
      <c r="A1900" s="39" t="n"/>
      <c r="B1900" s="20" t="n"/>
      <c r="C1900" s="20" t="n"/>
      <c r="D1900" s="20" t="n"/>
      <c r="E1900" s="20" t="n"/>
      <c r="F1900" s="26">
        <f>IF(E1900="","",IFERROR(INDEX('İş emirleri'!$B$6:$B$305,MATCH(E1900,'İş emirleri'!$A$6:$A$305,0)),"İş emri yok"))</f>
        <v/>
      </c>
      <c r="G1900" s="38" t="n"/>
      <c r="H1900" s="38" t="n"/>
      <c r="I1900" s="20" t="n"/>
      <c r="J1900" s="40">
        <f>IF(G1900="","",MAX(0,G1900-N(H1900)))</f>
        <v/>
      </c>
      <c r="K1900" s="24">
        <f>IF(OR(G1900="",N(G1900)=0),"",J1900/G1900)</f>
        <v/>
      </c>
      <c r="L1900" s="38" t="n"/>
      <c r="M1900" s="38" t="n"/>
      <c r="N1900" s="20" t="n"/>
      <c r="O1900" s="40">
        <f>IF(AND(L1900="",M1900=""),"",N(L1900)+N(M1900))</f>
        <v/>
      </c>
      <c r="P1900" s="24">
        <f>IF(OR(O1900="",N(O1900)=0),"",N(M1900)/O1900)</f>
        <v/>
      </c>
      <c r="Q1900" s="40">
        <f>IF(OR(J1900="",N(J1900)=0,O1900=""),"",N(L1900)/(J1900/60))</f>
        <v/>
      </c>
      <c r="R1900" s="20" t="n"/>
    </row>
    <row r="1901">
      <c r="A1901" s="39" t="n"/>
      <c r="B1901" s="20" t="n"/>
      <c r="C1901" s="20" t="n"/>
      <c r="D1901" s="20" t="n"/>
      <c r="E1901" s="20" t="n"/>
      <c r="F1901" s="26">
        <f>IF(E1901="","",IFERROR(INDEX('İş emirleri'!$B$6:$B$305,MATCH(E1901,'İş emirleri'!$A$6:$A$305,0)),"İş emri yok"))</f>
        <v/>
      </c>
      <c r="G1901" s="38" t="n"/>
      <c r="H1901" s="38" t="n"/>
      <c r="I1901" s="20" t="n"/>
      <c r="J1901" s="40">
        <f>IF(G1901="","",MAX(0,G1901-N(H1901)))</f>
        <v/>
      </c>
      <c r="K1901" s="24">
        <f>IF(OR(G1901="",N(G1901)=0),"",J1901/G1901)</f>
        <v/>
      </c>
      <c r="L1901" s="38" t="n"/>
      <c r="M1901" s="38" t="n"/>
      <c r="N1901" s="20" t="n"/>
      <c r="O1901" s="40">
        <f>IF(AND(L1901="",M1901=""),"",N(L1901)+N(M1901))</f>
        <v/>
      </c>
      <c r="P1901" s="24">
        <f>IF(OR(O1901="",N(O1901)=0),"",N(M1901)/O1901)</f>
        <v/>
      </c>
      <c r="Q1901" s="40">
        <f>IF(OR(J1901="",N(J1901)=0,O1901=""),"",N(L1901)/(J1901/60))</f>
        <v/>
      </c>
      <c r="R1901" s="20" t="n"/>
    </row>
    <row r="1902">
      <c r="A1902" s="39" t="n"/>
      <c r="B1902" s="20" t="n"/>
      <c r="C1902" s="20" t="n"/>
      <c r="D1902" s="20" t="n"/>
      <c r="E1902" s="20" t="n"/>
      <c r="F1902" s="26">
        <f>IF(E1902="","",IFERROR(INDEX('İş emirleri'!$B$6:$B$305,MATCH(E1902,'İş emirleri'!$A$6:$A$305,0)),"İş emri yok"))</f>
        <v/>
      </c>
      <c r="G1902" s="38" t="n"/>
      <c r="H1902" s="38" t="n"/>
      <c r="I1902" s="20" t="n"/>
      <c r="J1902" s="40">
        <f>IF(G1902="","",MAX(0,G1902-N(H1902)))</f>
        <v/>
      </c>
      <c r="K1902" s="24">
        <f>IF(OR(G1902="",N(G1902)=0),"",J1902/G1902)</f>
        <v/>
      </c>
      <c r="L1902" s="38" t="n"/>
      <c r="M1902" s="38" t="n"/>
      <c r="N1902" s="20" t="n"/>
      <c r="O1902" s="40">
        <f>IF(AND(L1902="",M1902=""),"",N(L1902)+N(M1902))</f>
        <v/>
      </c>
      <c r="P1902" s="24">
        <f>IF(OR(O1902="",N(O1902)=0),"",N(M1902)/O1902)</f>
        <v/>
      </c>
      <c r="Q1902" s="40">
        <f>IF(OR(J1902="",N(J1902)=0,O1902=""),"",N(L1902)/(J1902/60))</f>
        <v/>
      </c>
      <c r="R1902" s="20" t="n"/>
    </row>
    <row r="1903">
      <c r="A1903" s="39" t="n"/>
      <c r="B1903" s="20" t="n"/>
      <c r="C1903" s="20" t="n"/>
      <c r="D1903" s="20" t="n"/>
      <c r="E1903" s="20" t="n"/>
      <c r="F1903" s="26">
        <f>IF(E1903="","",IFERROR(INDEX('İş emirleri'!$B$6:$B$305,MATCH(E1903,'İş emirleri'!$A$6:$A$305,0)),"İş emri yok"))</f>
        <v/>
      </c>
      <c r="G1903" s="38" t="n"/>
      <c r="H1903" s="38" t="n"/>
      <c r="I1903" s="20" t="n"/>
      <c r="J1903" s="40">
        <f>IF(G1903="","",MAX(0,G1903-N(H1903)))</f>
        <v/>
      </c>
      <c r="K1903" s="24">
        <f>IF(OR(G1903="",N(G1903)=0),"",J1903/G1903)</f>
        <v/>
      </c>
      <c r="L1903" s="38" t="n"/>
      <c r="M1903" s="38" t="n"/>
      <c r="N1903" s="20" t="n"/>
      <c r="O1903" s="40">
        <f>IF(AND(L1903="",M1903=""),"",N(L1903)+N(M1903))</f>
        <v/>
      </c>
      <c r="P1903" s="24">
        <f>IF(OR(O1903="",N(O1903)=0),"",N(M1903)/O1903)</f>
        <v/>
      </c>
      <c r="Q1903" s="40">
        <f>IF(OR(J1903="",N(J1903)=0,O1903=""),"",N(L1903)/(J1903/60))</f>
        <v/>
      </c>
      <c r="R1903" s="20" t="n"/>
    </row>
    <row r="1904">
      <c r="A1904" s="39" t="n"/>
      <c r="B1904" s="20" t="n"/>
      <c r="C1904" s="20" t="n"/>
      <c r="D1904" s="20" t="n"/>
      <c r="E1904" s="20" t="n"/>
      <c r="F1904" s="26">
        <f>IF(E1904="","",IFERROR(INDEX('İş emirleri'!$B$6:$B$305,MATCH(E1904,'İş emirleri'!$A$6:$A$305,0)),"İş emri yok"))</f>
        <v/>
      </c>
      <c r="G1904" s="38" t="n"/>
      <c r="H1904" s="38" t="n"/>
      <c r="I1904" s="20" t="n"/>
      <c r="J1904" s="40">
        <f>IF(G1904="","",MAX(0,G1904-N(H1904)))</f>
        <v/>
      </c>
      <c r="K1904" s="24">
        <f>IF(OR(G1904="",N(G1904)=0),"",J1904/G1904)</f>
        <v/>
      </c>
      <c r="L1904" s="38" t="n"/>
      <c r="M1904" s="38" t="n"/>
      <c r="N1904" s="20" t="n"/>
      <c r="O1904" s="40">
        <f>IF(AND(L1904="",M1904=""),"",N(L1904)+N(M1904))</f>
        <v/>
      </c>
      <c r="P1904" s="24">
        <f>IF(OR(O1904="",N(O1904)=0),"",N(M1904)/O1904)</f>
        <v/>
      </c>
      <c r="Q1904" s="40">
        <f>IF(OR(J1904="",N(J1904)=0,O1904=""),"",N(L1904)/(J1904/60))</f>
        <v/>
      </c>
      <c r="R1904" s="20" t="n"/>
    </row>
    <row r="1905">
      <c r="A1905" s="39" t="n"/>
      <c r="B1905" s="20" t="n"/>
      <c r="C1905" s="20" t="n"/>
      <c r="D1905" s="20" t="n"/>
      <c r="E1905" s="20" t="n"/>
      <c r="F1905" s="26">
        <f>IF(E1905="","",IFERROR(INDEX('İş emirleri'!$B$6:$B$305,MATCH(E1905,'İş emirleri'!$A$6:$A$305,0)),"İş emri yok"))</f>
        <v/>
      </c>
      <c r="G1905" s="38" t="n"/>
      <c r="H1905" s="38" t="n"/>
      <c r="I1905" s="20" t="n"/>
      <c r="J1905" s="40">
        <f>IF(G1905="","",MAX(0,G1905-N(H1905)))</f>
        <v/>
      </c>
      <c r="K1905" s="24">
        <f>IF(OR(G1905="",N(G1905)=0),"",J1905/G1905)</f>
        <v/>
      </c>
      <c r="L1905" s="38" t="n"/>
      <c r="M1905" s="38" t="n"/>
      <c r="N1905" s="20" t="n"/>
      <c r="O1905" s="40">
        <f>IF(AND(L1905="",M1905=""),"",N(L1905)+N(M1905))</f>
        <v/>
      </c>
      <c r="P1905" s="24">
        <f>IF(OR(O1905="",N(O1905)=0),"",N(M1905)/O1905)</f>
        <v/>
      </c>
      <c r="Q1905" s="40">
        <f>IF(OR(J1905="",N(J1905)=0,O1905=""),"",N(L1905)/(J1905/60))</f>
        <v/>
      </c>
      <c r="R1905" s="20" t="n"/>
    </row>
    <row r="1906">
      <c r="A1906" s="39" t="n"/>
      <c r="B1906" s="20" t="n"/>
      <c r="C1906" s="20" t="n"/>
      <c r="D1906" s="20" t="n"/>
      <c r="E1906" s="20" t="n"/>
      <c r="F1906" s="26">
        <f>IF(E1906="","",IFERROR(INDEX('İş emirleri'!$B$6:$B$305,MATCH(E1906,'İş emirleri'!$A$6:$A$305,0)),"İş emri yok"))</f>
        <v/>
      </c>
      <c r="G1906" s="38" t="n"/>
      <c r="H1906" s="38" t="n"/>
      <c r="I1906" s="20" t="n"/>
      <c r="J1906" s="40">
        <f>IF(G1906="","",MAX(0,G1906-N(H1906)))</f>
        <v/>
      </c>
      <c r="K1906" s="24">
        <f>IF(OR(G1906="",N(G1906)=0),"",J1906/G1906)</f>
        <v/>
      </c>
      <c r="L1906" s="38" t="n"/>
      <c r="M1906" s="38" t="n"/>
      <c r="N1906" s="20" t="n"/>
      <c r="O1906" s="40">
        <f>IF(AND(L1906="",M1906=""),"",N(L1906)+N(M1906))</f>
        <v/>
      </c>
      <c r="P1906" s="24">
        <f>IF(OR(O1906="",N(O1906)=0),"",N(M1906)/O1906)</f>
        <v/>
      </c>
      <c r="Q1906" s="40">
        <f>IF(OR(J1906="",N(J1906)=0,O1906=""),"",N(L1906)/(J1906/60))</f>
        <v/>
      </c>
      <c r="R1906" s="20" t="n"/>
    </row>
    <row r="1907">
      <c r="A1907" s="39" t="n"/>
      <c r="B1907" s="20" t="n"/>
      <c r="C1907" s="20" t="n"/>
      <c r="D1907" s="20" t="n"/>
      <c r="E1907" s="20" t="n"/>
      <c r="F1907" s="26">
        <f>IF(E1907="","",IFERROR(INDEX('İş emirleri'!$B$6:$B$305,MATCH(E1907,'İş emirleri'!$A$6:$A$305,0)),"İş emri yok"))</f>
        <v/>
      </c>
      <c r="G1907" s="38" t="n"/>
      <c r="H1907" s="38" t="n"/>
      <c r="I1907" s="20" t="n"/>
      <c r="J1907" s="40">
        <f>IF(G1907="","",MAX(0,G1907-N(H1907)))</f>
        <v/>
      </c>
      <c r="K1907" s="24">
        <f>IF(OR(G1907="",N(G1907)=0),"",J1907/G1907)</f>
        <v/>
      </c>
      <c r="L1907" s="38" t="n"/>
      <c r="M1907" s="38" t="n"/>
      <c r="N1907" s="20" t="n"/>
      <c r="O1907" s="40">
        <f>IF(AND(L1907="",M1907=""),"",N(L1907)+N(M1907))</f>
        <v/>
      </c>
      <c r="P1907" s="24">
        <f>IF(OR(O1907="",N(O1907)=0),"",N(M1907)/O1907)</f>
        <v/>
      </c>
      <c r="Q1907" s="40">
        <f>IF(OR(J1907="",N(J1907)=0,O1907=""),"",N(L1907)/(J1907/60))</f>
        <v/>
      </c>
      <c r="R1907" s="20" t="n"/>
    </row>
    <row r="1908">
      <c r="A1908" s="39" t="n"/>
      <c r="B1908" s="20" t="n"/>
      <c r="C1908" s="20" t="n"/>
      <c r="D1908" s="20" t="n"/>
      <c r="E1908" s="20" t="n"/>
      <c r="F1908" s="26">
        <f>IF(E1908="","",IFERROR(INDEX('İş emirleri'!$B$6:$B$305,MATCH(E1908,'İş emirleri'!$A$6:$A$305,0)),"İş emri yok"))</f>
        <v/>
      </c>
      <c r="G1908" s="38" t="n"/>
      <c r="H1908" s="38" t="n"/>
      <c r="I1908" s="20" t="n"/>
      <c r="J1908" s="40">
        <f>IF(G1908="","",MAX(0,G1908-N(H1908)))</f>
        <v/>
      </c>
      <c r="K1908" s="24">
        <f>IF(OR(G1908="",N(G1908)=0),"",J1908/G1908)</f>
        <v/>
      </c>
      <c r="L1908" s="38" t="n"/>
      <c r="M1908" s="38" t="n"/>
      <c r="N1908" s="20" t="n"/>
      <c r="O1908" s="40">
        <f>IF(AND(L1908="",M1908=""),"",N(L1908)+N(M1908))</f>
        <v/>
      </c>
      <c r="P1908" s="24">
        <f>IF(OR(O1908="",N(O1908)=0),"",N(M1908)/O1908)</f>
        <v/>
      </c>
      <c r="Q1908" s="40">
        <f>IF(OR(J1908="",N(J1908)=0,O1908=""),"",N(L1908)/(J1908/60))</f>
        <v/>
      </c>
      <c r="R1908" s="20" t="n"/>
    </row>
    <row r="1909">
      <c r="A1909" s="39" t="n"/>
      <c r="B1909" s="20" t="n"/>
      <c r="C1909" s="20" t="n"/>
      <c r="D1909" s="20" t="n"/>
      <c r="E1909" s="20" t="n"/>
      <c r="F1909" s="26">
        <f>IF(E1909="","",IFERROR(INDEX('İş emirleri'!$B$6:$B$305,MATCH(E1909,'İş emirleri'!$A$6:$A$305,0)),"İş emri yok"))</f>
        <v/>
      </c>
      <c r="G1909" s="38" t="n"/>
      <c r="H1909" s="38" t="n"/>
      <c r="I1909" s="20" t="n"/>
      <c r="J1909" s="40">
        <f>IF(G1909="","",MAX(0,G1909-N(H1909)))</f>
        <v/>
      </c>
      <c r="K1909" s="24">
        <f>IF(OR(G1909="",N(G1909)=0),"",J1909/G1909)</f>
        <v/>
      </c>
      <c r="L1909" s="38" t="n"/>
      <c r="M1909" s="38" t="n"/>
      <c r="N1909" s="20" t="n"/>
      <c r="O1909" s="40">
        <f>IF(AND(L1909="",M1909=""),"",N(L1909)+N(M1909))</f>
        <v/>
      </c>
      <c r="P1909" s="24">
        <f>IF(OR(O1909="",N(O1909)=0),"",N(M1909)/O1909)</f>
        <v/>
      </c>
      <c r="Q1909" s="40">
        <f>IF(OR(J1909="",N(J1909)=0,O1909=""),"",N(L1909)/(J1909/60))</f>
        <v/>
      </c>
      <c r="R1909" s="20" t="n"/>
    </row>
    <row r="1910">
      <c r="A1910" s="39" t="n"/>
      <c r="B1910" s="20" t="n"/>
      <c r="C1910" s="20" t="n"/>
      <c r="D1910" s="20" t="n"/>
      <c r="E1910" s="20" t="n"/>
      <c r="F1910" s="26">
        <f>IF(E1910="","",IFERROR(INDEX('İş emirleri'!$B$6:$B$305,MATCH(E1910,'İş emirleri'!$A$6:$A$305,0)),"İş emri yok"))</f>
        <v/>
      </c>
      <c r="G1910" s="38" t="n"/>
      <c r="H1910" s="38" t="n"/>
      <c r="I1910" s="20" t="n"/>
      <c r="J1910" s="40">
        <f>IF(G1910="","",MAX(0,G1910-N(H1910)))</f>
        <v/>
      </c>
      <c r="K1910" s="24">
        <f>IF(OR(G1910="",N(G1910)=0),"",J1910/G1910)</f>
        <v/>
      </c>
      <c r="L1910" s="38" t="n"/>
      <c r="M1910" s="38" t="n"/>
      <c r="N1910" s="20" t="n"/>
      <c r="O1910" s="40">
        <f>IF(AND(L1910="",M1910=""),"",N(L1910)+N(M1910))</f>
        <v/>
      </c>
      <c r="P1910" s="24">
        <f>IF(OR(O1910="",N(O1910)=0),"",N(M1910)/O1910)</f>
        <v/>
      </c>
      <c r="Q1910" s="40">
        <f>IF(OR(J1910="",N(J1910)=0,O1910=""),"",N(L1910)/(J1910/60))</f>
        <v/>
      </c>
      <c r="R1910" s="20" t="n"/>
    </row>
    <row r="1911">
      <c r="A1911" s="39" t="n"/>
      <c r="B1911" s="20" t="n"/>
      <c r="C1911" s="20" t="n"/>
      <c r="D1911" s="20" t="n"/>
      <c r="E1911" s="20" t="n"/>
      <c r="F1911" s="26">
        <f>IF(E1911="","",IFERROR(INDEX('İş emirleri'!$B$6:$B$305,MATCH(E1911,'İş emirleri'!$A$6:$A$305,0)),"İş emri yok"))</f>
        <v/>
      </c>
      <c r="G1911" s="38" t="n"/>
      <c r="H1911" s="38" t="n"/>
      <c r="I1911" s="20" t="n"/>
      <c r="J1911" s="40">
        <f>IF(G1911="","",MAX(0,G1911-N(H1911)))</f>
        <v/>
      </c>
      <c r="K1911" s="24">
        <f>IF(OR(G1911="",N(G1911)=0),"",J1911/G1911)</f>
        <v/>
      </c>
      <c r="L1911" s="38" t="n"/>
      <c r="M1911" s="38" t="n"/>
      <c r="N1911" s="20" t="n"/>
      <c r="O1911" s="40">
        <f>IF(AND(L1911="",M1911=""),"",N(L1911)+N(M1911))</f>
        <v/>
      </c>
      <c r="P1911" s="24">
        <f>IF(OR(O1911="",N(O1911)=0),"",N(M1911)/O1911)</f>
        <v/>
      </c>
      <c r="Q1911" s="40">
        <f>IF(OR(J1911="",N(J1911)=0,O1911=""),"",N(L1911)/(J1911/60))</f>
        <v/>
      </c>
      <c r="R1911" s="20" t="n"/>
    </row>
    <row r="1912">
      <c r="A1912" s="39" t="n"/>
      <c r="B1912" s="20" t="n"/>
      <c r="C1912" s="20" t="n"/>
      <c r="D1912" s="20" t="n"/>
      <c r="E1912" s="20" t="n"/>
      <c r="F1912" s="26">
        <f>IF(E1912="","",IFERROR(INDEX('İş emirleri'!$B$6:$B$305,MATCH(E1912,'İş emirleri'!$A$6:$A$305,0)),"İş emri yok"))</f>
        <v/>
      </c>
      <c r="G1912" s="38" t="n"/>
      <c r="H1912" s="38" t="n"/>
      <c r="I1912" s="20" t="n"/>
      <c r="J1912" s="40">
        <f>IF(G1912="","",MAX(0,G1912-N(H1912)))</f>
        <v/>
      </c>
      <c r="K1912" s="24">
        <f>IF(OR(G1912="",N(G1912)=0),"",J1912/G1912)</f>
        <v/>
      </c>
      <c r="L1912" s="38" t="n"/>
      <c r="M1912" s="38" t="n"/>
      <c r="N1912" s="20" t="n"/>
      <c r="O1912" s="40">
        <f>IF(AND(L1912="",M1912=""),"",N(L1912)+N(M1912))</f>
        <v/>
      </c>
      <c r="P1912" s="24">
        <f>IF(OR(O1912="",N(O1912)=0),"",N(M1912)/O1912)</f>
        <v/>
      </c>
      <c r="Q1912" s="40">
        <f>IF(OR(J1912="",N(J1912)=0,O1912=""),"",N(L1912)/(J1912/60))</f>
        <v/>
      </c>
      <c r="R1912" s="20" t="n"/>
    </row>
    <row r="1913">
      <c r="A1913" s="39" t="n"/>
      <c r="B1913" s="20" t="n"/>
      <c r="C1913" s="20" t="n"/>
      <c r="D1913" s="20" t="n"/>
      <c r="E1913" s="20" t="n"/>
      <c r="F1913" s="26">
        <f>IF(E1913="","",IFERROR(INDEX('İş emirleri'!$B$6:$B$305,MATCH(E1913,'İş emirleri'!$A$6:$A$305,0)),"İş emri yok"))</f>
        <v/>
      </c>
      <c r="G1913" s="38" t="n"/>
      <c r="H1913" s="38" t="n"/>
      <c r="I1913" s="20" t="n"/>
      <c r="J1913" s="40">
        <f>IF(G1913="","",MAX(0,G1913-N(H1913)))</f>
        <v/>
      </c>
      <c r="K1913" s="24">
        <f>IF(OR(G1913="",N(G1913)=0),"",J1913/G1913)</f>
        <v/>
      </c>
      <c r="L1913" s="38" t="n"/>
      <c r="M1913" s="38" t="n"/>
      <c r="N1913" s="20" t="n"/>
      <c r="O1913" s="40">
        <f>IF(AND(L1913="",M1913=""),"",N(L1913)+N(M1913))</f>
        <v/>
      </c>
      <c r="P1913" s="24">
        <f>IF(OR(O1913="",N(O1913)=0),"",N(M1913)/O1913)</f>
        <v/>
      </c>
      <c r="Q1913" s="40">
        <f>IF(OR(J1913="",N(J1913)=0,O1913=""),"",N(L1913)/(J1913/60))</f>
        <v/>
      </c>
      <c r="R1913" s="20" t="n"/>
    </row>
    <row r="1914">
      <c r="A1914" s="39" t="n"/>
      <c r="B1914" s="20" t="n"/>
      <c r="C1914" s="20" t="n"/>
      <c r="D1914" s="20" t="n"/>
      <c r="E1914" s="20" t="n"/>
      <c r="F1914" s="26">
        <f>IF(E1914="","",IFERROR(INDEX('İş emirleri'!$B$6:$B$305,MATCH(E1914,'İş emirleri'!$A$6:$A$305,0)),"İş emri yok"))</f>
        <v/>
      </c>
      <c r="G1914" s="38" t="n"/>
      <c r="H1914" s="38" t="n"/>
      <c r="I1914" s="20" t="n"/>
      <c r="J1914" s="40">
        <f>IF(G1914="","",MAX(0,G1914-N(H1914)))</f>
        <v/>
      </c>
      <c r="K1914" s="24">
        <f>IF(OR(G1914="",N(G1914)=0),"",J1914/G1914)</f>
        <v/>
      </c>
      <c r="L1914" s="38" t="n"/>
      <c r="M1914" s="38" t="n"/>
      <c r="N1914" s="20" t="n"/>
      <c r="O1914" s="40">
        <f>IF(AND(L1914="",M1914=""),"",N(L1914)+N(M1914))</f>
        <v/>
      </c>
      <c r="P1914" s="24">
        <f>IF(OR(O1914="",N(O1914)=0),"",N(M1914)/O1914)</f>
        <v/>
      </c>
      <c r="Q1914" s="40">
        <f>IF(OR(J1914="",N(J1914)=0,O1914=""),"",N(L1914)/(J1914/60))</f>
        <v/>
      </c>
      <c r="R1914" s="20" t="n"/>
    </row>
    <row r="1915">
      <c r="A1915" s="39" t="n"/>
      <c r="B1915" s="20" t="n"/>
      <c r="C1915" s="20" t="n"/>
      <c r="D1915" s="20" t="n"/>
      <c r="E1915" s="20" t="n"/>
      <c r="F1915" s="26">
        <f>IF(E1915="","",IFERROR(INDEX('İş emirleri'!$B$6:$B$305,MATCH(E1915,'İş emirleri'!$A$6:$A$305,0)),"İş emri yok"))</f>
        <v/>
      </c>
      <c r="G1915" s="38" t="n"/>
      <c r="H1915" s="38" t="n"/>
      <c r="I1915" s="20" t="n"/>
      <c r="J1915" s="40">
        <f>IF(G1915="","",MAX(0,G1915-N(H1915)))</f>
        <v/>
      </c>
      <c r="K1915" s="24">
        <f>IF(OR(G1915="",N(G1915)=0),"",J1915/G1915)</f>
        <v/>
      </c>
      <c r="L1915" s="38" t="n"/>
      <c r="M1915" s="38" t="n"/>
      <c r="N1915" s="20" t="n"/>
      <c r="O1915" s="40">
        <f>IF(AND(L1915="",M1915=""),"",N(L1915)+N(M1915))</f>
        <v/>
      </c>
      <c r="P1915" s="24">
        <f>IF(OR(O1915="",N(O1915)=0),"",N(M1915)/O1915)</f>
        <v/>
      </c>
      <c r="Q1915" s="40">
        <f>IF(OR(J1915="",N(J1915)=0,O1915=""),"",N(L1915)/(J1915/60))</f>
        <v/>
      </c>
      <c r="R1915" s="20" t="n"/>
    </row>
    <row r="1916">
      <c r="A1916" s="39" t="n"/>
      <c r="B1916" s="20" t="n"/>
      <c r="C1916" s="20" t="n"/>
      <c r="D1916" s="20" t="n"/>
      <c r="E1916" s="20" t="n"/>
      <c r="F1916" s="26">
        <f>IF(E1916="","",IFERROR(INDEX('İş emirleri'!$B$6:$B$305,MATCH(E1916,'İş emirleri'!$A$6:$A$305,0)),"İş emri yok"))</f>
        <v/>
      </c>
      <c r="G1916" s="38" t="n"/>
      <c r="H1916" s="38" t="n"/>
      <c r="I1916" s="20" t="n"/>
      <c r="J1916" s="40">
        <f>IF(G1916="","",MAX(0,G1916-N(H1916)))</f>
        <v/>
      </c>
      <c r="K1916" s="24">
        <f>IF(OR(G1916="",N(G1916)=0),"",J1916/G1916)</f>
        <v/>
      </c>
      <c r="L1916" s="38" t="n"/>
      <c r="M1916" s="38" t="n"/>
      <c r="N1916" s="20" t="n"/>
      <c r="O1916" s="40">
        <f>IF(AND(L1916="",M1916=""),"",N(L1916)+N(M1916))</f>
        <v/>
      </c>
      <c r="P1916" s="24">
        <f>IF(OR(O1916="",N(O1916)=0),"",N(M1916)/O1916)</f>
        <v/>
      </c>
      <c r="Q1916" s="40">
        <f>IF(OR(J1916="",N(J1916)=0,O1916=""),"",N(L1916)/(J1916/60))</f>
        <v/>
      </c>
      <c r="R1916" s="20" t="n"/>
    </row>
    <row r="1917">
      <c r="A1917" s="39" t="n"/>
      <c r="B1917" s="20" t="n"/>
      <c r="C1917" s="20" t="n"/>
      <c r="D1917" s="20" t="n"/>
      <c r="E1917" s="20" t="n"/>
      <c r="F1917" s="26">
        <f>IF(E1917="","",IFERROR(INDEX('İş emirleri'!$B$6:$B$305,MATCH(E1917,'İş emirleri'!$A$6:$A$305,0)),"İş emri yok"))</f>
        <v/>
      </c>
      <c r="G1917" s="38" t="n"/>
      <c r="H1917" s="38" t="n"/>
      <c r="I1917" s="20" t="n"/>
      <c r="J1917" s="40">
        <f>IF(G1917="","",MAX(0,G1917-N(H1917)))</f>
        <v/>
      </c>
      <c r="K1917" s="24">
        <f>IF(OR(G1917="",N(G1917)=0),"",J1917/G1917)</f>
        <v/>
      </c>
      <c r="L1917" s="38" t="n"/>
      <c r="M1917" s="38" t="n"/>
      <c r="N1917" s="20" t="n"/>
      <c r="O1917" s="40">
        <f>IF(AND(L1917="",M1917=""),"",N(L1917)+N(M1917))</f>
        <v/>
      </c>
      <c r="P1917" s="24">
        <f>IF(OR(O1917="",N(O1917)=0),"",N(M1917)/O1917)</f>
        <v/>
      </c>
      <c r="Q1917" s="40">
        <f>IF(OR(J1917="",N(J1917)=0,O1917=""),"",N(L1917)/(J1917/60))</f>
        <v/>
      </c>
      <c r="R1917" s="20" t="n"/>
    </row>
    <row r="1918">
      <c r="A1918" s="39" t="n"/>
      <c r="B1918" s="20" t="n"/>
      <c r="C1918" s="20" t="n"/>
      <c r="D1918" s="20" t="n"/>
      <c r="E1918" s="20" t="n"/>
      <c r="F1918" s="26">
        <f>IF(E1918="","",IFERROR(INDEX('İş emirleri'!$B$6:$B$305,MATCH(E1918,'İş emirleri'!$A$6:$A$305,0)),"İş emri yok"))</f>
        <v/>
      </c>
      <c r="G1918" s="38" t="n"/>
      <c r="H1918" s="38" t="n"/>
      <c r="I1918" s="20" t="n"/>
      <c r="J1918" s="40">
        <f>IF(G1918="","",MAX(0,G1918-N(H1918)))</f>
        <v/>
      </c>
      <c r="K1918" s="24">
        <f>IF(OR(G1918="",N(G1918)=0),"",J1918/G1918)</f>
        <v/>
      </c>
      <c r="L1918" s="38" t="n"/>
      <c r="M1918" s="38" t="n"/>
      <c r="N1918" s="20" t="n"/>
      <c r="O1918" s="40">
        <f>IF(AND(L1918="",M1918=""),"",N(L1918)+N(M1918))</f>
        <v/>
      </c>
      <c r="P1918" s="24">
        <f>IF(OR(O1918="",N(O1918)=0),"",N(M1918)/O1918)</f>
        <v/>
      </c>
      <c r="Q1918" s="40">
        <f>IF(OR(J1918="",N(J1918)=0,O1918=""),"",N(L1918)/(J1918/60))</f>
        <v/>
      </c>
      <c r="R1918" s="20" t="n"/>
    </row>
    <row r="1919">
      <c r="A1919" s="39" t="n"/>
      <c r="B1919" s="20" t="n"/>
      <c r="C1919" s="20" t="n"/>
      <c r="D1919" s="20" t="n"/>
      <c r="E1919" s="20" t="n"/>
      <c r="F1919" s="26">
        <f>IF(E1919="","",IFERROR(INDEX('İş emirleri'!$B$6:$B$305,MATCH(E1919,'İş emirleri'!$A$6:$A$305,0)),"İş emri yok"))</f>
        <v/>
      </c>
      <c r="G1919" s="38" t="n"/>
      <c r="H1919" s="38" t="n"/>
      <c r="I1919" s="20" t="n"/>
      <c r="J1919" s="40">
        <f>IF(G1919="","",MAX(0,G1919-N(H1919)))</f>
        <v/>
      </c>
      <c r="K1919" s="24">
        <f>IF(OR(G1919="",N(G1919)=0),"",J1919/G1919)</f>
        <v/>
      </c>
      <c r="L1919" s="38" t="n"/>
      <c r="M1919" s="38" t="n"/>
      <c r="N1919" s="20" t="n"/>
      <c r="O1919" s="40">
        <f>IF(AND(L1919="",M1919=""),"",N(L1919)+N(M1919))</f>
        <v/>
      </c>
      <c r="P1919" s="24">
        <f>IF(OR(O1919="",N(O1919)=0),"",N(M1919)/O1919)</f>
        <v/>
      </c>
      <c r="Q1919" s="40">
        <f>IF(OR(J1919="",N(J1919)=0,O1919=""),"",N(L1919)/(J1919/60))</f>
        <v/>
      </c>
      <c r="R1919" s="20" t="n"/>
    </row>
    <row r="1920">
      <c r="A1920" s="39" t="n"/>
      <c r="B1920" s="20" t="n"/>
      <c r="C1920" s="20" t="n"/>
      <c r="D1920" s="20" t="n"/>
      <c r="E1920" s="20" t="n"/>
      <c r="F1920" s="26">
        <f>IF(E1920="","",IFERROR(INDEX('İş emirleri'!$B$6:$B$305,MATCH(E1920,'İş emirleri'!$A$6:$A$305,0)),"İş emri yok"))</f>
        <v/>
      </c>
      <c r="G1920" s="38" t="n"/>
      <c r="H1920" s="38" t="n"/>
      <c r="I1920" s="20" t="n"/>
      <c r="J1920" s="40">
        <f>IF(G1920="","",MAX(0,G1920-N(H1920)))</f>
        <v/>
      </c>
      <c r="K1920" s="24">
        <f>IF(OR(G1920="",N(G1920)=0),"",J1920/G1920)</f>
        <v/>
      </c>
      <c r="L1920" s="38" t="n"/>
      <c r="M1920" s="38" t="n"/>
      <c r="N1920" s="20" t="n"/>
      <c r="O1920" s="40">
        <f>IF(AND(L1920="",M1920=""),"",N(L1920)+N(M1920))</f>
        <v/>
      </c>
      <c r="P1920" s="24">
        <f>IF(OR(O1920="",N(O1920)=0),"",N(M1920)/O1920)</f>
        <v/>
      </c>
      <c r="Q1920" s="40">
        <f>IF(OR(J1920="",N(J1920)=0,O1920=""),"",N(L1920)/(J1920/60))</f>
        <v/>
      </c>
      <c r="R1920" s="20" t="n"/>
    </row>
    <row r="1921">
      <c r="A1921" s="39" t="n"/>
      <c r="B1921" s="20" t="n"/>
      <c r="C1921" s="20" t="n"/>
      <c r="D1921" s="20" t="n"/>
      <c r="E1921" s="20" t="n"/>
      <c r="F1921" s="26">
        <f>IF(E1921="","",IFERROR(INDEX('İş emirleri'!$B$6:$B$305,MATCH(E1921,'İş emirleri'!$A$6:$A$305,0)),"İş emri yok"))</f>
        <v/>
      </c>
      <c r="G1921" s="38" t="n"/>
      <c r="H1921" s="38" t="n"/>
      <c r="I1921" s="20" t="n"/>
      <c r="J1921" s="40">
        <f>IF(G1921="","",MAX(0,G1921-N(H1921)))</f>
        <v/>
      </c>
      <c r="K1921" s="24">
        <f>IF(OR(G1921="",N(G1921)=0),"",J1921/G1921)</f>
        <v/>
      </c>
      <c r="L1921" s="38" t="n"/>
      <c r="M1921" s="38" t="n"/>
      <c r="N1921" s="20" t="n"/>
      <c r="O1921" s="40">
        <f>IF(AND(L1921="",M1921=""),"",N(L1921)+N(M1921))</f>
        <v/>
      </c>
      <c r="P1921" s="24">
        <f>IF(OR(O1921="",N(O1921)=0),"",N(M1921)/O1921)</f>
        <v/>
      </c>
      <c r="Q1921" s="40">
        <f>IF(OR(J1921="",N(J1921)=0,O1921=""),"",N(L1921)/(J1921/60))</f>
        <v/>
      </c>
      <c r="R1921" s="20" t="n"/>
    </row>
    <row r="1922">
      <c r="A1922" s="39" t="n"/>
      <c r="B1922" s="20" t="n"/>
      <c r="C1922" s="20" t="n"/>
      <c r="D1922" s="20" t="n"/>
      <c r="E1922" s="20" t="n"/>
      <c r="F1922" s="26">
        <f>IF(E1922="","",IFERROR(INDEX('İş emirleri'!$B$6:$B$305,MATCH(E1922,'İş emirleri'!$A$6:$A$305,0)),"İş emri yok"))</f>
        <v/>
      </c>
      <c r="G1922" s="38" t="n"/>
      <c r="H1922" s="38" t="n"/>
      <c r="I1922" s="20" t="n"/>
      <c r="J1922" s="40">
        <f>IF(G1922="","",MAX(0,G1922-N(H1922)))</f>
        <v/>
      </c>
      <c r="K1922" s="24">
        <f>IF(OR(G1922="",N(G1922)=0),"",J1922/G1922)</f>
        <v/>
      </c>
      <c r="L1922" s="38" t="n"/>
      <c r="M1922" s="38" t="n"/>
      <c r="N1922" s="20" t="n"/>
      <c r="O1922" s="40">
        <f>IF(AND(L1922="",M1922=""),"",N(L1922)+N(M1922))</f>
        <v/>
      </c>
      <c r="P1922" s="24">
        <f>IF(OR(O1922="",N(O1922)=0),"",N(M1922)/O1922)</f>
        <v/>
      </c>
      <c r="Q1922" s="40">
        <f>IF(OR(J1922="",N(J1922)=0,O1922=""),"",N(L1922)/(J1922/60))</f>
        <v/>
      </c>
      <c r="R1922" s="20" t="n"/>
    </row>
    <row r="1923">
      <c r="A1923" s="39" t="n"/>
      <c r="B1923" s="20" t="n"/>
      <c r="C1923" s="20" t="n"/>
      <c r="D1923" s="20" t="n"/>
      <c r="E1923" s="20" t="n"/>
      <c r="F1923" s="26">
        <f>IF(E1923="","",IFERROR(INDEX('İş emirleri'!$B$6:$B$305,MATCH(E1923,'İş emirleri'!$A$6:$A$305,0)),"İş emri yok"))</f>
        <v/>
      </c>
      <c r="G1923" s="38" t="n"/>
      <c r="H1923" s="38" t="n"/>
      <c r="I1923" s="20" t="n"/>
      <c r="J1923" s="40">
        <f>IF(G1923="","",MAX(0,G1923-N(H1923)))</f>
        <v/>
      </c>
      <c r="K1923" s="24">
        <f>IF(OR(G1923="",N(G1923)=0),"",J1923/G1923)</f>
        <v/>
      </c>
      <c r="L1923" s="38" t="n"/>
      <c r="M1923" s="38" t="n"/>
      <c r="N1923" s="20" t="n"/>
      <c r="O1923" s="40">
        <f>IF(AND(L1923="",M1923=""),"",N(L1923)+N(M1923))</f>
        <v/>
      </c>
      <c r="P1923" s="24">
        <f>IF(OR(O1923="",N(O1923)=0),"",N(M1923)/O1923)</f>
        <v/>
      </c>
      <c r="Q1923" s="40">
        <f>IF(OR(J1923="",N(J1923)=0,O1923=""),"",N(L1923)/(J1923/60))</f>
        <v/>
      </c>
      <c r="R1923" s="20" t="n"/>
    </row>
    <row r="1924">
      <c r="A1924" s="39" t="n"/>
      <c r="B1924" s="20" t="n"/>
      <c r="C1924" s="20" t="n"/>
      <c r="D1924" s="20" t="n"/>
      <c r="E1924" s="20" t="n"/>
      <c r="F1924" s="26">
        <f>IF(E1924="","",IFERROR(INDEX('İş emirleri'!$B$6:$B$305,MATCH(E1924,'İş emirleri'!$A$6:$A$305,0)),"İş emri yok"))</f>
        <v/>
      </c>
      <c r="G1924" s="38" t="n"/>
      <c r="H1924" s="38" t="n"/>
      <c r="I1924" s="20" t="n"/>
      <c r="J1924" s="40">
        <f>IF(G1924="","",MAX(0,G1924-N(H1924)))</f>
        <v/>
      </c>
      <c r="K1924" s="24">
        <f>IF(OR(G1924="",N(G1924)=0),"",J1924/G1924)</f>
        <v/>
      </c>
      <c r="L1924" s="38" t="n"/>
      <c r="M1924" s="38" t="n"/>
      <c r="N1924" s="20" t="n"/>
      <c r="O1924" s="40">
        <f>IF(AND(L1924="",M1924=""),"",N(L1924)+N(M1924))</f>
        <v/>
      </c>
      <c r="P1924" s="24">
        <f>IF(OR(O1924="",N(O1924)=0),"",N(M1924)/O1924)</f>
        <v/>
      </c>
      <c r="Q1924" s="40">
        <f>IF(OR(J1924="",N(J1924)=0,O1924=""),"",N(L1924)/(J1924/60))</f>
        <v/>
      </c>
      <c r="R1924" s="20" t="n"/>
    </row>
    <row r="1925">
      <c r="A1925" s="39" t="n"/>
      <c r="B1925" s="20" t="n"/>
      <c r="C1925" s="20" t="n"/>
      <c r="D1925" s="20" t="n"/>
      <c r="E1925" s="20" t="n"/>
      <c r="F1925" s="26">
        <f>IF(E1925="","",IFERROR(INDEX('İş emirleri'!$B$6:$B$305,MATCH(E1925,'İş emirleri'!$A$6:$A$305,0)),"İş emri yok"))</f>
        <v/>
      </c>
      <c r="G1925" s="38" t="n"/>
      <c r="H1925" s="38" t="n"/>
      <c r="I1925" s="20" t="n"/>
      <c r="J1925" s="40">
        <f>IF(G1925="","",MAX(0,G1925-N(H1925)))</f>
        <v/>
      </c>
      <c r="K1925" s="24">
        <f>IF(OR(G1925="",N(G1925)=0),"",J1925/G1925)</f>
        <v/>
      </c>
      <c r="L1925" s="38" t="n"/>
      <c r="M1925" s="38" t="n"/>
      <c r="N1925" s="20" t="n"/>
      <c r="O1925" s="40">
        <f>IF(AND(L1925="",M1925=""),"",N(L1925)+N(M1925))</f>
        <v/>
      </c>
      <c r="P1925" s="24">
        <f>IF(OR(O1925="",N(O1925)=0),"",N(M1925)/O1925)</f>
        <v/>
      </c>
      <c r="Q1925" s="40">
        <f>IF(OR(J1925="",N(J1925)=0,O1925=""),"",N(L1925)/(J1925/60))</f>
        <v/>
      </c>
      <c r="R1925" s="20" t="n"/>
    </row>
    <row r="1926">
      <c r="A1926" s="39" t="n"/>
      <c r="B1926" s="20" t="n"/>
      <c r="C1926" s="20" t="n"/>
      <c r="D1926" s="20" t="n"/>
      <c r="E1926" s="20" t="n"/>
      <c r="F1926" s="26">
        <f>IF(E1926="","",IFERROR(INDEX('İş emirleri'!$B$6:$B$305,MATCH(E1926,'İş emirleri'!$A$6:$A$305,0)),"İş emri yok"))</f>
        <v/>
      </c>
      <c r="G1926" s="38" t="n"/>
      <c r="H1926" s="38" t="n"/>
      <c r="I1926" s="20" t="n"/>
      <c r="J1926" s="40">
        <f>IF(G1926="","",MAX(0,G1926-N(H1926)))</f>
        <v/>
      </c>
      <c r="K1926" s="24">
        <f>IF(OR(G1926="",N(G1926)=0),"",J1926/G1926)</f>
        <v/>
      </c>
      <c r="L1926" s="38" t="n"/>
      <c r="M1926" s="38" t="n"/>
      <c r="N1926" s="20" t="n"/>
      <c r="O1926" s="40">
        <f>IF(AND(L1926="",M1926=""),"",N(L1926)+N(M1926))</f>
        <v/>
      </c>
      <c r="P1926" s="24">
        <f>IF(OR(O1926="",N(O1926)=0),"",N(M1926)/O1926)</f>
        <v/>
      </c>
      <c r="Q1926" s="40">
        <f>IF(OR(J1926="",N(J1926)=0,O1926=""),"",N(L1926)/(J1926/60))</f>
        <v/>
      </c>
      <c r="R1926" s="20" t="n"/>
    </row>
    <row r="1927">
      <c r="A1927" s="39" t="n"/>
      <c r="B1927" s="20" t="n"/>
      <c r="C1927" s="20" t="n"/>
      <c r="D1927" s="20" t="n"/>
      <c r="E1927" s="20" t="n"/>
      <c r="F1927" s="26">
        <f>IF(E1927="","",IFERROR(INDEX('İş emirleri'!$B$6:$B$305,MATCH(E1927,'İş emirleri'!$A$6:$A$305,0)),"İş emri yok"))</f>
        <v/>
      </c>
      <c r="G1927" s="38" t="n"/>
      <c r="H1927" s="38" t="n"/>
      <c r="I1927" s="20" t="n"/>
      <c r="J1927" s="40">
        <f>IF(G1927="","",MAX(0,G1927-N(H1927)))</f>
        <v/>
      </c>
      <c r="K1927" s="24">
        <f>IF(OR(G1927="",N(G1927)=0),"",J1927/G1927)</f>
        <v/>
      </c>
      <c r="L1927" s="38" t="n"/>
      <c r="M1927" s="38" t="n"/>
      <c r="N1927" s="20" t="n"/>
      <c r="O1927" s="40">
        <f>IF(AND(L1927="",M1927=""),"",N(L1927)+N(M1927))</f>
        <v/>
      </c>
      <c r="P1927" s="24">
        <f>IF(OR(O1927="",N(O1927)=0),"",N(M1927)/O1927)</f>
        <v/>
      </c>
      <c r="Q1927" s="40">
        <f>IF(OR(J1927="",N(J1927)=0,O1927=""),"",N(L1927)/(J1927/60))</f>
        <v/>
      </c>
      <c r="R1927" s="20" t="n"/>
    </row>
    <row r="1928">
      <c r="A1928" s="39" t="n"/>
      <c r="B1928" s="20" t="n"/>
      <c r="C1928" s="20" t="n"/>
      <c r="D1928" s="20" t="n"/>
      <c r="E1928" s="20" t="n"/>
      <c r="F1928" s="26">
        <f>IF(E1928="","",IFERROR(INDEX('İş emirleri'!$B$6:$B$305,MATCH(E1928,'İş emirleri'!$A$6:$A$305,0)),"İş emri yok"))</f>
        <v/>
      </c>
      <c r="G1928" s="38" t="n"/>
      <c r="H1928" s="38" t="n"/>
      <c r="I1928" s="20" t="n"/>
      <c r="J1928" s="40">
        <f>IF(G1928="","",MAX(0,G1928-N(H1928)))</f>
        <v/>
      </c>
      <c r="K1928" s="24">
        <f>IF(OR(G1928="",N(G1928)=0),"",J1928/G1928)</f>
        <v/>
      </c>
      <c r="L1928" s="38" t="n"/>
      <c r="M1928" s="38" t="n"/>
      <c r="N1928" s="20" t="n"/>
      <c r="O1928" s="40">
        <f>IF(AND(L1928="",M1928=""),"",N(L1928)+N(M1928))</f>
        <v/>
      </c>
      <c r="P1928" s="24">
        <f>IF(OR(O1928="",N(O1928)=0),"",N(M1928)/O1928)</f>
        <v/>
      </c>
      <c r="Q1928" s="40">
        <f>IF(OR(J1928="",N(J1928)=0,O1928=""),"",N(L1928)/(J1928/60))</f>
        <v/>
      </c>
      <c r="R1928" s="20" t="n"/>
    </row>
    <row r="1929">
      <c r="A1929" s="39" t="n"/>
      <c r="B1929" s="20" t="n"/>
      <c r="C1929" s="20" t="n"/>
      <c r="D1929" s="20" t="n"/>
      <c r="E1929" s="20" t="n"/>
      <c r="F1929" s="26">
        <f>IF(E1929="","",IFERROR(INDEX('İş emirleri'!$B$6:$B$305,MATCH(E1929,'İş emirleri'!$A$6:$A$305,0)),"İş emri yok"))</f>
        <v/>
      </c>
      <c r="G1929" s="38" t="n"/>
      <c r="H1929" s="38" t="n"/>
      <c r="I1929" s="20" t="n"/>
      <c r="J1929" s="40">
        <f>IF(G1929="","",MAX(0,G1929-N(H1929)))</f>
        <v/>
      </c>
      <c r="K1929" s="24">
        <f>IF(OR(G1929="",N(G1929)=0),"",J1929/G1929)</f>
        <v/>
      </c>
      <c r="L1929" s="38" t="n"/>
      <c r="M1929" s="38" t="n"/>
      <c r="N1929" s="20" t="n"/>
      <c r="O1929" s="40">
        <f>IF(AND(L1929="",M1929=""),"",N(L1929)+N(M1929))</f>
        <v/>
      </c>
      <c r="P1929" s="24">
        <f>IF(OR(O1929="",N(O1929)=0),"",N(M1929)/O1929)</f>
        <v/>
      </c>
      <c r="Q1929" s="40">
        <f>IF(OR(J1929="",N(J1929)=0,O1929=""),"",N(L1929)/(J1929/60))</f>
        <v/>
      </c>
      <c r="R1929" s="20" t="n"/>
    </row>
    <row r="1930">
      <c r="A1930" s="39" t="n"/>
      <c r="B1930" s="20" t="n"/>
      <c r="C1930" s="20" t="n"/>
      <c r="D1930" s="20" t="n"/>
      <c r="E1930" s="20" t="n"/>
      <c r="F1930" s="26">
        <f>IF(E1930="","",IFERROR(INDEX('İş emirleri'!$B$6:$B$305,MATCH(E1930,'İş emirleri'!$A$6:$A$305,0)),"İş emri yok"))</f>
        <v/>
      </c>
      <c r="G1930" s="38" t="n"/>
      <c r="H1930" s="38" t="n"/>
      <c r="I1930" s="20" t="n"/>
      <c r="J1930" s="40">
        <f>IF(G1930="","",MAX(0,G1930-N(H1930)))</f>
        <v/>
      </c>
      <c r="K1930" s="24">
        <f>IF(OR(G1930="",N(G1930)=0),"",J1930/G1930)</f>
        <v/>
      </c>
      <c r="L1930" s="38" t="n"/>
      <c r="M1930" s="38" t="n"/>
      <c r="N1930" s="20" t="n"/>
      <c r="O1930" s="40">
        <f>IF(AND(L1930="",M1930=""),"",N(L1930)+N(M1930))</f>
        <v/>
      </c>
      <c r="P1930" s="24">
        <f>IF(OR(O1930="",N(O1930)=0),"",N(M1930)/O1930)</f>
        <v/>
      </c>
      <c r="Q1930" s="40">
        <f>IF(OR(J1930="",N(J1930)=0,O1930=""),"",N(L1930)/(J1930/60))</f>
        <v/>
      </c>
      <c r="R1930" s="20" t="n"/>
    </row>
    <row r="1931">
      <c r="A1931" s="39" t="n"/>
      <c r="B1931" s="20" t="n"/>
      <c r="C1931" s="20" t="n"/>
      <c r="D1931" s="20" t="n"/>
      <c r="E1931" s="20" t="n"/>
      <c r="F1931" s="26">
        <f>IF(E1931="","",IFERROR(INDEX('İş emirleri'!$B$6:$B$305,MATCH(E1931,'İş emirleri'!$A$6:$A$305,0)),"İş emri yok"))</f>
        <v/>
      </c>
      <c r="G1931" s="38" t="n"/>
      <c r="H1931" s="38" t="n"/>
      <c r="I1931" s="20" t="n"/>
      <c r="J1931" s="40">
        <f>IF(G1931="","",MAX(0,G1931-N(H1931)))</f>
        <v/>
      </c>
      <c r="K1931" s="24">
        <f>IF(OR(G1931="",N(G1931)=0),"",J1931/G1931)</f>
        <v/>
      </c>
      <c r="L1931" s="38" t="n"/>
      <c r="M1931" s="38" t="n"/>
      <c r="N1931" s="20" t="n"/>
      <c r="O1931" s="40">
        <f>IF(AND(L1931="",M1931=""),"",N(L1931)+N(M1931))</f>
        <v/>
      </c>
      <c r="P1931" s="24">
        <f>IF(OR(O1931="",N(O1931)=0),"",N(M1931)/O1931)</f>
        <v/>
      </c>
      <c r="Q1931" s="40">
        <f>IF(OR(J1931="",N(J1931)=0,O1931=""),"",N(L1931)/(J1931/60))</f>
        <v/>
      </c>
      <c r="R1931" s="20" t="n"/>
    </row>
    <row r="1932">
      <c r="A1932" s="39" t="n"/>
      <c r="B1932" s="20" t="n"/>
      <c r="C1932" s="20" t="n"/>
      <c r="D1932" s="20" t="n"/>
      <c r="E1932" s="20" t="n"/>
      <c r="F1932" s="26">
        <f>IF(E1932="","",IFERROR(INDEX('İş emirleri'!$B$6:$B$305,MATCH(E1932,'İş emirleri'!$A$6:$A$305,0)),"İş emri yok"))</f>
        <v/>
      </c>
      <c r="G1932" s="38" t="n"/>
      <c r="H1932" s="38" t="n"/>
      <c r="I1932" s="20" t="n"/>
      <c r="J1932" s="40">
        <f>IF(G1932="","",MAX(0,G1932-N(H1932)))</f>
        <v/>
      </c>
      <c r="K1932" s="24">
        <f>IF(OR(G1932="",N(G1932)=0),"",J1932/G1932)</f>
        <v/>
      </c>
      <c r="L1932" s="38" t="n"/>
      <c r="M1932" s="38" t="n"/>
      <c r="N1932" s="20" t="n"/>
      <c r="O1932" s="40">
        <f>IF(AND(L1932="",M1932=""),"",N(L1932)+N(M1932))</f>
        <v/>
      </c>
      <c r="P1932" s="24">
        <f>IF(OR(O1932="",N(O1932)=0),"",N(M1932)/O1932)</f>
        <v/>
      </c>
      <c r="Q1932" s="40">
        <f>IF(OR(J1932="",N(J1932)=0,O1932=""),"",N(L1932)/(J1932/60))</f>
        <v/>
      </c>
      <c r="R1932" s="20" t="n"/>
    </row>
    <row r="1933">
      <c r="A1933" s="39" t="n"/>
      <c r="B1933" s="20" t="n"/>
      <c r="C1933" s="20" t="n"/>
      <c r="D1933" s="20" t="n"/>
      <c r="E1933" s="20" t="n"/>
      <c r="F1933" s="26">
        <f>IF(E1933="","",IFERROR(INDEX('İş emirleri'!$B$6:$B$305,MATCH(E1933,'İş emirleri'!$A$6:$A$305,0)),"İş emri yok"))</f>
        <v/>
      </c>
      <c r="G1933" s="38" t="n"/>
      <c r="H1933" s="38" t="n"/>
      <c r="I1933" s="20" t="n"/>
      <c r="J1933" s="40">
        <f>IF(G1933="","",MAX(0,G1933-N(H1933)))</f>
        <v/>
      </c>
      <c r="K1933" s="24">
        <f>IF(OR(G1933="",N(G1933)=0),"",J1933/G1933)</f>
        <v/>
      </c>
      <c r="L1933" s="38" t="n"/>
      <c r="M1933" s="38" t="n"/>
      <c r="N1933" s="20" t="n"/>
      <c r="O1933" s="40">
        <f>IF(AND(L1933="",M1933=""),"",N(L1933)+N(M1933))</f>
        <v/>
      </c>
      <c r="P1933" s="24">
        <f>IF(OR(O1933="",N(O1933)=0),"",N(M1933)/O1933)</f>
        <v/>
      </c>
      <c r="Q1933" s="40">
        <f>IF(OR(J1933="",N(J1933)=0,O1933=""),"",N(L1933)/(J1933/60))</f>
        <v/>
      </c>
      <c r="R1933" s="20" t="n"/>
    </row>
    <row r="1934">
      <c r="A1934" s="39" t="n"/>
      <c r="B1934" s="20" t="n"/>
      <c r="C1934" s="20" t="n"/>
      <c r="D1934" s="20" t="n"/>
      <c r="E1934" s="20" t="n"/>
      <c r="F1934" s="26">
        <f>IF(E1934="","",IFERROR(INDEX('İş emirleri'!$B$6:$B$305,MATCH(E1934,'İş emirleri'!$A$6:$A$305,0)),"İş emri yok"))</f>
        <v/>
      </c>
      <c r="G1934" s="38" t="n"/>
      <c r="H1934" s="38" t="n"/>
      <c r="I1934" s="20" t="n"/>
      <c r="J1934" s="40">
        <f>IF(G1934="","",MAX(0,G1934-N(H1934)))</f>
        <v/>
      </c>
      <c r="K1934" s="24">
        <f>IF(OR(G1934="",N(G1934)=0),"",J1934/G1934)</f>
        <v/>
      </c>
      <c r="L1934" s="38" t="n"/>
      <c r="M1934" s="38" t="n"/>
      <c r="N1934" s="20" t="n"/>
      <c r="O1934" s="40">
        <f>IF(AND(L1934="",M1934=""),"",N(L1934)+N(M1934))</f>
        <v/>
      </c>
      <c r="P1934" s="24">
        <f>IF(OR(O1934="",N(O1934)=0),"",N(M1934)/O1934)</f>
        <v/>
      </c>
      <c r="Q1934" s="40">
        <f>IF(OR(J1934="",N(J1934)=0,O1934=""),"",N(L1934)/(J1934/60))</f>
        <v/>
      </c>
      <c r="R1934" s="20" t="n"/>
    </row>
    <row r="1935">
      <c r="A1935" s="39" t="n"/>
      <c r="B1935" s="20" t="n"/>
      <c r="C1935" s="20" t="n"/>
      <c r="D1935" s="20" t="n"/>
      <c r="E1935" s="20" t="n"/>
      <c r="F1935" s="26">
        <f>IF(E1935="","",IFERROR(INDEX('İş emirleri'!$B$6:$B$305,MATCH(E1935,'İş emirleri'!$A$6:$A$305,0)),"İş emri yok"))</f>
        <v/>
      </c>
      <c r="G1935" s="38" t="n"/>
      <c r="H1935" s="38" t="n"/>
      <c r="I1935" s="20" t="n"/>
      <c r="J1935" s="40">
        <f>IF(G1935="","",MAX(0,G1935-N(H1935)))</f>
        <v/>
      </c>
      <c r="K1935" s="24">
        <f>IF(OR(G1935="",N(G1935)=0),"",J1935/G1935)</f>
        <v/>
      </c>
      <c r="L1935" s="38" t="n"/>
      <c r="M1935" s="38" t="n"/>
      <c r="N1935" s="20" t="n"/>
      <c r="O1935" s="40">
        <f>IF(AND(L1935="",M1935=""),"",N(L1935)+N(M1935))</f>
        <v/>
      </c>
      <c r="P1935" s="24">
        <f>IF(OR(O1935="",N(O1935)=0),"",N(M1935)/O1935)</f>
        <v/>
      </c>
      <c r="Q1935" s="40">
        <f>IF(OR(J1935="",N(J1935)=0,O1935=""),"",N(L1935)/(J1935/60))</f>
        <v/>
      </c>
      <c r="R1935" s="20" t="n"/>
    </row>
    <row r="1936">
      <c r="A1936" s="39" t="n"/>
      <c r="B1936" s="20" t="n"/>
      <c r="C1936" s="20" t="n"/>
      <c r="D1936" s="20" t="n"/>
      <c r="E1936" s="20" t="n"/>
      <c r="F1936" s="26">
        <f>IF(E1936="","",IFERROR(INDEX('İş emirleri'!$B$6:$B$305,MATCH(E1936,'İş emirleri'!$A$6:$A$305,0)),"İş emri yok"))</f>
        <v/>
      </c>
      <c r="G1936" s="38" t="n"/>
      <c r="H1936" s="38" t="n"/>
      <c r="I1936" s="20" t="n"/>
      <c r="J1936" s="40">
        <f>IF(G1936="","",MAX(0,G1936-N(H1936)))</f>
        <v/>
      </c>
      <c r="K1936" s="24">
        <f>IF(OR(G1936="",N(G1936)=0),"",J1936/G1936)</f>
        <v/>
      </c>
      <c r="L1936" s="38" t="n"/>
      <c r="M1936" s="38" t="n"/>
      <c r="N1936" s="20" t="n"/>
      <c r="O1936" s="40">
        <f>IF(AND(L1936="",M1936=""),"",N(L1936)+N(M1936))</f>
        <v/>
      </c>
      <c r="P1936" s="24">
        <f>IF(OR(O1936="",N(O1936)=0),"",N(M1936)/O1936)</f>
        <v/>
      </c>
      <c r="Q1936" s="40">
        <f>IF(OR(J1936="",N(J1936)=0,O1936=""),"",N(L1936)/(J1936/60))</f>
        <v/>
      </c>
      <c r="R1936" s="20" t="n"/>
    </row>
    <row r="1937">
      <c r="A1937" s="39" t="n"/>
      <c r="B1937" s="20" t="n"/>
      <c r="C1937" s="20" t="n"/>
      <c r="D1937" s="20" t="n"/>
      <c r="E1937" s="20" t="n"/>
      <c r="F1937" s="26">
        <f>IF(E1937="","",IFERROR(INDEX('İş emirleri'!$B$6:$B$305,MATCH(E1937,'İş emirleri'!$A$6:$A$305,0)),"İş emri yok"))</f>
        <v/>
      </c>
      <c r="G1937" s="38" t="n"/>
      <c r="H1937" s="38" t="n"/>
      <c r="I1937" s="20" t="n"/>
      <c r="J1937" s="40">
        <f>IF(G1937="","",MAX(0,G1937-N(H1937)))</f>
        <v/>
      </c>
      <c r="K1937" s="24">
        <f>IF(OR(G1937="",N(G1937)=0),"",J1937/G1937)</f>
        <v/>
      </c>
      <c r="L1937" s="38" t="n"/>
      <c r="M1937" s="38" t="n"/>
      <c r="N1937" s="20" t="n"/>
      <c r="O1937" s="40">
        <f>IF(AND(L1937="",M1937=""),"",N(L1937)+N(M1937))</f>
        <v/>
      </c>
      <c r="P1937" s="24">
        <f>IF(OR(O1937="",N(O1937)=0),"",N(M1937)/O1937)</f>
        <v/>
      </c>
      <c r="Q1937" s="40">
        <f>IF(OR(J1937="",N(J1937)=0,O1937=""),"",N(L1937)/(J1937/60))</f>
        <v/>
      </c>
      <c r="R1937" s="20" t="n"/>
    </row>
    <row r="1938">
      <c r="A1938" s="39" t="n"/>
      <c r="B1938" s="20" t="n"/>
      <c r="C1938" s="20" t="n"/>
      <c r="D1938" s="20" t="n"/>
      <c r="E1938" s="20" t="n"/>
      <c r="F1938" s="26">
        <f>IF(E1938="","",IFERROR(INDEX('İş emirleri'!$B$6:$B$305,MATCH(E1938,'İş emirleri'!$A$6:$A$305,0)),"İş emri yok"))</f>
        <v/>
      </c>
      <c r="G1938" s="38" t="n"/>
      <c r="H1938" s="38" t="n"/>
      <c r="I1938" s="20" t="n"/>
      <c r="J1938" s="40">
        <f>IF(G1938="","",MAX(0,G1938-N(H1938)))</f>
        <v/>
      </c>
      <c r="K1938" s="24">
        <f>IF(OR(G1938="",N(G1938)=0),"",J1938/G1938)</f>
        <v/>
      </c>
      <c r="L1938" s="38" t="n"/>
      <c r="M1938" s="38" t="n"/>
      <c r="N1938" s="20" t="n"/>
      <c r="O1938" s="40">
        <f>IF(AND(L1938="",M1938=""),"",N(L1938)+N(M1938))</f>
        <v/>
      </c>
      <c r="P1938" s="24">
        <f>IF(OR(O1938="",N(O1938)=0),"",N(M1938)/O1938)</f>
        <v/>
      </c>
      <c r="Q1938" s="40">
        <f>IF(OR(J1938="",N(J1938)=0,O1938=""),"",N(L1938)/(J1938/60))</f>
        <v/>
      </c>
      <c r="R1938" s="20" t="n"/>
    </row>
    <row r="1939">
      <c r="A1939" s="39" t="n"/>
      <c r="B1939" s="20" t="n"/>
      <c r="C1939" s="20" t="n"/>
      <c r="D1939" s="20" t="n"/>
      <c r="E1939" s="20" t="n"/>
      <c r="F1939" s="26">
        <f>IF(E1939="","",IFERROR(INDEX('İş emirleri'!$B$6:$B$305,MATCH(E1939,'İş emirleri'!$A$6:$A$305,0)),"İş emri yok"))</f>
        <v/>
      </c>
      <c r="G1939" s="38" t="n"/>
      <c r="H1939" s="38" t="n"/>
      <c r="I1939" s="20" t="n"/>
      <c r="J1939" s="40">
        <f>IF(G1939="","",MAX(0,G1939-N(H1939)))</f>
        <v/>
      </c>
      <c r="K1939" s="24">
        <f>IF(OR(G1939="",N(G1939)=0),"",J1939/G1939)</f>
        <v/>
      </c>
      <c r="L1939" s="38" t="n"/>
      <c r="M1939" s="38" t="n"/>
      <c r="N1939" s="20" t="n"/>
      <c r="O1939" s="40">
        <f>IF(AND(L1939="",M1939=""),"",N(L1939)+N(M1939))</f>
        <v/>
      </c>
      <c r="P1939" s="24">
        <f>IF(OR(O1939="",N(O1939)=0),"",N(M1939)/O1939)</f>
        <v/>
      </c>
      <c r="Q1939" s="40">
        <f>IF(OR(J1939="",N(J1939)=0,O1939=""),"",N(L1939)/(J1939/60))</f>
        <v/>
      </c>
      <c r="R1939" s="20" t="n"/>
    </row>
    <row r="1940">
      <c r="A1940" s="39" t="n"/>
      <c r="B1940" s="20" t="n"/>
      <c r="C1940" s="20" t="n"/>
      <c r="D1940" s="20" t="n"/>
      <c r="E1940" s="20" t="n"/>
      <c r="F1940" s="26">
        <f>IF(E1940="","",IFERROR(INDEX('İş emirleri'!$B$6:$B$305,MATCH(E1940,'İş emirleri'!$A$6:$A$305,0)),"İş emri yok"))</f>
        <v/>
      </c>
      <c r="G1940" s="38" t="n"/>
      <c r="H1940" s="38" t="n"/>
      <c r="I1940" s="20" t="n"/>
      <c r="J1940" s="40">
        <f>IF(G1940="","",MAX(0,G1940-N(H1940)))</f>
        <v/>
      </c>
      <c r="K1940" s="24">
        <f>IF(OR(G1940="",N(G1940)=0),"",J1940/G1940)</f>
        <v/>
      </c>
      <c r="L1940" s="38" t="n"/>
      <c r="M1940" s="38" t="n"/>
      <c r="N1940" s="20" t="n"/>
      <c r="O1940" s="40">
        <f>IF(AND(L1940="",M1940=""),"",N(L1940)+N(M1940))</f>
        <v/>
      </c>
      <c r="P1940" s="24">
        <f>IF(OR(O1940="",N(O1940)=0),"",N(M1940)/O1940)</f>
        <v/>
      </c>
      <c r="Q1940" s="40">
        <f>IF(OR(J1940="",N(J1940)=0,O1940=""),"",N(L1940)/(J1940/60))</f>
        <v/>
      </c>
      <c r="R1940" s="20" t="n"/>
    </row>
    <row r="1941">
      <c r="A1941" s="39" t="n"/>
      <c r="B1941" s="20" t="n"/>
      <c r="C1941" s="20" t="n"/>
      <c r="D1941" s="20" t="n"/>
      <c r="E1941" s="20" t="n"/>
      <c r="F1941" s="26">
        <f>IF(E1941="","",IFERROR(INDEX('İş emirleri'!$B$6:$B$305,MATCH(E1941,'İş emirleri'!$A$6:$A$305,0)),"İş emri yok"))</f>
        <v/>
      </c>
      <c r="G1941" s="38" t="n"/>
      <c r="H1941" s="38" t="n"/>
      <c r="I1941" s="20" t="n"/>
      <c r="J1941" s="40">
        <f>IF(G1941="","",MAX(0,G1941-N(H1941)))</f>
        <v/>
      </c>
      <c r="K1941" s="24">
        <f>IF(OR(G1941="",N(G1941)=0),"",J1941/G1941)</f>
        <v/>
      </c>
      <c r="L1941" s="38" t="n"/>
      <c r="M1941" s="38" t="n"/>
      <c r="N1941" s="20" t="n"/>
      <c r="O1941" s="40">
        <f>IF(AND(L1941="",M1941=""),"",N(L1941)+N(M1941))</f>
        <v/>
      </c>
      <c r="P1941" s="24">
        <f>IF(OR(O1941="",N(O1941)=0),"",N(M1941)/O1941)</f>
        <v/>
      </c>
      <c r="Q1941" s="40">
        <f>IF(OR(J1941="",N(J1941)=0,O1941=""),"",N(L1941)/(J1941/60))</f>
        <v/>
      </c>
      <c r="R1941" s="20" t="n"/>
    </row>
    <row r="1942">
      <c r="A1942" s="39" t="n"/>
      <c r="B1942" s="20" t="n"/>
      <c r="C1942" s="20" t="n"/>
      <c r="D1942" s="20" t="n"/>
      <c r="E1942" s="20" t="n"/>
      <c r="F1942" s="26">
        <f>IF(E1942="","",IFERROR(INDEX('İş emirleri'!$B$6:$B$305,MATCH(E1942,'İş emirleri'!$A$6:$A$305,0)),"İş emri yok"))</f>
        <v/>
      </c>
      <c r="G1942" s="38" t="n"/>
      <c r="H1942" s="38" t="n"/>
      <c r="I1942" s="20" t="n"/>
      <c r="J1942" s="40">
        <f>IF(G1942="","",MAX(0,G1942-N(H1942)))</f>
        <v/>
      </c>
      <c r="K1942" s="24">
        <f>IF(OR(G1942="",N(G1942)=0),"",J1942/G1942)</f>
        <v/>
      </c>
      <c r="L1942" s="38" t="n"/>
      <c r="M1942" s="38" t="n"/>
      <c r="N1942" s="20" t="n"/>
      <c r="O1942" s="40">
        <f>IF(AND(L1942="",M1942=""),"",N(L1942)+N(M1942))</f>
        <v/>
      </c>
      <c r="P1942" s="24">
        <f>IF(OR(O1942="",N(O1942)=0),"",N(M1942)/O1942)</f>
        <v/>
      </c>
      <c r="Q1942" s="40">
        <f>IF(OR(J1942="",N(J1942)=0,O1942=""),"",N(L1942)/(J1942/60))</f>
        <v/>
      </c>
      <c r="R1942" s="20" t="n"/>
    </row>
    <row r="1943">
      <c r="A1943" s="39" t="n"/>
      <c r="B1943" s="20" t="n"/>
      <c r="C1943" s="20" t="n"/>
      <c r="D1943" s="20" t="n"/>
      <c r="E1943" s="20" t="n"/>
      <c r="F1943" s="26">
        <f>IF(E1943="","",IFERROR(INDEX('İş emirleri'!$B$6:$B$305,MATCH(E1943,'İş emirleri'!$A$6:$A$305,0)),"İş emri yok"))</f>
        <v/>
      </c>
      <c r="G1943" s="38" t="n"/>
      <c r="H1943" s="38" t="n"/>
      <c r="I1943" s="20" t="n"/>
      <c r="J1943" s="40">
        <f>IF(G1943="","",MAX(0,G1943-N(H1943)))</f>
        <v/>
      </c>
      <c r="K1943" s="24">
        <f>IF(OR(G1943="",N(G1943)=0),"",J1943/G1943)</f>
        <v/>
      </c>
      <c r="L1943" s="38" t="n"/>
      <c r="M1943" s="38" t="n"/>
      <c r="N1943" s="20" t="n"/>
      <c r="O1943" s="40">
        <f>IF(AND(L1943="",M1943=""),"",N(L1943)+N(M1943))</f>
        <v/>
      </c>
      <c r="P1943" s="24">
        <f>IF(OR(O1943="",N(O1943)=0),"",N(M1943)/O1943)</f>
        <v/>
      </c>
      <c r="Q1943" s="40">
        <f>IF(OR(J1943="",N(J1943)=0,O1943=""),"",N(L1943)/(J1943/60))</f>
        <v/>
      </c>
      <c r="R1943" s="20" t="n"/>
    </row>
    <row r="1944">
      <c r="A1944" s="39" t="n"/>
      <c r="B1944" s="20" t="n"/>
      <c r="C1944" s="20" t="n"/>
      <c r="D1944" s="20" t="n"/>
      <c r="E1944" s="20" t="n"/>
      <c r="F1944" s="26">
        <f>IF(E1944="","",IFERROR(INDEX('İş emirleri'!$B$6:$B$305,MATCH(E1944,'İş emirleri'!$A$6:$A$305,0)),"İş emri yok"))</f>
        <v/>
      </c>
      <c r="G1944" s="38" t="n"/>
      <c r="H1944" s="38" t="n"/>
      <c r="I1944" s="20" t="n"/>
      <c r="J1944" s="40">
        <f>IF(G1944="","",MAX(0,G1944-N(H1944)))</f>
        <v/>
      </c>
      <c r="K1944" s="24">
        <f>IF(OR(G1944="",N(G1944)=0),"",J1944/G1944)</f>
        <v/>
      </c>
      <c r="L1944" s="38" t="n"/>
      <c r="M1944" s="38" t="n"/>
      <c r="N1944" s="20" t="n"/>
      <c r="O1944" s="40">
        <f>IF(AND(L1944="",M1944=""),"",N(L1944)+N(M1944))</f>
        <v/>
      </c>
      <c r="P1944" s="24">
        <f>IF(OR(O1944="",N(O1944)=0),"",N(M1944)/O1944)</f>
        <v/>
      </c>
      <c r="Q1944" s="40">
        <f>IF(OR(J1944="",N(J1944)=0,O1944=""),"",N(L1944)/(J1944/60))</f>
        <v/>
      </c>
      <c r="R1944" s="20" t="n"/>
    </row>
    <row r="1945">
      <c r="A1945" s="39" t="n"/>
      <c r="B1945" s="20" t="n"/>
      <c r="C1945" s="20" t="n"/>
      <c r="D1945" s="20" t="n"/>
      <c r="E1945" s="20" t="n"/>
      <c r="F1945" s="26">
        <f>IF(E1945="","",IFERROR(INDEX('İş emirleri'!$B$6:$B$305,MATCH(E1945,'İş emirleri'!$A$6:$A$305,0)),"İş emri yok"))</f>
        <v/>
      </c>
      <c r="G1945" s="38" t="n"/>
      <c r="H1945" s="38" t="n"/>
      <c r="I1945" s="20" t="n"/>
      <c r="J1945" s="40">
        <f>IF(G1945="","",MAX(0,G1945-N(H1945)))</f>
        <v/>
      </c>
      <c r="K1945" s="24">
        <f>IF(OR(G1945="",N(G1945)=0),"",J1945/G1945)</f>
        <v/>
      </c>
      <c r="L1945" s="38" t="n"/>
      <c r="M1945" s="38" t="n"/>
      <c r="N1945" s="20" t="n"/>
      <c r="O1945" s="40">
        <f>IF(AND(L1945="",M1945=""),"",N(L1945)+N(M1945))</f>
        <v/>
      </c>
      <c r="P1945" s="24">
        <f>IF(OR(O1945="",N(O1945)=0),"",N(M1945)/O1945)</f>
        <v/>
      </c>
      <c r="Q1945" s="40">
        <f>IF(OR(J1945="",N(J1945)=0,O1945=""),"",N(L1945)/(J1945/60))</f>
        <v/>
      </c>
      <c r="R1945" s="20" t="n"/>
    </row>
    <row r="1946">
      <c r="A1946" s="39" t="n"/>
      <c r="B1946" s="20" t="n"/>
      <c r="C1946" s="20" t="n"/>
      <c r="D1946" s="20" t="n"/>
      <c r="E1946" s="20" t="n"/>
      <c r="F1946" s="26">
        <f>IF(E1946="","",IFERROR(INDEX('İş emirleri'!$B$6:$B$305,MATCH(E1946,'İş emirleri'!$A$6:$A$305,0)),"İş emri yok"))</f>
        <v/>
      </c>
      <c r="G1946" s="38" t="n"/>
      <c r="H1946" s="38" t="n"/>
      <c r="I1946" s="20" t="n"/>
      <c r="J1946" s="40">
        <f>IF(G1946="","",MAX(0,G1946-N(H1946)))</f>
        <v/>
      </c>
      <c r="K1946" s="24">
        <f>IF(OR(G1946="",N(G1946)=0),"",J1946/G1946)</f>
        <v/>
      </c>
      <c r="L1946" s="38" t="n"/>
      <c r="M1946" s="38" t="n"/>
      <c r="N1946" s="20" t="n"/>
      <c r="O1946" s="40">
        <f>IF(AND(L1946="",M1946=""),"",N(L1946)+N(M1946))</f>
        <v/>
      </c>
      <c r="P1946" s="24">
        <f>IF(OR(O1946="",N(O1946)=0),"",N(M1946)/O1946)</f>
        <v/>
      </c>
      <c r="Q1946" s="40">
        <f>IF(OR(J1946="",N(J1946)=0,O1946=""),"",N(L1946)/(J1946/60))</f>
        <v/>
      </c>
      <c r="R1946" s="20" t="n"/>
    </row>
    <row r="1947">
      <c r="A1947" s="39" t="n"/>
      <c r="B1947" s="20" t="n"/>
      <c r="C1947" s="20" t="n"/>
      <c r="D1947" s="20" t="n"/>
      <c r="E1947" s="20" t="n"/>
      <c r="F1947" s="26">
        <f>IF(E1947="","",IFERROR(INDEX('İş emirleri'!$B$6:$B$305,MATCH(E1947,'İş emirleri'!$A$6:$A$305,0)),"İş emri yok"))</f>
        <v/>
      </c>
      <c r="G1947" s="38" t="n"/>
      <c r="H1947" s="38" t="n"/>
      <c r="I1947" s="20" t="n"/>
      <c r="J1947" s="40">
        <f>IF(G1947="","",MAX(0,G1947-N(H1947)))</f>
        <v/>
      </c>
      <c r="K1947" s="24">
        <f>IF(OR(G1947="",N(G1947)=0),"",J1947/G1947)</f>
        <v/>
      </c>
      <c r="L1947" s="38" t="n"/>
      <c r="M1947" s="38" t="n"/>
      <c r="N1947" s="20" t="n"/>
      <c r="O1947" s="40">
        <f>IF(AND(L1947="",M1947=""),"",N(L1947)+N(M1947))</f>
        <v/>
      </c>
      <c r="P1947" s="24">
        <f>IF(OR(O1947="",N(O1947)=0),"",N(M1947)/O1947)</f>
        <v/>
      </c>
      <c r="Q1947" s="40">
        <f>IF(OR(J1947="",N(J1947)=0,O1947=""),"",N(L1947)/(J1947/60))</f>
        <v/>
      </c>
      <c r="R1947" s="20" t="n"/>
    </row>
    <row r="1948">
      <c r="A1948" s="39" t="n"/>
      <c r="B1948" s="20" t="n"/>
      <c r="C1948" s="20" t="n"/>
      <c r="D1948" s="20" t="n"/>
      <c r="E1948" s="20" t="n"/>
      <c r="F1948" s="26">
        <f>IF(E1948="","",IFERROR(INDEX('İş emirleri'!$B$6:$B$305,MATCH(E1948,'İş emirleri'!$A$6:$A$305,0)),"İş emri yok"))</f>
        <v/>
      </c>
      <c r="G1948" s="38" t="n"/>
      <c r="H1948" s="38" t="n"/>
      <c r="I1948" s="20" t="n"/>
      <c r="J1948" s="40">
        <f>IF(G1948="","",MAX(0,G1948-N(H1948)))</f>
        <v/>
      </c>
      <c r="K1948" s="24">
        <f>IF(OR(G1948="",N(G1948)=0),"",J1948/G1948)</f>
        <v/>
      </c>
      <c r="L1948" s="38" t="n"/>
      <c r="M1948" s="38" t="n"/>
      <c r="N1948" s="20" t="n"/>
      <c r="O1948" s="40">
        <f>IF(AND(L1948="",M1948=""),"",N(L1948)+N(M1948))</f>
        <v/>
      </c>
      <c r="P1948" s="24">
        <f>IF(OR(O1948="",N(O1948)=0),"",N(M1948)/O1948)</f>
        <v/>
      </c>
      <c r="Q1948" s="40">
        <f>IF(OR(J1948="",N(J1948)=0,O1948=""),"",N(L1948)/(J1948/60))</f>
        <v/>
      </c>
      <c r="R1948" s="20" t="n"/>
    </row>
    <row r="1949">
      <c r="A1949" s="39" t="n"/>
      <c r="B1949" s="20" t="n"/>
      <c r="C1949" s="20" t="n"/>
      <c r="D1949" s="20" t="n"/>
      <c r="E1949" s="20" t="n"/>
      <c r="F1949" s="26">
        <f>IF(E1949="","",IFERROR(INDEX('İş emirleri'!$B$6:$B$305,MATCH(E1949,'İş emirleri'!$A$6:$A$305,0)),"İş emri yok"))</f>
        <v/>
      </c>
      <c r="G1949" s="38" t="n"/>
      <c r="H1949" s="38" t="n"/>
      <c r="I1949" s="20" t="n"/>
      <c r="J1949" s="40">
        <f>IF(G1949="","",MAX(0,G1949-N(H1949)))</f>
        <v/>
      </c>
      <c r="K1949" s="24">
        <f>IF(OR(G1949="",N(G1949)=0),"",J1949/G1949)</f>
        <v/>
      </c>
      <c r="L1949" s="38" t="n"/>
      <c r="M1949" s="38" t="n"/>
      <c r="N1949" s="20" t="n"/>
      <c r="O1949" s="40">
        <f>IF(AND(L1949="",M1949=""),"",N(L1949)+N(M1949))</f>
        <v/>
      </c>
      <c r="P1949" s="24">
        <f>IF(OR(O1949="",N(O1949)=0),"",N(M1949)/O1949)</f>
        <v/>
      </c>
      <c r="Q1949" s="40">
        <f>IF(OR(J1949="",N(J1949)=0,O1949=""),"",N(L1949)/(J1949/60))</f>
        <v/>
      </c>
      <c r="R1949" s="20" t="n"/>
    </row>
    <row r="1950">
      <c r="A1950" s="39" t="n"/>
      <c r="B1950" s="20" t="n"/>
      <c r="C1950" s="20" t="n"/>
      <c r="D1950" s="20" t="n"/>
      <c r="E1950" s="20" t="n"/>
      <c r="F1950" s="26">
        <f>IF(E1950="","",IFERROR(INDEX('İş emirleri'!$B$6:$B$305,MATCH(E1950,'İş emirleri'!$A$6:$A$305,0)),"İş emri yok"))</f>
        <v/>
      </c>
      <c r="G1950" s="38" t="n"/>
      <c r="H1950" s="38" t="n"/>
      <c r="I1950" s="20" t="n"/>
      <c r="J1950" s="40">
        <f>IF(G1950="","",MAX(0,G1950-N(H1950)))</f>
        <v/>
      </c>
      <c r="K1950" s="24">
        <f>IF(OR(G1950="",N(G1950)=0),"",J1950/G1950)</f>
        <v/>
      </c>
      <c r="L1950" s="38" t="n"/>
      <c r="M1950" s="38" t="n"/>
      <c r="N1950" s="20" t="n"/>
      <c r="O1950" s="40">
        <f>IF(AND(L1950="",M1950=""),"",N(L1950)+N(M1950))</f>
        <v/>
      </c>
      <c r="P1950" s="24">
        <f>IF(OR(O1950="",N(O1950)=0),"",N(M1950)/O1950)</f>
        <v/>
      </c>
      <c r="Q1950" s="40">
        <f>IF(OR(J1950="",N(J1950)=0,O1950=""),"",N(L1950)/(J1950/60))</f>
        <v/>
      </c>
      <c r="R1950" s="20" t="n"/>
    </row>
    <row r="1951">
      <c r="A1951" s="39" t="n"/>
      <c r="B1951" s="20" t="n"/>
      <c r="C1951" s="20" t="n"/>
      <c r="D1951" s="20" t="n"/>
      <c r="E1951" s="20" t="n"/>
      <c r="F1951" s="26">
        <f>IF(E1951="","",IFERROR(INDEX('İş emirleri'!$B$6:$B$305,MATCH(E1951,'İş emirleri'!$A$6:$A$305,0)),"İş emri yok"))</f>
        <v/>
      </c>
      <c r="G1951" s="38" t="n"/>
      <c r="H1951" s="38" t="n"/>
      <c r="I1951" s="20" t="n"/>
      <c r="J1951" s="40">
        <f>IF(G1951="","",MAX(0,G1951-N(H1951)))</f>
        <v/>
      </c>
      <c r="K1951" s="24">
        <f>IF(OR(G1951="",N(G1951)=0),"",J1951/G1951)</f>
        <v/>
      </c>
      <c r="L1951" s="38" t="n"/>
      <c r="M1951" s="38" t="n"/>
      <c r="N1951" s="20" t="n"/>
      <c r="O1951" s="40">
        <f>IF(AND(L1951="",M1951=""),"",N(L1951)+N(M1951))</f>
        <v/>
      </c>
      <c r="P1951" s="24">
        <f>IF(OR(O1951="",N(O1951)=0),"",N(M1951)/O1951)</f>
        <v/>
      </c>
      <c r="Q1951" s="40">
        <f>IF(OR(J1951="",N(J1951)=0,O1951=""),"",N(L1951)/(J1951/60))</f>
        <v/>
      </c>
      <c r="R1951" s="20" t="n"/>
    </row>
    <row r="1952">
      <c r="A1952" s="39" t="n"/>
      <c r="B1952" s="20" t="n"/>
      <c r="C1952" s="20" t="n"/>
      <c r="D1952" s="20" t="n"/>
      <c r="E1952" s="20" t="n"/>
      <c r="F1952" s="26">
        <f>IF(E1952="","",IFERROR(INDEX('İş emirleri'!$B$6:$B$305,MATCH(E1952,'İş emirleri'!$A$6:$A$305,0)),"İş emri yok"))</f>
        <v/>
      </c>
      <c r="G1952" s="38" t="n"/>
      <c r="H1952" s="38" t="n"/>
      <c r="I1952" s="20" t="n"/>
      <c r="J1952" s="40">
        <f>IF(G1952="","",MAX(0,G1952-N(H1952)))</f>
        <v/>
      </c>
      <c r="K1952" s="24">
        <f>IF(OR(G1952="",N(G1952)=0),"",J1952/G1952)</f>
        <v/>
      </c>
      <c r="L1952" s="38" t="n"/>
      <c r="M1952" s="38" t="n"/>
      <c r="N1952" s="20" t="n"/>
      <c r="O1952" s="40">
        <f>IF(AND(L1952="",M1952=""),"",N(L1952)+N(M1952))</f>
        <v/>
      </c>
      <c r="P1952" s="24">
        <f>IF(OR(O1952="",N(O1952)=0),"",N(M1952)/O1952)</f>
        <v/>
      </c>
      <c r="Q1952" s="40">
        <f>IF(OR(J1952="",N(J1952)=0,O1952=""),"",N(L1952)/(J1952/60))</f>
        <v/>
      </c>
      <c r="R1952" s="20" t="n"/>
    </row>
    <row r="1953">
      <c r="A1953" s="39" t="n"/>
      <c r="B1953" s="20" t="n"/>
      <c r="C1953" s="20" t="n"/>
      <c r="D1953" s="20" t="n"/>
      <c r="E1953" s="20" t="n"/>
      <c r="F1953" s="26">
        <f>IF(E1953="","",IFERROR(INDEX('İş emirleri'!$B$6:$B$305,MATCH(E1953,'İş emirleri'!$A$6:$A$305,0)),"İş emri yok"))</f>
        <v/>
      </c>
      <c r="G1953" s="38" t="n"/>
      <c r="H1953" s="38" t="n"/>
      <c r="I1953" s="20" t="n"/>
      <c r="J1953" s="40">
        <f>IF(G1953="","",MAX(0,G1953-N(H1953)))</f>
        <v/>
      </c>
      <c r="K1953" s="24">
        <f>IF(OR(G1953="",N(G1953)=0),"",J1953/G1953)</f>
        <v/>
      </c>
      <c r="L1953" s="38" t="n"/>
      <c r="M1953" s="38" t="n"/>
      <c r="N1953" s="20" t="n"/>
      <c r="O1953" s="40">
        <f>IF(AND(L1953="",M1953=""),"",N(L1953)+N(M1953))</f>
        <v/>
      </c>
      <c r="P1953" s="24">
        <f>IF(OR(O1953="",N(O1953)=0),"",N(M1953)/O1953)</f>
        <v/>
      </c>
      <c r="Q1953" s="40">
        <f>IF(OR(J1953="",N(J1953)=0,O1953=""),"",N(L1953)/(J1953/60))</f>
        <v/>
      </c>
      <c r="R1953" s="20" t="n"/>
    </row>
    <row r="1954">
      <c r="A1954" s="39" t="n"/>
      <c r="B1954" s="20" t="n"/>
      <c r="C1954" s="20" t="n"/>
      <c r="D1954" s="20" t="n"/>
      <c r="E1954" s="20" t="n"/>
      <c r="F1954" s="26">
        <f>IF(E1954="","",IFERROR(INDEX('İş emirleri'!$B$6:$B$305,MATCH(E1954,'İş emirleri'!$A$6:$A$305,0)),"İş emri yok"))</f>
        <v/>
      </c>
      <c r="G1954" s="38" t="n"/>
      <c r="H1954" s="38" t="n"/>
      <c r="I1954" s="20" t="n"/>
      <c r="J1954" s="40">
        <f>IF(G1954="","",MAX(0,G1954-N(H1954)))</f>
        <v/>
      </c>
      <c r="K1954" s="24">
        <f>IF(OR(G1954="",N(G1954)=0),"",J1954/G1954)</f>
        <v/>
      </c>
      <c r="L1954" s="38" t="n"/>
      <c r="M1954" s="38" t="n"/>
      <c r="N1954" s="20" t="n"/>
      <c r="O1954" s="40">
        <f>IF(AND(L1954="",M1954=""),"",N(L1954)+N(M1954))</f>
        <v/>
      </c>
      <c r="P1954" s="24">
        <f>IF(OR(O1954="",N(O1954)=0),"",N(M1954)/O1954)</f>
        <v/>
      </c>
      <c r="Q1954" s="40">
        <f>IF(OR(J1954="",N(J1954)=0,O1954=""),"",N(L1954)/(J1954/60))</f>
        <v/>
      </c>
      <c r="R1954" s="20" t="n"/>
    </row>
    <row r="1955">
      <c r="A1955" s="39" t="n"/>
      <c r="B1955" s="20" t="n"/>
      <c r="C1955" s="20" t="n"/>
      <c r="D1955" s="20" t="n"/>
      <c r="E1955" s="20" t="n"/>
      <c r="F1955" s="26">
        <f>IF(E1955="","",IFERROR(INDEX('İş emirleri'!$B$6:$B$305,MATCH(E1955,'İş emirleri'!$A$6:$A$305,0)),"İş emri yok"))</f>
        <v/>
      </c>
      <c r="G1955" s="38" t="n"/>
      <c r="H1955" s="38" t="n"/>
      <c r="I1955" s="20" t="n"/>
      <c r="J1955" s="40">
        <f>IF(G1955="","",MAX(0,G1955-N(H1955)))</f>
        <v/>
      </c>
      <c r="K1955" s="24">
        <f>IF(OR(G1955="",N(G1955)=0),"",J1955/G1955)</f>
        <v/>
      </c>
      <c r="L1955" s="38" t="n"/>
      <c r="M1955" s="38" t="n"/>
      <c r="N1955" s="20" t="n"/>
      <c r="O1955" s="40">
        <f>IF(AND(L1955="",M1955=""),"",N(L1955)+N(M1955))</f>
        <v/>
      </c>
      <c r="P1955" s="24">
        <f>IF(OR(O1955="",N(O1955)=0),"",N(M1955)/O1955)</f>
        <v/>
      </c>
      <c r="Q1955" s="40">
        <f>IF(OR(J1955="",N(J1955)=0,O1955=""),"",N(L1955)/(J1955/60))</f>
        <v/>
      </c>
      <c r="R1955" s="20" t="n"/>
    </row>
    <row r="1956">
      <c r="A1956" s="39" t="n"/>
      <c r="B1956" s="20" t="n"/>
      <c r="C1956" s="20" t="n"/>
      <c r="D1956" s="20" t="n"/>
      <c r="E1956" s="20" t="n"/>
      <c r="F1956" s="26">
        <f>IF(E1956="","",IFERROR(INDEX('İş emirleri'!$B$6:$B$305,MATCH(E1956,'İş emirleri'!$A$6:$A$305,0)),"İş emri yok"))</f>
        <v/>
      </c>
      <c r="G1956" s="38" t="n"/>
      <c r="H1956" s="38" t="n"/>
      <c r="I1956" s="20" t="n"/>
      <c r="J1956" s="40">
        <f>IF(G1956="","",MAX(0,G1956-N(H1956)))</f>
        <v/>
      </c>
      <c r="K1956" s="24">
        <f>IF(OR(G1956="",N(G1956)=0),"",J1956/G1956)</f>
        <v/>
      </c>
      <c r="L1956" s="38" t="n"/>
      <c r="M1956" s="38" t="n"/>
      <c r="N1956" s="20" t="n"/>
      <c r="O1956" s="40">
        <f>IF(AND(L1956="",M1956=""),"",N(L1956)+N(M1956))</f>
        <v/>
      </c>
      <c r="P1956" s="24">
        <f>IF(OR(O1956="",N(O1956)=0),"",N(M1956)/O1956)</f>
        <v/>
      </c>
      <c r="Q1956" s="40">
        <f>IF(OR(J1956="",N(J1956)=0,O1956=""),"",N(L1956)/(J1956/60))</f>
        <v/>
      </c>
      <c r="R1956" s="20" t="n"/>
    </row>
    <row r="1957">
      <c r="A1957" s="39" t="n"/>
      <c r="B1957" s="20" t="n"/>
      <c r="C1957" s="20" t="n"/>
      <c r="D1957" s="20" t="n"/>
      <c r="E1957" s="20" t="n"/>
      <c r="F1957" s="26">
        <f>IF(E1957="","",IFERROR(INDEX('İş emirleri'!$B$6:$B$305,MATCH(E1957,'İş emirleri'!$A$6:$A$305,0)),"İş emri yok"))</f>
        <v/>
      </c>
      <c r="G1957" s="38" t="n"/>
      <c r="H1957" s="38" t="n"/>
      <c r="I1957" s="20" t="n"/>
      <c r="J1957" s="40">
        <f>IF(G1957="","",MAX(0,G1957-N(H1957)))</f>
        <v/>
      </c>
      <c r="K1957" s="24">
        <f>IF(OR(G1957="",N(G1957)=0),"",J1957/G1957)</f>
        <v/>
      </c>
      <c r="L1957" s="38" t="n"/>
      <c r="M1957" s="38" t="n"/>
      <c r="N1957" s="20" t="n"/>
      <c r="O1957" s="40">
        <f>IF(AND(L1957="",M1957=""),"",N(L1957)+N(M1957))</f>
        <v/>
      </c>
      <c r="P1957" s="24">
        <f>IF(OR(O1957="",N(O1957)=0),"",N(M1957)/O1957)</f>
        <v/>
      </c>
      <c r="Q1957" s="40">
        <f>IF(OR(J1957="",N(J1957)=0,O1957=""),"",N(L1957)/(J1957/60))</f>
        <v/>
      </c>
      <c r="R1957" s="20" t="n"/>
    </row>
    <row r="1958">
      <c r="A1958" s="39" t="n"/>
      <c r="B1958" s="20" t="n"/>
      <c r="C1958" s="20" t="n"/>
      <c r="D1958" s="20" t="n"/>
      <c r="E1958" s="20" t="n"/>
      <c r="F1958" s="26">
        <f>IF(E1958="","",IFERROR(INDEX('İş emirleri'!$B$6:$B$305,MATCH(E1958,'İş emirleri'!$A$6:$A$305,0)),"İş emri yok"))</f>
        <v/>
      </c>
      <c r="G1958" s="38" t="n"/>
      <c r="H1958" s="38" t="n"/>
      <c r="I1958" s="20" t="n"/>
      <c r="J1958" s="40">
        <f>IF(G1958="","",MAX(0,G1958-N(H1958)))</f>
        <v/>
      </c>
      <c r="K1958" s="24">
        <f>IF(OR(G1958="",N(G1958)=0),"",J1958/G1958)</f>
        <v/>
      </c>
      <c r="L1958" s="38" t="n"/>
      <c r="M1958" s="38" t="n"/>
      <c r="N1958" s="20" t="n"/>
      <c r="O1958" s="40">
        <f>IF(AND(L1958="",M1958=""),"",N(L1958)+N(M1958))</f>
        <v/>
      </c>
      <c r="P1958" s="24">
        <f>IF(OR(O1958="",N(O1958)=0),"",N(M1958)/O1958)</f>
        <v/>
      </c>
      <c r="Q1958" s="40">
        <f>IF(OR(J1958="",N(J1958)=0,O1958=""),"",N(L1958)/(J1958/60))</f>
        <v/>
      </c>
      <c r="R1958" s="20" t="n"/>
    </row>
    <row r="1959">
      <c r="A1959" s="39" t="n"/>
      <c r="B1959" s="20" t="n"/>
      <c r="C1959" s="20" t="n"/>
      <c r="D1959" s="20" t="n"/>
      <c r="E1959" s="20" t="n"/>
      <c r="F1959" s="26">
        <f>IF(E1959="","",IFERROR(INDEX('İş emirleri'!$B$6:$B$305,MATCH(E1959,'İş emirleri'!$A$6:$A$305,0)),"İş emri yok"))</f>
        <v/>
      </c>
      <c r="G1959" s="38" t="n"/>
      <c r="H1959" s="38" t="n"/>
      <c r="I1959" s="20" t="n"/>
      <c r="J1959" s="40">
        <f>IF(G1959="","",MAX(0,G1959-N(H1959)))</f>
        <v/>
      </c>
      <c r="K1959" s="24">
        <f>IF(OR(G1959="",N(G1959)=0),"",J1959/G1959)</f>
        <v/>
      </c>
      <c r="L1959" s="38" t="n"/>
      <c r="M1959" s="38" t="n"/>
      <c r="N1959" s="20" t="n"/>
      <c r="O1959" s="40">
        <f>IF(AND(L1959="",M1959=""),"",N(L1959)+N(M1959))</f>
        <v/>
      </c>
      <c r="P1959" s="24">
        <f>IF(OR(O1959="",N(O1959)=0),"",N(M1959)/O1959)</f>
        <v/>
      </c>
      <c r="Q1959" s="40">
        <f>IF(OR(J1959="",N(J1959)=0,O1959=""),"",N(L1959)/(J1959/60))</f>
        <v/>
      </c>
      <c r="R1959" s="20" t="n"/>
    </row>
    <row r="1960">
      <c r="A1960" s="39" t="n"/>
      <c r="B1960" s="20" t="n"/>
      <c r="C1960" s="20" t="n"/>
      <c r="D1960" s="20" t="n"/>
      <c r="E1960" s="20" t="n"/>
      <c r="F1960" s="26">
        <f>IF(E1960="","",IFERROR(INDEX('İş emirleri'!$B$6:$B$305,MATCH(E1960,'İş emirleri'!$A$6:$A$305,0)),"İş emri yok"))</f>
        <v/>
      </c>
      <c r="G1960" s="38" t="n"/>
      <c r="H1960" s="38" t="n"/>
      <c r="I1960" s="20" t="n"/>
      <c r="J1960" s="40">
        <f>IF(G1960="","",MAX(0,G1960-N(H1960)))</f>
        <v/>
      </c>
      <c r="K1960" s="24">
        <f>IF(OR(G1960="",N(G1960)=0),"",J1960/G1960)</f>
        <v/>
      </c>
      <c r="L1960" s="38" t="n"/>
      <c r="M1960" s="38" t="n"/>
      <c r="N1960" s="20" t="n"/>
      <c r="O1960" s="40">
        <f>IF(AND(L1960="",M1960=""),"",N(L1960)+N(M1960))</f>
        <v/>
      </c>
      <c r="P1960" s="24">
        <f>IF(OR(O1960="",N(O1960)=0),"",N(M1960)/O1960)</f>
        <v/>
      </c>
      <c r="Q1960" s="40">
        <f>IF(OR(J1960="",N(J1960)=0,O1960=""),"",N(L1960)/(J1960/60))</f>
        <v/>
      </c>
      <c r="R1960" s="20" t="n"/>
    </row>
    <row r="1961">
      <c r="A1961" s="39" t="n"/>
      <c r="B1961" s="20" t="n"/>
      <c r="C1961" s="20" t="n"/>
      <c r="D1961" s="20" t="n"/>
      <c r="E1961" s="20" t="n"/>
      <c r="F1961" s="26">
        <f>IF(E1961="","",IFERROR(INDEX('İş emirleri'!$B$6:$B$305,MATCH(E1961,'İş emirleri'!$A$6:$A$305,0)),"İş emri yok"))</f>
        <v/>
      </c>
      <c r="G1961" s="38" t="n"/>
      <c r="H1961" s="38" t="n"/>
      <c r="I1961" s="20" t="n"/>
      <c r="J1961" s="40">
        <f>IF(G1961="","",MAX(0,G1961-N(H1961)))</f>
        <v/>
      </c>
      <c r="K1961" s="24">
        <f>IF(OR(G1961="",N(G1961)=0),"",J1961/G1961)</f>
        <v/>
      </c>
      <c r="L1961" s="38" t="n"/>
      <c r="M1961" s="38" t="n"/>
      <c r="N1961" s="20" t="n"/>
      <c r="O1961" s="40">
        <f>IF(AND(L1961="",M1961=""),"",N(L1961)+N(M1961))</f>
        <v/>
      </c>
      <c r="P1961" s="24">
        <f>IF(OR(O1961="",N(O1961)=0),"",N(M1961)/O1961)</f>
        <v/>
      </c>
      <c r="Q1961" s="40">
        <f>IF(OR(J1961="",N(J1961)=0,O1961=""),"",N(L1961)/(J1961/60))</f>
        <v/>
      </c>
      <c r="R1961" s="20" t="n"/>
    </row>
    <row r="1962">
      <c r="A1962" s="39" t="n"/>
      <c r="B1962" s="20" t="n"/>
      <c r="C1962" s="20" t="n"/>
      <c r="D1962" s="20" t="n"/>
      <c r="E1962" s="20" t="n"/>
      <c r="F1962" s="26">
        <f>IF(E1962="","",IFERROR(INDEX('İş emirleri'!$B$6:$B$305,MATCH(E1962,'İş emirleri'!$A$6:$A$305,0)),"İş emri yok"))</f>
        <v/>
      </c>
      <c r="G1962" s="38" t="n"/>
      <c r="H1962" s="38" t="n"/>
      <c r="I1962" s="20" t="n"/>
      <c r="J1962" s="40">
        <f>IF(G1962="","",MAX(0,G1962-N(H1962)))</f>
        <v/>
      </c>
      <c r="K1962" s="24">
        <f>IF(OR(G1962="",N(G1962)=0),"",J1962/G1962)</f>
        <v/>
      </c>
      <c r="L1962" s="38" t="n"/>
      <c r="M1962" s="38" t="n"/>
      <c r="N1962" s="20" t="n"/>
      <c r="O1962" s="40">
        <f>IF(AND(L1962="",M1962=""),"",N(L1962)+N(M1962))</f>
        <v/>
      </c>
      <c r="P1962" s="24">
        <f>IF(OR(O1962="",N(O1962)=0),"",N(M1962)/O1962)</f>
        <v/>
      </c>
      <c r="Q1962" s="40">
        <f>IF(OR(J1962="",N(J1962)=0,O1962=""),"",N(L1962)/(J1962/60))</f>
        <v/>
      </c>
      <c r="R1962" s="20" t="n"/>
    </row>
    <row r="1963">
      <c r="A1963" s="39" t="n"/>
      <c r="B1963" s="20" t="n"/>
      <c r="C1963" s="20" t="n"/>
      <c r="D1963" s="20" t="n"/>
      <c r="E1963" s="20" t="n"/>
      <c r="F1963" s="26">
        <f>IF(E1963="","",IFERROR(INDEX('İş emirleri'!$B$6:$B$305,MATCH(E1963,'İş emirleri'!$A$6:$A$305,0)),"İş emri yok"))</f>
        <v/>
      </c>
      <c r="G1963" s="38" t="n"/>
      <c r="H1963" s="38" t="n"/>
      <c r="I1963" s="20" t="n"/>
      <c r="J1963" s="40">
        <f>IF(G1963="","",MAX(0,G1963-N(H1963)))</f>
        <v/>
      </c>
      <c r="K1963" s="24">
        <f>IF(OR(G1963="",N(G1963)=0),"",J1963/G1963)</f>
        <v/>
      </c>
      <c r="L1963" s="38" t="n"/>
      <c r="M1963" s="38" t="n"/>
      <c r="N1963" s="20" t="n"/>
      <c r="O1963" s="40">
        <f>IF(AND(L1963="",M1963=""),"",N(L1963)+N(M1963))</f>
        <v/>
      </c>
      <c r="P1963" s="24">
        <f>IF(OR(O1963="",N(O1963)=0),"",N(M1963)/O1963)</f>
        <v/>
      </c>
      <c r="Q1963" s="40">
        <f>IF(OR(J1963="",N(J1963)=0,O1963=""),"",N(L1963)/(J1963/60))</f>
        <v/>
      </c>
      <c r="R1963" s="20" t="n"/>
    </row>
    <row r="1964">
      <c r="A1964" s="39" t="n"/>
      <c r="B1964" s="20" t="n"/>
      <c r="C1964" s="20" t="n"/>
      <c r="D1964" s="20" t="n"/>
      <c r="E1964" s="20" t="n"/>
      <c r="F1964" s="26">
        <f>IF(E1964="","",IFERROR(INDEX('İş emirleri'!$B$6:$B$305,MATCH(E1964,'İş emirleri'!$A$6:$A$305,0)),"İş emri yok"))</f>
        <v/>
      </c>
      <c r="G1964" s="38" t="n"/>
      <c r="H1964" s="38" t="n"/>
      <c r="I1964" s="20" t="n"/>
      <c r="J1964" s="40">
        <f>IF(G1964="","",MAX(0,G1964-N(H1964)))</f>
        <v/>
      </c>
      <c r="K1964" s="24">
        <f>IF(OR(G1964="",N(G1964)=0),"",J1964/G1964)</f>
        <v/>
      </c>
      <c r="L1964" s="38" t="n"/>
      <c r="M1964" s="38" t="n"/>
      <c r="N1964" s="20" t="n"/>
      <c r="O1964" s="40">
        <f>IF(AND(L1964="",M1964=""),"",N(L1964)+N(M1964))</f>
        <v/>
      </c>
      <c r="P1964" s="24">
        <f>IF(OR(O1964="",N(O1964)=0),"",N(M1964)/O1964)</f>
        <v/>
      </c>
      <c r="Q1964" s="40">
        <f>IF(OR(J1964="",N(J1964)=0,O1964=""),"",N(L1964)/(J1964/60))</f>
        <v/>
      </c>
      <c r="R1964" s="20" t="n"/>
    </row>
    <row r="1965">
      <c r="A1965" s="39" t="n"/>
      <c r="B1965" s="20" t="n"/>
      <c r="C1965" s="20" t="n"/>
      <c r="D1965" s="20" t="n"/>
      <c r="E1965" s="20" t="n"/>
      <c r="F1965" s="26">
        <f>IF(E1965="","",IFERROR(INDEX('İş emirleri'!$B$6:$B$305,MATCH(E1965,'İş emirleri'!$A$6:$A$305,0)),"İş emri yok"))</f>
        <v/>
      </c>
      <c r="G1965" s="38" t="n"/>
      <c r="H1965" s="38" t="n"/>
      <c r="I1965" s="20" t="n"/>
      <c r="J1965" s="40">
        <f>IF(G1965="","",MAX(0,G1965-N(H1965)))</f>
        <v/>
      </c>
      <c r="K1965" s="24">
        <f>IF(OR(G1965="",N(G1965)=0),"",J1965/G1965)</f>
        <v/>
      </c>
      <c r="L1965" s="38" t="n"/>
      <c r="M1965" s="38" t="n"/>
      <c r="N1965" s="20" t="n"/>
      <c r="O1965" s="40">
        <f>IF(AND(L1965="",M1965=""),"",N(L1965)+N(M1965))</f>
        <v/>
      </c>
      <c r="P1965" s="24">
        <f>IF(OR(O1965="",N(O1965)=0),"",N(M1965)/O1965)</f>
        <v/>
      </c>
      <c r="Q1965" s="40">
        <f>IF(OR(J1965="",N(J1965)=0,O1965=""),"",N(L1965)/(J1965/60))</f>
        <v/>
      </c>
      <c r="R1965" s="20" t="n"/>
    </row>
    <row r="1966">
      <c r="A1966" s="39" t="n"/>
      <c r="B1966" s="20" t="n"/>
      <c r="C1966" s="20" t="n"/>
      <c r="D1966" s="20" t="n"/>
      <c r="E1966" s="20" t="n"/>
      <c r="F1966" s="26">
        <f>IF(E1966="","",IFERROR(INDEX('İş emirleri'!$B$6:$B$305,MATCH(E1966,'İş emirleri'!$A$6:$A$305,0)),"İş emri yok"))</f>
        <v/>
      </c>
      <c r="G1966" s="38" t="n"/>
      <c r="H1966" s="38" t="n"/>
      <c r="I1966" s="20" t="n"/>
      <c r="J1966" s="40">
        <f>IF(G1966="","",MAX(0,G1966-N(H1966)))</f>
        <v/>
      </c>
      <c r="K1966" s="24">
        <f>IF(OR(G1966="",N(G1966)=0),"",J1966/G1966)</f>
        <v/>
      </c>
      <c r="L1966" s="38" t="n"/>
      <c r="M1966" s="38" t="n"/>
      <c r="N1966" s="20" t="n"/>
      <c r="O1966" s="40">
        <f>IF(AND(L1966="",M1966=""),"",N(L1966)+N(M1966))</f>
        <v/>
      </c>
      <c r="P1966" s="24">
        <f>IF(OR(O1966="",N(O1966)=0),"",N(M1966)/O1966)</f>
        <v/>
      </c>
      <c r="Q1966" s="40">
        <f>IF(OR(J1966="",N(J1966)=0,O1966=""),"",N(L1966)/(J1966/60))</f>
        <v/>
      </c>
      <c r="R1966" s="20" t="n"/>
    </row>
    <row r="1967">
      <c r="A1967" s="39" t="n"/>
      <c r="B1967" s="20" t="n"/>
      <c r="C1967" s="20" t="n"/>
      <c r="D1967" s="20" t="n"/>
      <c r="E1967" s="20" t="n"/>
      <c r="F1967" s="26">
        <f>IF(E1967="","",IFERROR(INDEX('İş emirleri'!$B$6:$B$305,MATCH(E1967,'İş emirleri'!$A$6:$A$305,0)),"İş emri yok"))</f>
        <v/>
      </c>
      <c r="G1967" s="38" t="n"/>
      <c r="H1967" s="38" t="n"/>
      <c r="I1967" s="20" t="n"/>
      <c r="J1967" s="40">
        <f>IF(G1967="","",MAX(0,G1967-N(H1967)))</f>
        <v/>
      </c>
      <c r="K1967" s="24">
        <f>IF(OR(G1967="",N(G1967)=0),"",J1967/G1967)</f>
        <v/>
      </c>
      <c r="L1967" s="38" t="n"/>
      <c r="M1967" s="38" t="n"/>
      <c r="N1967" s="20" t="n"/>
      <c r="O1967" s="40">
        <f>IF(AND(L1967="",M1967=""),"",N(L1967)+N(M1967))</f>
        <v/>
      </c>
      <c r="P1967" s="24">
        <f>IF(OR(O1967="",N(O1967)=0),"",N(M1967)/O1967)</f>
        <v/>
      </c>
      <c r="Q1967" s="40">
        <f>IF(OR(J1967="",N(J1967)=0,O1967=""),"",N(L1967)/(J1967/60))</f>
        <v/>
      </c>
      <c r="R1967" s="20" t="n"/>
    </row>
    <row r="1968">
      <c r="A1968" s="39" t="n"/>
      <c r="B1968" s="20" t="n"/>
      <c r="C1968" s="20" t="n"/>
      <c r="D1968" s="20" t="n"/>
      <c r="E1968" s="20" t="n"/>
      <c r="F1968" s="26">
        <f>IF(E1968="","",IFERROR(INDEX('İş emirleri'!$B$6:$B$305,MATCH(E1968,'İş emirleri'!$A$6:$A$305,0)),"İş emri yok"))</f>
        <v/>
      </c>
      <c r="G1968" s="38" t="n"/>
      <c r="H1968" s="38" t="n"/>
      <c r="I1968" s="20" t="n"/>
      <c r="J1968" s="40">
        <f>IF(G1968="","",MAX(0,G1968-N(H1968)))</f>
        <v/>
      </c>
      <c r="K1968" s="24">
        <f>IF(OR(G1968="",N(G1968)=0),"",J1968/G1968)</f>
        <v/>
      </c>
      <c r="L1968" s="38" t="n"/>
      <c r="M1968" s="38" t="n"/>
      <c r="N1968" s="20" t="n"/>
      <c r="O1968" s="40">
        <f>IF(AND(L1968="",M1968=""),"",N(L1968)+N(M1968))</f>
        <v/>
      </c>
      <c r="P1968" s="24">
        <f>IF(OR(O1968="",N(O1968)=0),"",N(M1968)/O1968)</f>
        <v/>
      </c>
      <c r="Q1968" s="40">
        <f>IF(OR(J1968="",N(J1968)=0,O1968=""),"",N(L1968)/(J1968/60))</f>
        <v/>
      </c>
      <c r="R1968" s="20" t="n"/>
    </row>
    <row r="1969">
      <c r="A1969" s="39" t="n"/>
      <c r="B1969" s="20" t="n"/>
      <c r="C1969" s="20" t="n"/>
      <c r="D1969" s="20" t="n"/>
      <c r="E1969" s="20" t="n"/>
      <c r="F1969" s="26">
        <f>IF(E1969="","",IFERROR(INDEX('İş emirleri'!$B$6:$B$305,MATCH(E1969,'İş emirleri'!$A$6:$A$305,0)),"İş emri yok"))</f>
        <v/>
      </c>
      <c r="G1969" s="38" t="n"/>
      <c r="H1969" s="38" t="n"/>
      <c r="I1969" s="20" t="n"/>
      <c r="J1969" s="40">
        <f>IF(G1969="","",MAX(0,G1969-N(H1969)))</f>
        <v/>
      </c>
      <c r="K1969" s="24">
        <f>IF(OR(G1969="",N(G1969)=0),"",J1969/G1969)</f>
        <v/>
      </c>
      <c r="L1969" s="38" t="n"/>
      <c r="M1969" s="38" t="n"/>
      <c r="N1969" s="20" t="n"/>
      <c r="O1969" s="40">
        <f>IF(AND(L1969="",M1969=""),"",N(L1969)+N(M1969))</f>
        <v/>
      </c>
      <c r="P1969" s="24">
        <f>IF(OR(O1969="",N(O1969)=0),"",N(M1969)/O1969)</f>
        <v/>
      </c>
      <c r="Q1969" s="40">
        <f>IF(OR(J1969="",N(J1969)=0,O1969=""),"",N(L1969)/(J1969/60))</f>
        <v/>
      </c>
      <c r="R1969" s="20" t="n"/>
    </row>
    <row r="1970">
      <c r="A1970" s="39" t="n"/>
      <c r="B1970" s="20" t="n"/>
      <c r="C1970" s="20" t="n"/>
      <c r="D1970" s="20" t="n"/>
      <c r="E1970" s="20" t="n"/>
      <c r="F1970" s="26">
        <f>IF(E1970="","",IFERROR(INDEX('İş emirleri'!$B$6:$B$305,MATCH(E1970,'İş emirleri'!$A$6:$A$305,0)),"İş emri yok"))</f>
        <v/>
      </c>
      <c r="G1970" s="38" t="n"/>
      <c r="H1970" s="38" t="n"/>
      <c r="I1970" s="20" t="n"/>
      <c r="J1970" s="40">
        <f>IF(G1970="","",MAX(0,G1970-N(H1970)))</f>
        <v/>
      </c>
      <c r="K1970" s="24">
        <f>IF(OR(G1970="",N(G1970)=0),"",J1970/G1970)</f>
        <v/>
      </c>
      <c r="L1970" s="38" t="n"/>
      <c r="M1970" s="38" t="n"/>
      <c r="N1970" s="20" t="n"/>
      <c r="O1970" s="40">
        <f>IF(AND(L1970="",M1970=""),"",N(L1970)+N(M1970))</f>
        <v/>
      </c>
      <c r="P1970" s="24">
        <f>IF(OR(O1970="",N(O1970)=0),"",N(M1970)/O1970)</f>
        <v/>
      </c>
      <c r="Q1970" s="40">
        <f>IF(OR(J1970="",N(J1970)=0,O1970=""),"",N(L1970)/(J1970/60))</f>
        <v/>
      </c>
      <c r="R1970" s="20" t="n"/>
    </row>
    <row r="1971">
      <c r="A1971" s="39" t="n"/>
      <c r="B1971" s="20" t="n"/>
      <c r="C1971" s="20" t="n"/>
      <c r="D1971" s="20" t="n"/>
      <c r="E1971" s="20" t="n"/>
      <c r="F1971" s="26">
        <f>IF(E1971="","",IFERROR(INDEX('İş emirleri'!$B$6:$B$305,MATCH(E1971,'İş emirleri'!$A$6:$A$305,0)),"İş emri yok"))</f>
        <v/>
      </c>
      <c r="G1971" s="38" t="n"/>
      <c r="H1971" s="38" t="n"/>
      <c r="I1971" s="20" t="n"/>
      <c r="J1971" s="40">
        <f>IF(G1971="","",MAX(0,G1971-N(H1971)))</f>
        <v/>
      </c>
      <c r="K1971" s="24">
        <f>IF(OR(G1971="",N(G1971)=0),"",J1971/G1971)</f>
        <v/>
      </c>
      <c r="L1971" s="38" t="n"/>
      <c r="M1971" s="38" t="n"/>
      <c r="N1971" s="20" t="n"/>
      <c r="O1971" s="40">
        <f>IF(AND(L1971="",M1971=""),"",N(L1971)+N(M1971))</f>
        <v/>
      </c>
      <c r="P1971" s="24">
        <f>IF(OR(O1971="",N(O1971)=0),"",N(M1971)/O1971)</f>
        <v/>
      </c>
      <c r="Q1971" s="40">
        <f>IF(OR(J1971="",N(J1971)=0,O1971=""),"",N(L1971)/(J1971/60))</f>
        <v/>
      </c>
      <c r="R1971" s="20" t="n"/>
    </row>
    <row r="1972">
      <c r="A1972" s="39" t="n"/>
      <c r="B1972" s="20" t="n"/>
      <c r="C1972" s="20" t="n"/>
      <c r="D1972" s="20" t="n"/>
      <c r="E1972" s="20" t="n"/>
      <c r="F1972" s="26">
        <f>IF(E1972="","",IFERROR(INDEX('İş emirleri'!$B$6:$B$305,MATCH(E1972,'İş emirleri'!$A$6:$A$305,0)),"İş emri yok"))</f>
        <v/>
      </c>
      <c r="G1972" s="38" t="n"/>
      <c r="H1972" s="38" t="n"/>
      <c r="I1972" s="20" t="n"/>
      <c r="J1972" s="40">
        <f>IF(G1972="","",MAX(0,G1972-N(H1972)))</f>
        <v/>
      </c>
      <c r="K1972" s="24">
        <f>IF(OR(G1972="",N(G1972)=0),"",J1972/G1972)</f>
        <v/>
      </c>
      <c r="L1972" s="38" t="n"/>
      <c r="M1972" s="38" t="n"/>
      <c r="N1972" s="20" t="n"/>
      <c r="O1972" s="40">
        <f>IF(AND(L1972="",M1972=""),"",N(L1972)+N(M1972))</f>
        <v/>
      </c>
      <c r="P1972" s="24">
        <f>IF(OR(O1972="",N(O1972)=0),"",N(M1972)/O1972)</f>
        <v/>
      </c>
      <c r="Q1972" s="40">
        <f>IF(OR(J1972="",N(J1972)=0,O1972=""),"",N(L1972)/(J1972/60))</f>
        <v/>
      </c>
      <c r="R1972" s="20" t="n"/>
    </row>
    <row r="1973">
      <c r="A1973" s="39" t="n"/>
      <c r="B1973" s="20" t="n"/>
      <c r="C1973" s="20" t="n"/>
      <c r="D1973" s="20" t="n"/>
      <c r="E1973" s="20" t="n"/>
      <c r="F1973" s="26">
        <f>IF(E1973="","",IFERROR(INDEX('İş emirleri'!$B$6:$B$305,MATCH(E1973,'İş emirleri'!$A$6:$A$305,0)),"İş emri yok"))</f>
        <v/>
      </c>
      <c r="G1973" s="38" t="n"/>
      <c r="H1973" s="38" t="n"/>
      <c r="I1973" s="20" t="n"/>
      <c r="J1973" s="40">
        <f>IF(G1973="","",MAX(0,G1973-N(H1973)))</f>
        <v/>
      </c>
      <c r="K1973" s="24">
        <f>IF(OR(G1973="",N(G1973)=0),"",J1973/G1973)</f>
        <v/>
      </c>
      <c r="L1973" s="38" t="n"/>
      <c r="M1973" s="38" t="n"/>
      <c r="N1973" s="20" t="n"/>
      <c r="O1973" s="40">
        <f>IF(AND(L1973="",M1973=""),"",N(L1973)+N(M1973))</f>
        <v/>
      </c>
      <c r="P1973" s="24">
        <f>IF(OR(O1973="",N(O1973)=0),"",N(M1973)/O1973)</f>
        <v/>
      </c>
      <c r="Q1973" s="40">
        <f>IF(OR(J1973="",N(J1973)=0,O1973=""),"",N(L1973)/(J1973/60))</f>
        <v/>
      </c>
      <c r="R1973" s="20" t="n"/>
    </row>
    <row r="1974">
      <c r="A1974" s="39" t="n"/>
      <c r="B1974" s="20" t="n"/>
      <c r="C1974" s="20" t="n"/>
      <c r="D1974" s="20" t="n"/>
      <c r="E1974" s="20" t="n"/>
      <c r="F1974" s="26">
        <f>IF(E1974="","",IFERROR(INDEX('İş emirleri'!$B$6:$B$305,MATCH(E1974,'İş emirleri'!$A$6:$A$305,0)),"İş emri yok"))</f>
        <v/>
      </c>
      <c r="G1974" s="38" t="n"/>
      <c r="H1974" s="38" t="n"/>
      <c r="I1974" s="20" t="n"/>
      <c r="J1974" s="40">
        <f>IF(G1974="","",MAX(0,G1974-N(H1974)))</f>
        <v/>
      </c>
      <c r="K1974" s="24">
        <f>IF(OR(G1974="",N(G1974)=0),"",J1974/G1974)</f>
        <v/>
      </c>
      <c r="L1974" s="38" t="n"/>
      <c r="M1974" s="38" t="n"/>
      <c r="N1974" s="20" t="n"/>
      <c r="O1974" s="40">
        <f>IF(AND(L1974="",M1974=""),"",N(L1974)+N(M1974))</f>
        <v/>
      </c>
      <c r="P1974" s="24">
        <f>IF(OR(O1974="",N(O1974)=0),"",N(M1974)/O1974)</f>
        <v/>
      </c>
      <c r="Q1974" s="40">
        <f>IF(OR(J1974="",N(J1974)=0,O1974=""),"",N(L1974)/(J1974/60))</f>
        <v/>
      </c>
      <c r="R1974" s="20" t="n"/>
    </row>
    <row r="1975">
      <c r="A1975" s="39" t="n"/>
      <c r="B1975" s="20" t="n"/>
      <c r="C1975" s="20" t="n"/>
      <c r="D1975" s="20" t="n"/>
      <c r="E1975" s="20" t="n"/>
      <c r="F1975" s="26">
        <f>IF(E1975="","",IFERROR(INDEX('İş emirleri'!$B$6:$B$305,MATCH(E1975,'İş emirleri'!$A$6:$A$305,0)),"İş emri yok"))</f>
        <v/>
      </c>
      <c r="G1975" s="38" t="n"/>
      <c r="H1975" s="38" t="n"/>
      <c r="I1975" s="20" t="n"/>
      <c r="J1975" s="40">
        <f>IF(G1975="","",MAX(0,G1975-N(H1975)))</f>
        <v/>
      </c>
      <c r="K1975" s="24">
        <f>IF(OR(G1975="",N(G1975)=0),"",J1975/G1975)</f>
        <v/>
      </c>
      <c r="L1975" s="38" t="n"/>
      <c r="M1975" s="38" t="n"/>
      <c r="N1975" s="20" t="n"/>
      <c r="O1975" s="40">
        <f>IF(AND(L1975="",M1975=""),"",N(L1975)+N(M1975))</f>
        <v/>
      </c>
      <c r="P1975" s="24">
        <f>IF(OR(O1975="",N(O1975)=0),"",N(M1975)/O1975)</f>
        <v/>
      </c>
      <c r="Q1975" s="40">
        <f>IF(OR(J1975="",N(J1975)=0,O1975=""),"",N(L1975)/(J1975/60))</f>
        <v/>
      </c>
      <c r="R1975" s="20" t="n"/>
    </row>
    <row r="1976">
      <c r="A1976" s="39" t="n"/>
      <c r="B1976" s="20" t="n"/>
      <c r="C1976" s="20" t="n"/>
      <c r="D1976" s="20" t="n"/>
      <c r="E1976" s="20" t="n"/>
      <c r="F1976" s="26">
        <f>IF(E1976="","",IFERROR(INDEX('İş emirleri'!$B$6:$B$305,MATCH(E1976,'İş emirleri'!$A$6:$A$305,0)),"İş emri yok"))</f>
        <v/>
      </c>
      <c r="G1976" s="38" t="n"/>
      <c r="H1976" s="38" t="n"/>
      <c r="I1976" s="20" t="n"/>
      <c r="J1976" s="40">
        <f>IF(G1976="","",MAX(0,G1976-N(H1976)))</f>
        <v/>
      </c>
      <c r="K1976" s="24">
        <f>IF(OR(G1976="",N(G1976)=0),"",J1976/G1976)</f>
        <v/>
      </c>
      <c r="L1976" s="38" t="n"/>
      <c r="M1976" s="38" t="n"/>
      <c r="N1976" s="20" t="n"/>
      <c r="O1976" s="40">
        <f>IF(AND(L1976="",M1976=""),"",N(L1976)+N(M1976))</f>
        <v/>
      </c>
      <c r="P1976" s="24">
        <f>IF(OR(O1976="",N(O1976)=0),"",N(M1976)/O1976)</f>
        <v/>
      </c>
      <c r="Q1976" s="40">
        <f>IF(OR(J1976="",N(J1976)=0,O1976=""),"",N(L1976)/(J1976/60))</f>
        <v/>
      </c>
      <c r="R1976" s="20" t="n"/>
    </row>
    <row r="1977">
      <c r="A1977" s="39" t="n"/>
      <c r="B1977" s="20" t="n"/>
      <c r="C1977" s="20" t="n"/>
      <c r="D1977" s="20" t="n"/>
      <c r="E1977" s="20" t="n"/>
      <c r="F1977" s="26">
        <f>IF(E1977="","",IFERROR(INDEX('İş emirleri'!$B$6:$B$305,MATCH(E1977,'İş emirleri'!$A$6:$A$305,0)),"İş emri yok"))</f>
        <v/>
      </c>
      <c r="G1977" s="38" t="n"/>
      <c r="H1977" s="38" t="n"/>
      <c r="I1977" s="20" t="n"/>
      <c r="J1977" s="40">
        <f>IF(G1977="","",MAX(0,G1977-N(H1977)))</f>
        <v/>
      </c>
      <c r="K1977" s="24">
        <f>IF(OR(G1977="",N(G1977)=0),"",J1977/G1977)</f>
        <v/>
      </c>
      <c r="L1977" s="38" t="n"/>
      <c r="M1977" s="38" t="n"/>
      <c r="N1977" s="20" t="n"/>
      <c r="O1977" s="40">
        <f>IF(AND(L1977="",M1977=""),"",N(L1977)+N(M1977))</f>
        <v/>
      </c>
      <c r="P1977" s="24">
        <f>IF(OR(O1977="",N(O1977)=0),"",N(M1977)/O1977)</f>
        <v/>
      </c>
      <c r="Q1977" s="40">
        <f>IF(OR(J1977="",N(J1977)=0,O1977=""),"",N(L1977)/(J1977/60))</f>
        <v/>
      </c>
      <c r="R1977" s="20" t="n"/>
    </row>
    <row r="1978">
      <c r="A1978" s="39" t="n"/>
      <c r="B1978" s="20" t="n"/>
      <c r="C1978" s="20" t="n"/>
      <c r="D1978" s="20" t="n"/>
      <c r="E1978" s="20" t="n"/>
      <c r="F1978" s="26">
        <f>IF(E1978="","",IFERROR(INDEX('İş emirleri'!$B$6:$B$305,MATCH(E1978,'İş emirleri'!$A$6:$A$305,0)),"İş emri yok"))</f>
        <v/>
      </c>
      <c r="G1978" s="38" t="n"/>
      <c r="H1978" s="38" t="n"/>
      <c r="I1978" s="20" t="n"/>
      <c r="J1978" s="40">
        <f>IF(G1978="","",MAX(0,G1978-N(H1978)))</f>
        <v/>
      </c>
      <c r="K1978" s="24">
        <f>IF(OR(G1978="",N(G1978)=0),"",J1978/G1978)</f>
        <v/>
      </c>
      <c r="L1978" s="38" t="n"/>
      <c r="M1978" s="38" t="n"/>
      <c r="N1978" s="20" t="n"/>
      <c r="O1978" s="40">
        <f>IF(AND(L1978="",M1978=""),"",N(L1978)+N(M1978))</f>
        <v/>
      </c>
      <c r="P1978" s="24">
        <f>IF(OR(O1978="",N(O1978)=0),"",N(M1978)/O1978)</f>
        <v/>
      </c>
      <c r="Q1978" s="40">
        <f>IF(OR(J1978="",N(J1978)=0,O1978=""),"",N(L1978)/(J1978/60))</f>
        <v/>
      </c>
      <c r="R1978" s="20" t="n"/>
    </row>
    <row r="1979">
      <c r="A1979" s="39" t="n"/>
      <c r="B1979" s="20" t="n"/>
      <c r="C1979" s="20" t="n"/>
      <c r="D1979" s="20" t="n"/>
      <c r="E1979" s="20" t="n"/>
      <c r="F1979" s="26">
        <f>IF(E1979="","",IFERROR(INDEX('İş emirleri'!$B$6:$B$305,MATCH(E1979,'İş emirleri'!$A$6:$A$305,0)),"İş emri yok"))</f>
        <v/>
      </c>
      <c r="G1979" s="38" t="n"/>
      <c r="H1979" s="38" t="n"/>
      <c r="I1979" s="20" t="n"/>
      <c r="J1979" s="40">
        <f>IF(G1979="","",MAX(0,G1979-N(H1979)))</f>
        <v/>
      </c>
      <c r="K1979" s="24">
        <f>IF(OR(G1979="",N(G1979)=0),"",J1979/G1979)</f>
        <v/>
      </c>
      <c r="L1979" s="38" t="n"/>
      <c r="M1979" s="38" t="n"/>
      <c r="N1979" s="20" t="n"/>
      <c r="O1979" s="40">
        <f>IF(AND(L1979="",M1979=""),"",N(L1979)+N(M1979))</f>
        <v/>
      </c>
      <c r="P1979" s="24">
        <f>IF(OR(O1979="",N(O1979)=0),"",N(M1979)/O1979)</f>
        <v/>
      </c>
      <c r="Q1979" s="40">
        <f>IF(OR(J1979="",N(J1979)=0,O1979=""),"",N(L1979)/(J1979/60))</f>
        <v/>
      </c>
      <c r="R1979" s="20" t="n"/>
    </row>
    <row r="1980">
      <c r="A1980" s="39" t="n"/>
      <c r="B1980" s="20" t="n"/>
      <c r="C1980" s="20" t="n"/>
      <c r="D1980" s="20" t="n"/>
      <c r="E1980" s="20" t="n"/>
      <c r="F1980" s="26">
        <f>IF(E1980="","",IFERROR(INDEX('İş emirleri'!$B$6:$B$305,MATCH(E1980,'İş emirleri'!$A$6:$A$305,0)),"İş emri yok"))</f>
        <v/>
      </c>
      <c r="G1980" s="38" t="n"/>
      <c r="H1980" s="38" t="n"/>
      <c r="I1980" s="20" t="n"/>
      <c r="J1980" s="40">
        <f>IF(G1980="","",MAX(0,G1980-N(H1980)))</f>
        <v/>
      </c>
      <c r="K1980" s="24">
        <f>IF(OR(G1980="",N(G1980)=0),"",J1980/G1980)</f>
        <v/>
      </c>
      <c r="L1980" s="38" t="n"/>
      <c r="M1980" s="38" t="n"/>
      <c r="N1980" s="20" t="n"/>
      <c r="O1980" s="40">
        <f>IF(AND(L1980="",M1980=""),"",N(L1980)+N(M1980))</f>
        <v/>
      </c>
      <c r="P1980" s="24">
        <f>IF(OR(O1980="",N(O1980)=0),"",N(M1980)/O1980)</f>
        <v/>
      </c>
      <c r="Q1980" s="40">
        <f>IF(OR(J1980="",N(J1980)=0,O1980=""),"",N(L1980)/(J1980/60))</f>
        <v/>
      </c>
      <c r="R1980" s="20" t="n"/>
    </row>
    <row r="1981">
      <c r="A1981" s="39" t="n"/>
      <c r="B1981" s="20" t="n"/>
      <c r="C1981" s="20" t="n"/>
      <c r="D1981" s="20" t="n"/>
      <c r="E1981" s="20" t="n"/>
      <c r="F1981" s="26">
        <f>IF(E1981="","",IFERROR(INDEX('İş emirleri'!$B$6:$B$305,MATCH(E1981,'İş emirleri'!$A$6:$A$305,0)),"İş emri yok"))</f>
        <v/>
      </c>
      <c r="G1981" s="38" t="n"/>
      <c r="H1981" s="38" t="n"/>
      <c r="I1981" s="20" t="n"/>
      <c r="J1981" s="40">
        <f>IF(G1981="","",MAX(0,G1981-N(H1981)))</f>
        <v/>
      </c>
      <c r="K1981" s="24">
        <f>IF(OR(G1981="",N(G1981)=0),"",J1981/G1981)</f>
        <v/>
      </c>
      <c r="L1981" s="38" t="n"/>
      <c r="M1981" s="38" t="n"/>
      <c r="N1981" s="20" t="n"/>
      <c r="O1981" s="40">
        <f>IF(AND(L1981="",M1981=""),"",N(L1981)+N(M1981))</f>
        <v/>
      </c>
      <c r="P1981" s="24">
        <f>IF(OR(O1981="",N(O1981)=0),"",N(M1981)/O1981)</f>
        <v/>
      </c>
      <c r="Q1981" s="40">
        <f>IF(OR(J1981="",N(J1981)=0,O1981=""),"",N(L1981)/(J1981/60))</f>
        <v/>
      </c>
      <c r="R1981" s="20" t="n"/>
    </row>
    <row r="1982">
      <c r="A1982" s="39" t="n"/>
      <c r="B1982" s="20" t="n"/>
      <c r="C1982" s="20" t="n"/>
      <c r="D1982" s="20" t="n"/>
      <c r="E1982" s="20" t="n"/>
      <c r="F1982" s="26">
        <f>IF(E1982="","",IFERROR(INDEX('İş emirleri'!$B$6:$B$305,MATCH(E1982,'İş emirleri'!$A$6:$A$305,0)),"İş emri yok"))</f>
        <v/>
      </c>
      <c r="G1982" s="38" t="n"/>
      <c r="H1982" s="38" t="n"/>
      <c r="I1982" s="20" t="n"/>
      <c r="J1982" s="40">
        <f>IF(G1982="","",MAX(0,G1982-N(H1982)))</f>
        <v/>
      </c>
      <c r="K1982" s="24">
        <f>IF(OR(G1982="",N(G1982)=0),"",J1982/G1982)</f>
        <v/>
      </c>
      <c r="L1982" s="38" t="n"/>
      <c r="M1982" s="38" t="n"/>
      <c r="N1982" s="20" t="n"/>
      <c r="O1982" s="40">
        <f>IF(AND(L1982="",M1982=""),"",N(L1982)+N(M1982))</f>
        <v/>
      </c>
      <c r="P1982" s="24">
        <f>IF(OR(O1982="",N(O1982)=0),"",N(M1982)/O1982)</f>
        <v/>
      </c>
      <c r="Q1982" s="40">
        <f>IF(OR(J1982="",N(J1982)=0,O1982=""),"",N(L1982)/(J1982/60))</f>
        <v/>
      </c>
      <c r="R1982" s="20" t="n"/>
    </row>
    <row r="1983">
      <c r="A1983" s="39" t="n"/>
      <c r="B1983" s="20" t="n"/>
      <c r="C1983" s="20" t="n"/>
      <c r="D1983" s="20" t="n"/>
      <c r="E1983" s="20" t="n"/>
      <c r="F1983" s="26">
        <f>IF(E1983="","",IFERROR(INDEX('İş emirleri'!$B$6:$B$305,MATCH(E1983,'İş emirleri'!$A$6:$A$305,0)),"İş emri yok"))</f>
        <v/>
      </c>
      <c r="G1983" s="38" t="n"/>
      <c r="H1983" s="38" t="n"/>
      <c r="I1983" s="20" t="n"/>
      <c r="J1983" s="40">
        <f>IF(G1983="","",MAX(0,G1983-N(H1983)))</f>
        <v/>
      </c>
      <c r="K1983" s="24">
        <f>IF(OR(G1983="",N(G1983)=0),"",J1983/G1983)</f>
        <v/>
      </c>
      <c r="L1983" s="38" t="n"/>
      <c r="M1983" s="38" t="n"/>
      <c r="N1983" s="20" t="n"/>
      <c r="O1983" s="40">
        <f>IF(AND(L1983="",M1983=""),"",N(L1983)+N(M1983))</f>
        <v/>
      </c>
      <c r="P1983" s="24">
        <f>IF(OR(O1983="",N(O1983)=0),"",N(M1983)/O1983)</f>
        <v/>
      </c>
      <c r="Q1983" s="40">
        <f>IF(OR(J1983="",N(J1983)=0,O1983=""),"",N(L1983)/(J1983/60))</f>
        <v/>
      </c>
      <c r="R1983" s="20" t="n"/>
    </row>
    <row r="1984">
      <c r="A1984" s="39" t="n"/>
      <c r="B1984" s="20" t="n"/>
      <c r="C1984" s="20" t="n"/>
      <c r="D1984" s="20" t="n"/>
      <c r="E1984" s="20" t="n"/>
      <c r="F1984" s="26">
        <f>IF(E1984="","",IFERROR(INDEX('İş emirleri'!$B$6:$B$305,MATCH(E1984,'İş emirleri'!$A$6:$A$305,0)),"İş emri yok"))</f>
        <v/>
      </c>
      <c r="G1984" s="38" t="n"/>
      <c r="H1984" s="38" t="n"/>
      <c r="I1984" s="20" t="n"/>
      <c r="J1984" s="40">
        <f>IF(G1984="","",MAX(0,G1984-N(H1984)))</f>
        <v/>
      </c>
      <c r="K1984" s="24">
        <f>IF(OR(G1984="",N(G1984)=0),"",J1984/G1984)</f>
        <v/>
      </c>
      <c r="L1984" s="38" t="n"/>
      <c r="M1984" s="38" t="n"/>
      <c r="N1984" s="20" t="n"/>
      <c r="O1984" s="40">
        <f>IF(AND(L1984="",M1984=""),"",N(L1984)+N(M1984))</f>
        <v/>
      </c>
      <c r="P1984" s="24">
        <f>IF(OR(O1984="",N(O1984)=0),"",N(M1984)/O1984)</f>
        <v/>
      </c>
      <c r="Q1984" s="40">
        <f>IF(OR(J1984="",N(J1984)=0,O1984=""),"",N(L1984)/(J1984/60))</f>
        <v/>
      </c>
      <c r="R1984" s="20" t="n"/>
    </row>
    <row r="1985">
      <c r="A1985" s="39" t="n"/>
      <c r="B1985" s="20" t="n"/>
      <c r="C1985" s="20" t="n"/>
      <c r="D1985" s="20" t="n"/>
      <c r="E1985" s="20" t="n"/>
      <c r="F1985" s="26">
        <f>IF(E1985="","",IFERROR(INDEX('İş emirleri'!$B$6:$B$305,MATCH(E1985,'İş emirleri'!$A$6:$A$305,0)),"İş emri yok"))</f>
        <v/>
      </c>
      <c r="G1985" s="38" t="n"/>
      <c r="H1985" s="38" t="n"/>
      <c r="I1985" s="20" t="n"/>
      <c r="J1985" s="40">
        <f>IF(G1985="","",MAX(0,G1985-N(H1985)))</f>
        <v/>
      </c>
      <c r="K1985" s="24">
        <f>IF(OR(G1985="",N(G1985)=0),"",J1985/G1985)</f>
        <v/>
      </c>
      <c r="L1985" s="38" t="n"/>
      <c r="M1985" s="38" t="n"/>
      <c r="N1985" s="20" t="n"/>
      <c r="O1985" s="40">
        <f>IF(AND(L1985="",M1985=""),"",N(L1985)+N(M1985))</f>
        <v/>
      </c>
      <c r="P1985" s="24">
        <f>IF(OR(O1985="",N(O1985)=0),"",N(M1985)/O1985)</f>
        <v/>
      </c>
      <c r="Q1985" s="40">
        <f>IF(OR(J1985="",N(J1985)=0,O1985=""),"",N(L1985)/(J1985/60))</f>
        <v/>
      </c>
      <c r="R1985" s="20" t="n"/>
    </row>
    <row r="1986">
      <c r="A1986" s="39" t="n"/>
      <c r="B1986" s="20" t="n"/>
      <c r="C1986" s="20" t="n"/>
      <c r="D1986" s="20" t="n"/>
      <c r="E1986" s="20" t="n"/>
      <c r="F1986" s="26">
        <f>IF(E1986="","",IFERROR(INDEX('İş emirleri'!$B$6:$B$305,MATCH(E1986,'İş emirleri'!$A$6:$A$305,0)),"İş emri yok"))</f>
        <v/>
      </c>
      <c r="G1986" s="38" t="n"/>
      <c r="H1986" s="38" t="n"/>
      <c r="I1986" s="20" t="n"/>
      <c r="J1986" s="40">
        <f>IF(G1986="","",MAX(0,G1986-N(H1986)))</f>
        <v/>
      </c>
      <c r="K1986" s="24">
        <f>IF(OR(G1986="",N(G1986)=0),"",J1986/G1986)</f>
        <v/>
      </c>
      <c r="L1986" s="38" t="n"/>
      <c r="M1986" s="38" t="n"/>
      <c r="N1986" s="20" t="n"/>
      <c r="O1986" s="40">
        <f>IF(AND(L1986="",M1986=""),"",N(L1986)+N(M1986))</f>
        <v/>
      </c>
      <c r="P1986" s="24">
        <f>IF(OR(O1986="",N(O1986)=0),"",N(M1986)/O1986)</f>
        <v/>
      </c>
      <c r="Q1986" s="40">
        <f>IF(OR(J1986="",N(J1986)=0,O1986=""),"",N(L1986)/(J1986/60))</f>
        <v/>
      </c>
      <c r="R1986" s="20" t="n"/>
    </row>
    <row r="1987">
      <c r="A1987" s="39" t="n"/>
      <c r="B1987" s="20" t="n"/>
      <c r="C1987" s="20" t="n"/>
      <c r="D1987" s="20" t="n"/>
      <c r="E1987" s="20" t="n"/>
      <c r="F1987" s="26">
        <f>IF(E1987="","",IFERROR(INDEX('İş emirleri'!$B$6:$B$305,MATCH(E1987,'İş emirleri'!$A$6:$A$305,0)),"İş emri yok"))</f>
        <v/>
      </c>
      <c r="G1987" s="38" t="n"/>
      <c r="H1987" s="38" t="n"/>
      <c r="I1987" s="20" t="n"/>
      <c r="J1987" s="40">
        <f>IF(G1987="","",MAX(0,G1987-N(H1987)))</f>
        <v/>
      </c>
      <c r="K1987" s="24">
        <f>IF(OR(G1987="",N(G1987)=0),"",J1987/G1987)</f>
        <v/>
      </c>
      <c r="L1987" s="38" t="n"/>
      <c r="M1987" s="38" t="n"/>
      <c r="N1987" s="20" t="n"/>
      <c r="O1987" s="40">
        <f>IF(AND(L1987="",M1987=""),"",N(L1987)+N(M1987))</f>
        <v/>
      </c>
      <c r="P1987" s="24">
        <f>IF(OR(O1987="",N(O1987)=0),"",N(M1987)/O1987)</f>
        <v/>
      </c>
      <c r="Q1987" s="40">
        <f>IF(OR(J1987="",N(J1987)=0,O1987=""),"",N(L1987)/(J1987/60))</f>
        <v/>
      </c>
      <c r="R1987" s="20" t="n"/>
    </row>
    <row r="1988">
      <c r="A1988" s="39" t="n"/>
      <c r="B1988" s="20" t="n"/>
      <c r="C1988" s="20" t="n"/>
      <c r="D1988" s="20" t="n"/>
      <c r="E1988" s="20" t="n"/>
      <c r="F1988" s="26">
        <f>IF(E1988="","",IFERROR(INDEX('İş emirleri'!$B$6:$B$305,MATCH(E1988,'İş emirleri'!$A$6:$A$305,0)),"İş emri yok"))</f>
        <v/>
      </c>
      <c r="G1988" s="38" t="n"/>
      <c r="H1988" s="38" t="n"/>
      <c r="I1988" s="20" t="n"/>
      <c r="J1988" s="40">
        <f>IF(G1988="","",MAX(0,G1988-N(H1988)))</f>
        <v/>
      </c>
      <c r="K1988" s="24">
        <f>IF(OR(G1988="",N(G1988)=0),"",J1988/G1988)</f>
        <v/>
      </c>
      <c r="L1988" s="38" t="n"/>
      <c r="M1988" s="38" t="n"/>
      <c r="N1988" s="20" t="n"/>
      <c r="O1988" s="40">
        <f>IF(AND(L1988="",M1988=""),"",N(L1988)+N(M1988))</f>
        <v/>
      </c>
      <c r="P1988" s="24">
        <f>IF(OR(O1988="",N(O1988)=0),"",N(M1988)/O1988)</f>
        <v/>
      </c>
      <c r="Q1988" s="40">
        <f>IF(OR(J1988="",N(J1988)=0,O1988=""),"",N(L1988)/(J1988/60))</f>
        <v/>
      </c>
      <c r="R1988" s="20" t="n"/>
    </row>
    <row r="1989">
      <c r="A1989" s="39" t="n"/>
      <c r="B1989" s="20" t="n"/>
      <c r="C1989" s="20" t="n"/>
      <c r="D1989" s="20" t="n"/>
      <c r="E1989" s="20" t="n"/>
      <c r="F1989" s="26">
        <f>IF(E1989="","",IFERROR(INDEX('İş emirleri'!$B$6:$B$305,MATCH(E1989,'İş emirleri'!$A$6:$A$305,0)),"İş emri yok"))</f>
        <v/>
      </c>
      <c r="G1989" s="38" t="n"/>
      <c r="H1989" s="38" t="n"/>
      <c r="I1989" s="20" t="n"/>
      <c r="J1989" s="40">
        <f>IF(G1989="","",MAX(0,G1989-N(H1989)))</f>
        <v/>
      </c>
      <c r="K1989" s="24">
        <f>IF(OR(G1989="",N(G1989)=0),"",J1989/G1989)</f>
        <v/>
      </c>
      <c r="L1989" s="38" t="n"/>
      <c r="M1989" s="38" t="n"/>
      <c r="N1989" s="20" t="n"/>
      <c r="O1989" s="40">
        <f>IF(AND(L1989="",M1989=""),"",N(L1989)+N(M1989))</f>
        <v/>
      </c>
      <c r="P1989" s="24">
        <f>IF(OR(O1989="",N(O1989)=0),"",N(M1989)/O1989)</f>
        <v/>
      </c>
      <c r="Q1989" s="40">
        <f>IF(OR(J1989="",N(J1989)=0,O1989=""),"",N(L1989)/(J1989/60))</f>
        <v/>
      </c>
      <c r="R1989" s="20" t="n"/>
    </row>
    <row r="1990">
      <c r="A1990" s="39" t="n"/>
      <c r="B1990" s="20" t="n"/>
      <c r="C1990" s="20" t="n"/>
      <c r="D1990" s="20" t="n"/>
      <c r="E1990" s="20" t="n"/>
      <c r="F1990" s="26">
        <f>IF(E1990="","",IFERROR(INDEX('İş emirleri'!$B$6:$B$305,MATCH(E1990,'İş emirleri'!$A$6:$A$305,0)),"İş emri yok"))</f>
        <v/>
      </c>
      <c r="G1990" s="38" t="n"/>
      <c r="H1990" s="38" t="n"/>
      <c r="I1990" s="20" t="n"/>
      <c r="J1990" s="40">
        <f>IF(G1990="","",MAX(0,G1990-N(H1990)))</f>
        <v/>
      </c>
      <c r="K1990" s="24">
        <f>IF(OR(G1990="",N(G1990)=0),"",J1990/G1990)</f>
        <v/>
      </c>
      <c r="L1990" s="38" t="n"/>
      <c r="M1990" s="38" t="n"/>
      <c r="N1990" s="20" t="n"/>
      <c r="O1990" s="40">
        <f>IF(AND(L1990="",M1990=""),"",N(L1990)+N(M1990))</f>
        <v/>
      </c>
      <c r="P1990" s="24">
        <f>IF(OR(O1990="",N(O1990)=0),"",N(M1990)/O1990)</f>
        <v/>
      </c>
      <c r="Q1990" s="40">
        <f>IF(OR(J1990="",N(J1990)=0,O1990=""),"",N(L1990)/(J1990/60))</f>
        <v/>
      </c>
      <c r="R1990" s="20" t="n"/>
    </row>
    <row r="1991">
      <c r="A1991" s="39" t="n"/>
      <c r="B1991" s="20" t="n"/>
      <c r="C1991" s="20" t="n"/>
      <c r="D1991" s="20" t="n"/>
      <c r="E1991" s="20" t="n"/>
      <c r="F1991" s="26">
        <f>IF(E1991="","",IFERROR(INDEX('İş emirleri'!$B$6:$B$305,MATCH(E1991,'İş emirleri'!$A$6:$A$305,0)),"İş emri yok"))</f>
        <v/>
      </c>
      <c r="G1991" s="38" t="n"/>
      <c r="H1991" s="38" t="n"/>
      <c r="I1991" s="20" t="n"/>
      <c r="J1991" s="40">
        <f>IF(G1991="","",MAX(0,G1991-N(H1991)))</f>
        <v/>
      </c>
      <c r="K1991" s="24">
        <f>IF(OR(G1991="",N(G1991)=0),"",J1991/G1991)</f>
        <v/>
      </c>
      <c r="L1991" s="38" t="n"/>
      <c r="M1991" s="38" t="n"/>
      <c r="N1991" s="20" t="n"/>
      <c r="O1991" s="40">
        <f>IF(AND(L1991="",M1991=""),"",N(L1991)+N(M1991))</f>
        <v/>
      </c>
      <c r="P1991" s="24">
        <f>IF(OR(O1991="",N(O1991)=0),"",N(M1991)/O1991)</f>
        <v/>
      </c>
      <c r="Q1991" s="40">
        <f>IF(OR(J1991="",N(J1991)=0,O1991=""),"",N(L1991)/(J1991/60))</f>
        <v/>
      </c>
      <c r="R1991" s="20" t="n"/>
    </row>
    <row r="1992">
      <c r="A1992" s="39" t="n"/>
      <c r="B1992" s="20" t="n"/>
      <c r="C1992" s="20" t="n"/>
      <c r="D1992" s="20" t="n"/>
      <c r="E1992" s="20" t="n"/>
      <c r="F1992" s="26">
        <f>IF(E1992="","",IFERROR(INDEX('İş emirleri'!$B$6:$B$305,MATCH(E1992,'İş emirleri'!$A$6:$A$305,0)),"İş emri yok"))</f>
        <v/>
      </c>
      <c r="G1992" s="38" t="n"/>
      <c r="H1992" s="38" t="n"/>
      <c r="I1992" s="20" t="n"/>
      <c r="J1992" s="40">
        <f>IF(G1992="","",MAX(0,G1992-N(H1992)))</f>
        <v/>
      </c>
      <c r="K1992" s="24">
        <f>IF(OR(G1992="",N(G1992)=0),"",J1992/G1992)</f>
        <v/>
      </c>
      <c r="L1992" s="38" t="n"/>
      <c r="M1992" s="38" t="n"/>
      <c r="N1992" s="20" t="n"/>
      <c r="O1992" s="40">
        <f>IF(AND(L1992="",M1992=""),"",N(L1992)+N(M1992))</f>
        <v/>
      </c>
      <c r="P1992" s="24">
        <f>IF(OR(O1992="",N(O1992)=0),"",N(M1992)/O1992)</f>
        <v/>
      </c>
      <c r="Q1992" s="40">
        <f>IF(OR(J1992="",N(J1992)=0,O1992=""),"",N(L1992)/(J1992/60))</f>
        <v/>
      </c>
      <c r="R1992" s="20" t="n"/>
    </row>
    <row r="1993">
      <c r="A1993" s="39" t="n"/>
      <c r="B1993" s="20" t="n"/>
      <c r="C1993" s="20" t="n"/>
      <c r="D1993" s="20" t="n"/>
      <c r="E1993" s="20" t="n"/>
      <c r="F1993" s="26">
        <f>IF(E1993="","",IFERROR(INDEX('İş emirleri'!$B$6:$B$305,MATCH(E1993,'İş emirleri'!$A$6:$A$305,0)),"İş emri yok"))</f>
        <v/>
      </c>
      <c r="G1993" s="38" t="n"/>
      <c r="H1993" s="38" t="n"/>
      <c r="I1993" s="20" t="n"/>
      <c r="J1993" s="40">
        <f>IF(G1993="","",MAX(0,G1993-N(H1993)))</f>
        <v/>
      </c>
      <c r="K1993" s="24">
        <f>IF(OR(G1993="",N(G1993)=0),"",J1993/G1993)</f>
        <v/>
      </c>
      <c r="L1993" s="38" t="n"/>
      <c r="M1993" s="38" t="n"/>
      <c r="N1993" s="20" t="n"/>
      <c r="O1993" s="40">
        <f>IF(AND(L1993="",M1993=""),"",N(L1993)+N(M1993))</f>
        <v/>
      </c>
      <c r="P1993" s="24">
        <f>IF(OR(O1993="",N(O1993)=0),"",N(M1993)/O1993)</f>
        <v/>
      </c>
      <c r="Q1993" s="40">
        <f>IF(OR(J1993="",N(J1993)=0,O1993=""),"",N(L1993)/(J1993/60))</f>
        <v/>
      </c>
      <c r="R1993" s="20" t="n"/>
    </row>
    <row r="1994">
      <c r="A1994" s="39" t="n"/>
      <c r="B1994" s="20" t="n"/>
      <c r="C1994" s="20" t="n"/>
      <c r="D1994" s="20" t="n"/>
      <c r="E1994" s="20" t="n"/>
      <c r="F1994" s="26">
        <f>IF(E1994="","",IFERROR(INDEX('İş emirleri'!$B$6:$B$305,MATCH(E1994,'İş emirleri'!$A$6:$A$305,0)),"İş emri yok"))</f>
        <v/>
      </c>
      <c r="G1994" s="38" t="n"/>
      <c r="H1994" s="38" t="n"/>
      <c r="I1994" s="20" t="n"/>
      <c r="J1994" s="40">
        <f>IF(G1994="","",MAX(0,G1994-N(H1994)))</f>
        <v/>
      </c>
      <c r="K1994" s="24">
        <f>IF(OR(G1994="",N(G1994)=0),"",J1994/G1994)</f>
        <v/>
      </c>
      <c r="L1994" s="38" t="n"/>
      <c r="M1994" s="38" t="n"/>
      <c r="N1994" s="20" t="n"/>
      <c r="O1994" s="40">
        <f>IF(AND(L1994="",M1994=""),"",N(L1994)+N(M1994))</f>
        <v/>
      </c>
      <c r="P1994" s="24">
        <f>IF(OR(O1994="",N(O1994)=0),"",N(M1994)/O1994)</f>
        <v/>
      </c>
      <c r="Q1994" s="40">
        <f>IF(OR(J1994="",N(J1994)=0,O1994=""),"",N(L1994)/(J1994/60))</f>
        <v/>
      </c>
      <c r="R1994" s="20" t="n"/>
    </row>
    <row r="1995">
      <c r="A1995" s="39" t="n"/>
      <c r="B1995" s="20" t="n"/>
      <c r="C1995" s="20" t="n"/>
      <c r="D1995" s="20" t="n"/>
      <c r="E1995" s="20" t="n"/>
      <c r="F1995" s="26">
        <f>IF(E1995="","",IFERROR(INDEX('İş emirleri'!$B$6:$B$305,MATCH(E1995,'İş emirleri'!$A$6:$A$305,0)),"İş emri yok"))</f>
        <v/>
      </c>
      <c r="G1995" s="38" t="n"/>
      <c r="H1995" s="38" t="n"/>
      <c r="I1995" s="20" t="n"/>
      <c r="J1995" s="40">
        <f>IF(G1995="","",MAX(0,G1995-N(H1995)))</f>
        <v/>
      </c>
      <c r="K1995" s="24">
        <f>IF(OR(G1995="",N(G1995)=0),"",J1995/G1995)</f>
        <v/>
      </c>
      <c r="L1995" s="38" t="n"/>
      <c r="M1995" s="38" t="n"/>
      <c r="N1995" s="20" t="n"/>
      <c r="O1995" s="40">
        <f>IF(AND(L1995="",M1995=""),"",N(L1995)+N(M1995))</f>
        <v/>
      </c>
      <c r="P1995" s="24">
        <f>IF(OR(O1995="",N(O1995)=0),"",N(M1995)/O1995)</f>
        <v/>
      </c>
      <c r="Q1995" s="40">
        <f>IF(OR(J1995="",N(J1995)=0,O1995=""),"",N(L1995)/(J1995/60))</f>
        <v/>
      </c>
      <c r="R1995" s="20" t="n"/>
    </row>
    <row r="1996">
      <c r="A1996" s="39" t="n"/>
      <c r="B1996" s="20" t="n"/>
      <c r="C1996" s="20" t="n"/>
      <c r="D1996" s="20" t="n"/>
      <c r="E1996" s="20" t="n"/>
      <c r="F1996" s="26">
        <f>IF(E1996="","",IFERROR(INDEX('İş emirleri'!$B$6:$B$305,MATCH(E1996,'İş emirleri'!$A$6:$A$305,0)),"İş emri yok"))</f>
        <v/>
      </c>
      <c r="G1996" s="38" t="n"/>
      <c r="H1996" s="38" t="n"/>
      <c r="I1996" s="20" t="n"/>
      <c r="J1996" s="40">
        <f>IF(G1996="","",MAX(0,G1996-N(H1996)))</f>
        <v/>
      </c>
      <c r="K1996" s="24">
        <f>IF(OR(G1996="",N(G1996)=0),"",J1996/G1996)</f>
        <v/>
      </c>
      <c r="L1996" s="38" t="n"/>
      <c r="M1996" s="38" t="n"/>
      <c r="N1996" s="20" t="n"/>
      <c r="O1996" s="40">
        <f>IF(AND(L1996="",M1996=""),"",N(L1996)+N(M1996))</f>
        <v/>
      </c>
      <c r="P1996" s="24">
        <f>IF(OR(O1996="",N(O1996)=0),"",N(M1996)/O1996)</f>
        <v/>
      </c>
      <c r="Q1996" s="40">
        <f>IF(OR(J1996="",N(J1996)=0,O1996=""),"",N(L1996)/(J1996/60))</f>
        <v/>
      </c>
      <c r="R1996" s="20" t="n"/>
    </row>
    <row r="1997">
      <c r="A1997" s="39" t="n"/>
      <c r="B1997" s="20" t="n"/>
      <c r="C1997" s="20" t="n"/>
      <c r="D1997" s="20" t="n"/>
      <c r="E1997" s="20" t="n"/>
      <c r="F1997" s="26">
        <f>IF(E1997="","",IFERROR(INDEX('İş emirleri'!$B$6:$B$305,MATCH(E1997,'İş emirleri'!$A$6:$A$305,0)),"İş emri yok"))</f>
        <v/>
      </c>
      <c r="G1997" s="38" t="n"/>
      <c r="H1997" s="38" t="n"/>
      <c r="I1997" s="20" t="n"/>
      <c r="J1997" s="40">
        <f>IF(G1997="","",MAX(0,G1997-N(H1997)))</f>
        <v/>
      </c>
      <c r="K1997" s="24">
        <f>IF(OR(G1997="",N(G1997)=0),"",J1997/G1997)</f>
        <v/>
      </c>
      <c r="L1997" s="38" t="n"/>
      <c r="M1997" s="38" t="n"/>
      <c r="N1997" s="20" t="n"/>
      <c r="O1997" s="40">
        <f>IF(AND(L1997="",M1997=""),"",N(L1997)+N(M1997))</f>
        <v/>
      </c>
      <c r="P1997" s="24">
        <f>IF(OR(O1997="",N(O1997)=0),"",N(M1997)/O1997)</f>
        <v/>
      </c>
      <c r="Q1997" s="40">
        <f>IF(OR(J1997="",N(J1997)=0,O1997=""),"",N(L1997)/(J1997/60))</f>
        <v/>
      </c>
      <c r="R1997" s="20" t="n"/>
    </row>
    <row r="1998">
      <c r="A1998" s="39" t="n"/>
      <c r="B1998" s="20" t="n"/>
      <c r="C1998" s="20" t="n"/>
      <c r="D1998" s="20" t="n"/>
      <c r="E1998" s="20" t="n"/>
      <c r="F1998" s="26">
        <f>IF(E1998="","",IFERROR(INDEX('İş emirleri'!$B$6:$B$305,MATCH(E1998,'İş emirleri'!$A$6:$A$305,0)),"İş emri yok"))</f>
        <v/>
      </c>
      <c r="G1998" s="38" t="n"/>
      <c r="H1998" s="38" t="n"/>
      <c r="I1998" s="20" t="n"/>
      <c r="J1998" s="40">
        <f>IF(G1998="","",MAX(0,G1998-N(H1998)))</f>
        <v/>
      </c>
      <c r="K1998" s="24">
        <f>IF(OR(G1998="",N(G1998)=0),"",J1998/G1998)</f>
        <v/>
      </c>
      <c r="L1998" s="38" t="n"/>
      <c r="M1998" s="38" t="n"/>
      <c r="N1998" s="20" t="n"/>
      <c r="O1998" s="40">
        <f>IF(AND(L1998="",M1998=""),"",N(L1998)+N(M1998))</f>
        <v/>
      </c>
      <c r="P1998" s="24">
        <f>IF(OR(O1998="",N(O1998)=0),"",N(M1998)/O1998)</f>
        <v/>
      </c>
      <c r="Q1998" s="40">
        <f>IF(OR(J1998="",N(J1998)=0,O1998=""),"",N(L1998)/(J1998/60))</f>
        <v/>
      </c>
      <c r="R1998" s="20" t="n"/>
    </row>
    <row r="1999">
      <c r="A1999" s="39" t="n"/>
      <c r="B1999" s="20" t="n"/>
      <c r="C1999" s="20" t="n"/>
      <c r="D1999" s="20" t="n"/>
      <c r="E1999" s="20" t="n"/>
      <c r="F1999" s="26">
        <f>IF(E1999="","",IFERROR(INDEX('İş emirleri'!$B$6:$B$305,MATCH(E1999,'İş emirleri'!$A$6:$A$305,0)),"İş emri yok"))</f>
        <v/>
      </c>
      <c r="G1999" s="38" t="n"/>
      <c r="H1999" s="38" t="n"/>
      <c r="I1999" s="20" t="n"/>
      <c r="J1999" s="40">
        <f>IF(G1999="","",MAX(0,G1999-N(H1999)))</f>
        <v/>
      </c>
      <c r="K1999" s="24">
        <f>IF(OR(G1999="",N(G1999)=0),"",J1999/G1999)</f>
        <v/>
      </c>
      <c r="L1999" s="38" t="n"/>
      <c r="M1999" s="38" t="n"/>
      <c r="N1999" s="20" t="n"/>
      <c r="O1999" s="40">
        <f>IF(AND(L1999="",M1999=""),"",N(L1999)+N(M1999))</f>
        <v/>
      </c>
      <c r="P1999" s="24">
        <f>IF(OR(O1999="",N(O1999)=0),"",N(M1999)/O1999)</f>
        <v/>
      </c>
      <c r="Q1999" s="40">
        <f>IF(OR(J1999="",N(J1999)=0,O1999=""),"",N(L1999)/(J1999/60))</f>
        <v/>
      </c>
      <c r="R1999" s="20" t="n"/>
    </row>
    <row r="2000">
      <c r="A2000" s="39" t="n"/>
      <c r="B2000" s="20" t="n"/>
      <c r="C2000" s="20" t="n"/>
      <c r="D2000" s="20" t="n"/>
      <c r="E2000" s="20" t="n"/>
      <c r="F2000" s="26">
        <f>IF(E2000="","",IFERROR(INDEX('İş emirleri'!$B$6:$B$305,MATCH(E2000,'İş emirleri'!$A$6:$A$305,0)),"İş emri yok"))</f>
        <v/>
      </c>
      <c r="G2000" s="38" t="n"/>
      <c r="H2000" s="38" t="n"/>
      <c r="I2000" s="20" t="n"/>
      <c r="J2000" s="40">
        <f>IF(G2000="","",MAX(0,G2000-N(H2000)))</f>
        <v/>
      </c>
      <c r="K2000" s="24">
        <f>IF(OR(G2000="",N(G2000)=0),"",J2000/G2000)</f>
        <v/>
      </c>
      <c r="L2000" s="38" t="n"/>
      <c r="M2000" s="38" t="n"/>
      <c r="N2000" s="20" t="n"/>
      <c r="O2000" s="40">
        <f>IF(AND(L2000="",M2000=""),"",N(L2000)+N(M2000))</f>
        <v/>
      </c>
      <c r="P2000" s="24">
        <f>IF(OR(O2000="",N(O2000)=0),"",N(M2000)/O2000)</f>
        <v/>
      </c>
      <c r="Q2000" s="40">
        <f>IF(OR(J2000="",N(J2000)=0,O2000=""),"",N(L2000)/(J2000/60))</f>
        <v/>
      </c>
      <c r="R2000" s="20" t="n"/>
    </row>
    <row r="2001">
      <c r="A2001" s="39" t="n"/>
      <c r="B2001" s="20" t="n"/>
      <c r="C2001" s="20" t="n"/>
      <c r="D2001" s="20" t="n"/>
      <c r="E2001" s="20" t="n"/>
      <c r="F2001" s="26">
        <f>IF(E2001="","",IFERROR(INDEX('İş emirleri'!$B$6:$B$305,MATCH(E2001,'İş emirleri'!$A$6:$A$305,0)),"İş emri yok"))</f>
        <v/>
      </c>
      <c r="G2001" s="38" t="n"/>
      <c r="H2001" s="38" t="n"/>
      <c r="I2001" s="20" t="n"/>
      <c r="J2001" s="40">
        <f>IF(G2001="","",MAX(0,G2001-N(H2001)))</f>
        <v/>
      </c>
      <c r="K2001" s="24">
        <f>IF(OR(G2001="",N(G2001)=0),"",J2001/G2001)</f>
        <v/>
      </c>
      <c r="L2001" s="38" t="n"/>
      <c r="M2001" s="38" t="n"/>
      <c r="N2001" s="20" t="n"/>
      <c r="O2001" s="40">
        <f>IF(AND(L2001="",M2001=""),"",N(L2001)+N(M2001))</f>
        <v/>
      </c>
      <c r="P2001" s="24">
        <f>IF(OR(O2001="",N(O2001)=0),"",N(M2001)/O2001)</f>
        <v/>
      </c>
      <c r="Q2001" s="40">
        <f>IF(OR(J2001="",N(J2001)=0,O2001=""),"",N(L2001)/(J2001/60))</f>
        <v/>
      </c>
      <c r="R2001" s="20" t="n"/>
    </row>
    <row r="2002">
      <c r="A2002" s="39" t="n"/>
      <c r="B2002" s="20" t="n"/>
      <c r="C2002" s="20" t="n"/>
      <c r="D2002" s="20" t="n"/>
      <c r="E2002" s="20" t="n"/>
      <c r="F2002" s="26">
        <f>IF(E2002="","",IFERROR(INDEX('İş emirleri'!$B$6:$B$305,MATCH(E2002,'İş emirleri'!$A$6:$A$305,0)),"İş emri yok"))</f>
        <v/>
      </c>
      <c r="G2002" s="38" t="n"/>
      <c r="H2002" s="38" t="n"/>
      <c r="I2002" s="20" t="n"/>
      <c r="J2002" s="40">
        <f>IF(G2002="","",MAX(0,G2002-N(H2002)))</f>
        <v/>
      </c>
      <c r="K2002" s="24">
        <f>IF(OR(G2002="",N(G2002)=0),"",J2002/G2002)</f>
        <v/>
      </c>
      <c r="L2002" s="38" t="n"/>
      <c r="M2002" s="38" t="n"/>
      <c r="N2002" s="20" t="n"/>
      <c r="O2002" s="40">
        <f>IF(AND(L2002="",M2002=""),"",N(L2002)+N(M2002))</f>
        <v/>
      </c>
      <c r="P2002" s="24">
        <f>IF(OR(O2002="",N(O2002)=0),"",N(M2002)/O2002)</f>
        <v/>
      </c>
      <c r="Q2002" s="40">
        <f>IF(OR(J2002="",N(J2002)=0,O2002=""),"",N(L2002)/(J2002/60))</f>
        <v/>
      </c>
      <c r="R2002" s="20" t="n"/>
    </row>
    <row r="2003">
      <c r="A2003" s="39" t="n"/>
      <c r="B2003" s="20" t="n"/>
      <c r="C2003" s="20" t="n"/>
      <c r="D2003" s="20" t="n"/>
      <c r="E2003" s="20" t="n"/>
      <c r="F2003" s="26">
        <f>IF(E2003="","",IFERROR(INDEX('İş emirleri'!$B$6:$B$305,MATCH(E2003,'İş emirleri'!$A$6:$A$305,0)),"İş emri yok"))</f>
        <v/>
      </c>
      <c r="G2003" s="38" t="n"/>
      <c r="H2003" s="38" t="n"/>
      <c r="I2003" s="20" t="n"/>
      <c r="J2003" s="40">
        <f>IF(G2003="","",MAX(0,G2003-N(H2003)))</f>
        <v/>
      </c>
      <c r="K2003" s="24">
        <f>IF(OR(G2003="",N(G2003)=0),"",J2003/G2003)</f>
        <v/>
      </c>
      <c r="L2003" s="38" t="n"/>
      <c r="M2003" s="38" t="n"/>
      <c r="N2003" s="20" t="n"/>
      <c r="O2003" s="40">
        <f>IF(AND(L2003="",M2003=""),"",N(L2003)+N(M2003))</f>
        <v/>
      </c>
      <c r="P2003" s="24">
        <f>IF(OR(O2003="",N(O2003)=0),"",N(M2003)/O2003)</f>
        <v/>
      </c>
      <c r="Q2003" s="40">
        <f>IF(OR(J2003="",N(J2003)=0,O2003=""),"",N(L2003)/(J2003/60))</f>
        <v/>
      </c>
      <c r="R2003" s="20" t="n"/>
    </row>
    <row r="2004">
      <c r="A2004" s="39" t="n"/>
      <c r="B2004" s="20" t="n"/>
      <c r="C2004" s="20" t="n"/>
      <c r="D2004" s="20" t="n"/>
      <c r="E2004" s="20" t="n"/>
      <c r="F2004" s="26">
        <f>IF(E2004="","",IFERROR(INDEX('İş emirleri'!$B$6:$B$305,MATCH(E2004,'İş emirleri'!$A$6:$A$305,0)),"İş emri yok"))</f>
        <v/>
      </c>
      <c r="G2004" s="38" t="n"/>
      <c r="H2004" s="38" t="n"/>
      <c r="I2004" s="20" t="n"/>
      <c r="J2004" s="40">
        <f>IF(G2004="","",MAX(0,G2004-N(H2004)))</f>
        <v/>
      </c>
      <c r="K2004" s="24">
        <f>IF(OR(G2004="",N(G2004)=0),"",J2004/G2004)</f>
        <v/>
      </c>
      <c r="L2004" s="38" t="n"/>
      <c r="M2004" s="38" t="n"/>
      <c r="N2004" s="20" t="n"/>
      <c r="O2004" s="40">
        <f>IF(AND(L2004="",M2004=""),"",N(L2004)+N(M2004))</f>
        <v/>
      </c>
      <c r="P2004" s="24">
        <f>IF(OR(O2004="",N(O2004)=0),"",N(M2004)/O2004)</f>
        <v/>
      </c>
      <c r="Q2004" s="40">
        <f>IF(OR(J2004="",N(J2004)=0,O2004=""),"",N(L2004)/(J2004/60))</f>
        <v/>
      </c>
      <c r="R2004" s="20" t="n"/>
    </row>
    <row r="2005">
      <c r="A2005" s="39" t="n"/>
      <c r="B2005" s="20" t="n"/>
      <c r="C2005" s="20" t="n"/>
      <c r="D2005" s="20" t="n"/>
      <c r="E2005" s="20" t="n"/>
      <c r="F2005" s="26">
        <f>IF(E2005="","",IFERROR(INDEX('İş emirleri'!$B$6:$B$305,MATCH(E2005,'İş emirleri'!$A$6:$A$305,0)),"İş emri yok"))</f>
        <v/>
      </c>
      <c r="G2005" s="38" t="n"/>
      <c r="H2005" s="38" t="n"/>
      <c r="I2005" s="20" t="n"/>
      <c r="J2005" s="40">
        <f>IF(G2005="","",MAX(0,G2005-N(H2005)))</f>
        <v/>
      </c>
      <c r="K2005" s="24">
        <f>IF(OR(G2005="",N(G2005)=0),"",J2005/G2005)</f>
        <v/>
      </c>
      <c r="L2005" s="38" t="n"/>
      <c r="M2005" s="38" t="n"/>
      <c r="N2005" s="20" t="n"/>
      <c r="O2005" s="40">
        <f>IF(AND(L2005="",M2005=""),"",N(L2005)+N(M2005))</f>
        <v/>
      </c>
      <c r="P2005" s="24">
        <f>IF(OR(O2005="",N(O2005)=0),"",N(M2005)/O2005)</f>
        <v/>
      </c>
      <c r="Q2005" s="40">
        <f>IF(OR(J2005="",N(J2005)=0,O2005=""),"",N(L2005)/(J2005/60))</f>
        <v/>
      </c>
      <c r="R2005" s="20" t="n"/>
    </row>
    <row r="2006">
      <c r="A2006" s="39" t="n"/>
      <c r="B2006" s="20" t="n"/>
      <c r="C2006" s="20" t="n"/>
      <c r="D2006" s="20" t="n"/>
      <c r="E2006" s="20" t="n"/>
      <c r="F2006" s="26">
        <f>IF(E2006="","",IFERROR(INDEX('İş emirleri'!$B$6:$B$305,MATCH(E2006,'İş emirleri'!$A$6:$A$305,0)),"İş emri yok"))</f>
        <v/>
      </c>
      <c r="G2006" s="38" t="n"/>
      <c r="H2006" s="38" t="n"/>
      <c r="I2006" s="20" t="n"/>
      <c r="J2006" s="40">
        <f>IF(G2006="","",MAX(0,G2006-N(H2006)))</f>
        <v/>
      </c>
      <c r="K2006" s="24">
        <f>IF(OR(G2006="",N(G2006)=0),"",J2006/G2006)</f>
        <v/>
      </c>
      <c r="L2006" s="38" t="n"/>
      <c r="M2006" s="38" t="n"/>
      <c r="N2006" s="20" t="n"/>
      <c r="O2006" s="40">
        <f>IF(AND(L2006="",M2006=""),"",N(L2006)+N(M2006))</f>
        <v/>
      </c>
      <c r="P2006" s="24">
        <f>IF(OR(O2006="",N(O2006)=0),"",N(M2006)/O2006)</f>
        <v/>
      </c>
      <c r="Q2006" s="40">
        <f>IF(OR(J2006="",N(J2006)=0,O2006=""),"",N(L2006)/(J2006/60))</f>
        <v/>
      </c>
      <c r="R2006" s="20" t="n"/>
    </row>
    <row r="2007">
      <c r="A2007" s="39" t="n"/>
      <c r="B2007" s="20" t="n"/>
      <c r="C2007" s="20" t="n"/>
      <c r="D2007" s="20" t="n"/>
      <c r="E2007" s="20" t="n"/>
      <c r="F2007" s="26">
        <f>IF(E2007="","",IFERROR(INDEX('İş emirleri'!$B$6:$B$305,MATCH(E2007,'İş emirleri'!$A$6:$A$305,0)),"İş emri yok"))</f>
        <v/>
      </c>
      <c r="G2007" s="38" t="n"/>
      <c r="H2007" s="38" t="n"/>
      <c r="I2007" s="20" t="n"/>
      <c r="J2007" s="40">
        <f>IF(G2007="","",MAX(0,G2007-N(H2007)))</f>
        <v/>
      </c>
      <c r="K2007" s="24">
        <f>IF(OR(G2007="",N(G2007)=0),"",J2007/G2007)</f>
        <v/>
      </c>
      <c r="L2007" s="38" t="n"/>
      <c r="M2007" s="38" t="n"/>
      <c r="N2007" s="20" t="n"/>
      <c r="O2007" s="40">
        <f>IF(AND(L2007="",M2007=""),"",N(L2007)+N(M2007))</f>
        <v/>
      </c>
      <c r="P2007" s="24">
        <f>IF(OR(O2007="",N(O2007)=0),"",N(M2007)/O2007)</f>
        <v/>
      </c>
      <c r="Q2007" s="40">
        <f>IF(OR(J2007="",N(J2007)=0,O2007=""),"",N(L2007)/(J2007/60))</f>
        <v/>
      </c>
      <c r="R2007" s="20" t="n"/>
    </row>
    <row r="2008">
      <c r="A2008" s="39" t="n"/>
      <c r="B2008" s="20" t="n"/>
      <c r="C2008" s="20" t="n"/>
      <c r="D2008" s="20" t="n"/>
      <c r="E2008" s="20" t="n"/>
      <c r="F2008" s="26">
        <f>IF(E2008="","",IFERROR(INDEX('İş emirleri'!$B$6:$B$305,MATCH(E2008,'İş emirleri'!$A$6:$A$305,0)),"İş emri yok"))</f>
        <v/>
      </c>
      <c r="G2008" s="38" t="n"/>
      <c r="H2008" s="38" t="n"/>
      <c r="I2008" s="20" t="n"/>
      <c r="J2008" s="40">
        <f>IF(G2008="","",MAX(0,G2008-N(H2008)))</f>
        <v/>
      </c>
      <c r="K2008" s="24">
        <f>IF(OR(G2008="",N(G2008)=0),"",J2008/G2008)</f>
        <v/>
      </c>
      <c r="L2008" s="38" t="n"/>
      <c r="M2008" s="38" t="n"/>
      <c r="N2008" s="20" t="n"/>
      <c r="O2008" s="40">
        <f>IF(AND(L2008="",M2008=""),"",N(L2008)+N(M2008))</f>
        <v/>
      </c>
      <c r="P2008" s="24">
        <f>IF(OR(O2008="",N(O2008)=0),"",N(M2008)/O2008)</f>
        <v/>
      </c>
      <c r="Q2008" s="40">
        <f>IF(OR(J2008="",N(J2008)=0,O2008=""),"",N(L2008)/(J2008/60))</f>
        <v/>
      </c>
      <c r="R2008" s="20" t="n"/>
    </row>
    <row r="2009">
      <c r="A2009" s="39" t="n"/>
      <c r="B2009" s="20" t="n"/>
      <c r="C2009" s="20" t="n"/>
      <c r="D2009" s="20" t="n"/>
      <c r="E2009" s="20" t="n"/>
      <c r="F2009" s="26">
        <f>IF(E2009="","",IFERROR(INDEX('İş emirleri'!$B$6:$B$305,MATCH(E2009,'İş emirleri'!$A$6:$A$305,0)),"İş emri yok"))</f>
        <v/>
      </c>
      <c r="G2009" s="38" t="n"/>
      <c r="H2009" s="38" t="n"/>
      <c r="I2009" s="20" t="n"/>
      <c r="J2009" s="40">
        <f>IF(G2009="","",MAX(0,G2009-N(H2009)))</f>
        <v/>
      </c>
      <c r="K2009" s="24">
        <f>IF(OR(G2009="",N(G2009)=0),"",J2009/G2009)</f>
        <v/>
      </c>
      <c r="L2009" s="38" t="n"/>
      <c r="M2009" s="38" t="n"/>
      <c r="N2009" s="20" t="n"/>
      <c r="O2009" s="40">
        <f>IF(AND(L2009="",M2009=""),"",N(L2009)+N(M2009))</f>
        <v/>
      </c>
      <c r="P2009" s="24">
        <f>IF(OR(O2009="",N(O2009)=0),"",N(M2009)/O2009)</f>
        <v/>
      </c>
      <c r="Q2009" s="40">
        <f>IF(OR(J2009="",N(J2009)=0,O2009=""),"",N(L2009)/(J2009/60))</f>
        <v/>
      </c>
      <c r="R2009" s="20" t="n"/>
    </row>
    <row r="2010">
      <c r="A2010" s="39" t="n"/>
      <c r="B2010" s="20" t="n"/>
      <c r="C2010" s="20" t="n"/>
      <c r="D2010" s="20" t="n"/>
      <c r="E2010" s="20" t="n"/>
      <c r="F2010" s="26">
        <f>IF(E2010="","",IFERROR(INDEX('İş emirleri'!$B$6:$B$305,MATCH(E2010,'İş emirleri'!$A$6:$A$305,0)),"İş emri yok"))</f>
        <v/>
      </c>
      <c r="G2010" s="38" t="n"/>
      <c r="H2010" s="38" t="n"/>
      <c r="I2010" s="20" t="n"/>
      <c r="J2010" s="40">
        <f>IF(G2010="","",MAX(0,G2010-N(H2010)))</f>
        <v/>
      </c>
      <c r="K2010" s="24">
        <f>IF(OR(G2010="",N(G2010)=0),"",J2010/G2010)</f>
        <v/>
      </c>
      <c r="L2010" s="38" t="n"/>
      <c r="M2010" s="38" t="n"/>
      <c r="N2010" s="20" t="n"/>
      <c r="O2010" s="40">
        <f>IF(AND(L2010="",M2010=""),"",N(L2010)+N(M2010))</f>
        <v/>
      </c>
      <c r="P2010" s="24">
        <f>IF(OR(O2010="",N(O2010)=0),"",N(M2010)/O2010)</f>
        <v/>
      </c>
      <c r="Q2010" s="40">
        <f>IF(OR(J2010="",N(J2010)=0,O2010=""),"",N(L2010)/(J2010/60))</f>
        <v/>
      </c>
      <c r="R2010" s="20" t="n"/>
    </row>
    <row r="2011">
      <c r="A2011" s="39" t="n"/>
      <c r="B2011" s="20" t="n"/>
      <c r="C2011" s="20" t="n"/>
      <c r="D2011" s="20" t="n"/>
      <c r="E2011" s="20" t="n"/>
      <c r="F2011" s="26">
        <f>IF(E2011="","",IFERROR(INDEX('İş emirleri'!$B$6:$B$305,MATCH(E2011,'İş emirleri'!$A$6:$A$305,0)),"İş emri yok"))</f>
        <v/>
      </c>
      <c r="G2011" s="38" t="n"/>
      <c r="H2011" s="38" t="n"/>
      <c r="I2011" s="20" t="n"/>
      <c r="J2011" s="40">
        <f>IF(G2011="","",MAX(0,G2011-N(H2011)))</f>
        <v/>
      </c>
      <c r="K2011" s="24">
        <f>IF(OR(G2011="",N(G2011)=0),"",J2011/G2011)</f>
        <v/>
      </c>
      <c r="L2011" s="38" t="n"/>
      <c r="M2011" s="38" t="n"/>
      <c r="N2011" s="20" t="n"/>
      <c r="O2011" s="40">
        <f>IF(AND(L2011="",M2011=""),"",N(L2011)+N(M2011))</f>
        <v/>
      </c>
      <c r="P2011" s="24">
        <f>IF(OR(O2011="",N(O2011)=0),"",N(M2011)/O2011)</f>
        <v/>
      </c>
      <c r="Q2011" s="40">
        <f>IF(OR(J2011="",N(J2011)=0,O2011=""),"",N(L2011)/(J2011/60))</f>
        <v/>
      </c>
      <c r="R2011" s="20" t="n"/>
    </row>
    <row r="2012">
      <c r="A2012" s="39" t="n"/>
      <c r="B2012" s="20" t="n"/>
      <c r="C2012" s="20" t="n"/>
      <c r="D2012" s="20" t="n"/>
      <c r="E2012" s="20" t="n"/>
      <c r="F2012" s="26">
        <f>IF(E2012="","",IFERROR(INDEX('İş emirleri'!$B$6:$B$305,MATCH(E2012,'İş emirleri'!$A$6:$A$305,0)),"İş emri yok"))</f>
        <v/>
      </c>
      <c r="G2012" s="38" t="n"/>
      <c r="H2012" s="38" t="n"/>
      <c r="I2012" s="20" t="n"/>
      <c r="J2012" s="40">
        <f>IF(G2012="","",MAX(0,G2012-N(H2012)))</f>
        <v/>
      </c>
      <c r="K2012" s="24">
        <f>IF(OR(G2012="",N(G2012)=0),"",J2012/G2012)</f>
        <v/>
      </c>
      <c r="L2012" s="38" t="n"/>
      <c r="M2012" s="38" t="n"/>
      <c r="N2012" s="20" t="n"/>
      <c r="O2012" s="40">
        <f>IF(AND(L2012="",M2012=""),"",N(L2012)+N(M2012))</f>
        <v/>
      </c>
      <c r="P2012" s="24">
        <f>IF(OR(O2012="",N(O2012)=0),"",N(M2012)/O2012)</f>
        <v/>
      </c>
      <c r="Q2012" s="40">
        <f>IF(OR(J2012="",N(J2012)=0,O2012=""),"",N(L2012)/(J2012/60))</f>
        <v/>
      </c>
      <c r="R2012" s="20" t="n"/>
    </row>
    <row r="2013">
      <c r="A2013" s="39" t="n"/>
      <c r="B2013" s="20" t="n"/>
      <c r="C2013" s="20" t="n"/>
      <c r="D2013" s="20" t="n"/>
      <c r="E2013" s="20" t="n"/>
      <c r="F2013" s="26">
        <f>IF(E2013="","",IFERROR(INDEX('İş emirleri'!$B$6:$B$305,MATCH(E2013,'İş emirleri'!$A$6:$A$305,0)),"İş emri yok"))</f>
        <v/>
      </c>
      <c r="G2013" s="38" t="n"/>
      <c r="H2013" s="38" t="n"/>
      <c r="I2013" s="20" t="n"/>
      <c r="J2013" s="40">
        <f>IF(G2013="","",MAX(0,G2013-N(H2013)))</f>
        <v/>
      </c>
      <c r="K2013" s="24">
        <f>IF(OR(G2013="",N(G2013)=0),"",J2013/G2013)</f>
        <v/>
      </c>
      <c r="L2013" s="38" t="n"/>
      <c r="M2013" s="38" t="n"/>
      <c r="N2013" s="20" t="n"/>
      <c r="O2013" s="40">
        <f>IF(AND(L2013="",M2013=""),"",N(L2013)+N(M2013))</f>
        <v/>
      </c>
      <c r="P2013" s="24">
        <f>IF(OR(O2013="",N(O2013)=0),"",N(M2013)/O2013)</f>
        <v/>
      </c>
      <c r="Q2013" s="40">
        <f>IF(OR(J2013="",N(J2013)=0,O2013=""),"",N(L2013)/(J2013/60))</f>
        <v/>
      </c>
      <c r="R2013" s="20" t="n"/>
    </row>
    <row r="2014">
      <c r="A2014" s="39" t="n"/>
      <c r="B2014" s="20" t="n"/>
      <c r="C2014" s="20" t="n"/>
      <c r="D2014" s="20" t="n"/>
      <c r="E2014" s="20" t="n"/>
      <c r="F2014" s="26">
        <f>IF(E2014="","",IFERROR(INDEX('İş emirleri'!$B$6:$B$305,MATCH(E2014,'İş emirleri'!$A$6:$A$305,0)),"İş emri yok"))</f>
        <v/>
      </c>
      <c r="G2014" s="38" t="n"/>
      <c r="H2014" s="38" t="n"/>
      <c r="I2014" s="20" t="n"/>
      <c r="J2014" s="40">
        <f>IF(G2014="","",MAX(0,G2014-N(H2014)))</f>
        <v/>
      </c>
      <c r="K2014" s="24">
        <f>IF(OR(G2014="",N(G2014)=0),"",J2014/G2014)</f>
        <v/>
      </c>
      <c r="L2014" s="38" t="n"/>
      <c r="M2014" s="38" t="n"/>
      <c r="N2014" s="20" t="n"/>
      <c r="O2014" s="40">
        <f>IF(AND(L2014="",M2014=""),"",N(L2014)+N(M2014))</f>
        <v/>
      </c>
      <c r="P2014" s="24">
        <f>IF(OR(O2014="",N(O2014)=0),"",N(M2014)/O2014)</f>
        <v/>
      </c>
      <c r="Q2014" s="40">
        <f>IF(OR(J2014="",N(J2014)=0,O2014=""),"",N(L2014)/(J2014/60))</f>
        <v/>
      </c>
      <c r="R2014" s="20" t="n"/>
    </row>
    <row r="2015">
      <c r="A2015" s="39" t="n"/>
      <c r="B2015" s="20" t="n"/>
      <c r="C2015" s="20" t="n"/>
      <c r="D2015" s="20" t="n"/>
      <c r="E2015" s="20" t="n"/>
      <c r="F2015" s="26">
        <f>IF(E2015="","",IFERROR(INDEX('İş emirleri'!$B$6:$B$305,MATCH(E2015,'İş emirleri'!$A$6:$A$305,0)),"İş emri yok"))</f>
        <v/>
      </c>
      <c r="G2015" s="38" t="n"/>
      <c r="H2015" s="38" t="n"/>
      <c r="I2015" s="20" t="n"/>
      <c r="J2015" s="40">
        <f>IF(G2015="","",MAX(0,G2015-N(H2015)))</f>
        <v/>
      </c>
      <c r="K2015" s="24">
        <f>IF(OR(G2015="",N(G2015)=0),"",J2015/G2015)</f>
        <v/>
      </c>
      <c r="L2015" s="38" t="n"/>
      <c r="M2015" s="38" t="n"/>
      <c r="N2015" s="20" t="n"/>
      <c r="O2015" s="40">
        <f>IF(AND(L2015="",M2015=""),"",N(L2015)+N(M2015))</f>
        <v/>
      </c>
      <c r="P2015" s="24">
        <f>IF(OR(O2015="",N(O2015)=0),"",N(M2015)/O2015)</f>
        <v/>
      </c>
      <c r="Q2015" s="40">
        <f>IF(OR(J2015="",N(J2015)=0,O2015=""),"",N(L2015)/(J2015/60))</f>
        <v/>
      </c>
      <c r="R2015" s="20" t="n"/>
    </row>
    <row r="2016">
      <c r="A2016" s="39" t="n"/>
      <c r="B2016" s="20" t="n"/>
      <c r="C2016" s="20" t="n"/>
      <c r="D2016" s="20" t="n"/>
      <c r="E2016" s="20" t="n"/>
      <c r="F2016" s="26">
        <f>IF(E2016="","",IFERROR(INDEX('İş emirleri'!$B$6:$B$305,MATCH(E2016,'İş emirleri'!$A$6:$A$305,0)),"İş emri yok"))</f>
        <v/>
      </c>
      <c r="G2016" s="38" t="n"/>
      <c r="H2016" s="38" t="n"/>
      <c r="I2016" s="20" t="n"/>
      <c r="J2016" s="40">
        <f>IF(G2016="","",MAX(0,G2016-N(H2016)))</f>
        <v/>
      </c>
      <c r="K2016" s="24">
        <f>IF(OR(G2016="",N(G2016)=0),"",J2016/G2016)</f>
        <v/>
      </c>
      <c r="L2016" s="38" t="n"/>
      <c r="M2016" s="38" t="n"/>
      <c r="N2016" s="20" t="n"/>
      <c r="O2016" s="40">
        <f>IF(AND(L2016="",M2016=""),"",N(L2016)+N(M2016))</f>
        <v/>
      </c>
      <c r="P2016" s="24">
        <f>IF(OR(O2016="",N(O2016)=0),"",N(M2016)/O2016)</f>
        <v/>
      </c>
      <c r="Q2016" s="40">
        <f>IF(OR(J2016="",N(J2016)=0,O2016=""),"",N(L2016)/(J2016/60))</f>
        <v/>
      </c>
      <c r="R2016" s="20" t="n"/>
    </row>
    <row r="2017">
      <c r="A2017" s="39" t="n"/>
      <c r="B2017" s="20" t="n"/>
      <c r="C2017" s="20" t="n"/>
      <c r="D2017" s="20" t="n"/>
      <c r="E2017" s="20" t="n"/>
      <c r="F2017" s="26">
        <f>IF(E2017="","",IFERROR(INDEX('İş emirleri'!$B$6:$B$305,MATCH(E2017,'İş emirleri'!$A$6:$A$305,0)),"İş emri yok"))</f>
        <v/>
      </c>
      <c r="G2017" s="38" t="n"/>
      <c r="H2017" s="38" t="n"/>
      <c r="I2017" s="20" t="n"/>
      <c r="J2017" s="40">
        <f>IF(G2017="","",MAX(0,G2017-N(H2017)))</f>
        <v/>
      </c>
      <c r="K2017" s="24">
        <f>IF(OR(G2017="",N(G2017)=0),"",J2017/G2017)</f>
        <v/>
      </c>
      <c r="L2017" s="38" t="n"/>
      <c r="M2017" s="38" t="n"/>
      <c r="N2017" s="20" t="n"/>
      <c r="O2017" s="40">
        <f>IF(AND(L2017="",M2017=""),"",N(L2017)+N(M2017))</f>
        <v/>
      </c>
      <c r="P2017" s="24">
        <f>IF(OR(O2017="",N(O2017)=0),"",N(M2017)/O2017)</f>
        <v/>
      </c>
      <c r="Q2017" s="40">
        <f>IF(OR(J2017="",N(J2017)=0,O2017=""),"",N(L2017)/(J2017/60))</f>
        <v/>
      </c>
      <c r="R2017" s="20" t="n"/>
    </row>
    <row r="2018">
      <c r="A2018" s="39" t="n"/>
      <c r="B2018" s="20" t="n"/>
      <c r="C2018" s="20" t="n"/>
      <c r="D2018" s="20" t="n"/>
      <c r="E2018" s="20" t="n"/>
      <c r="F2018" s="26">
        <f>IF(E2018="","",IFERROR(INDEX('İş emirleri'!$B$6:$B$305,MATCH(E2018,'İş emirleri'!$A$6:$A$305,0)),"İş emri yok"))</f>
        <v/>
      </c>
      <c r="G2018" s="38" t="n"/>
      <c r="H2018" s="38" t="n"/>
      <c r="I2018" s="20" t="n"/>
      <c r="J2018" s="40">
        <f>IF(G2018="","",MAX(0,G2018-N(H2018)))</f>
        <v/>
      </c>
      <c r="K2018" s="24">
        <f>IF(OR(G2018="",N(G2018)=0),"",J2018/G2018)</f>
        <v/>
      </c>
      <c r="L2018" s="38" t="n"/>
      <c r="M2018" s="38" t="n"/>
      <c r="N2018" s="20" t="n"/>
      <c r="O2018" s="40">
        <f>IF(AND(L2018="",M2018=""),"",N(L2018)+N(M2018))</f>
        <v/>
      </c>
      <c r="P2018" s="24">
        <f>IF(OR(O2018="",N(O2018)=0),"",N(M2018)/O2018)</f>
        <v/>
      </c>
      <c r="Q2018" s="40">
        <f>IF(OR(J2018="",N(J2018)=0,O2018=""),"",N(L2018)/(J2018/60))</f>
        <v/>
      </c>
      <c r="R2018" s="20" t="n"/>
    </row>
    <row r="2019">
      <c r="A2019" s="39" t="n"/>
      <c r="B2019" s="20" t="n"/>
      <c r="C2019" s="20" t="n"/>
      <c r="D2019" s="20" t="n"/>
      <c r="E2019" s="20" t="n"/>
      <c r="F2019" s="26">
        <f>IF(E2019="","",IFERROR(INDEX('İş emirleri'!$B$6:$B$305,MATCH(E2019,'İş emirleri'!$A$6:$A$305,0)),"İş emri yok"))</f>
        <v/>
      </c>
      <c r="G2019" s="38" t="n"/>
      <c r="H2019" s="38" t="n"/>
      <c r="I2019" s="20" t="n"/>
      <c r="J2019" s="40">
        <f>IF(G2019="","",MAX(0,G2019-N(H2019)))</f>
        <v/>
      </c>
      <c r="K2019" s="24">
        <f>IF(OR(G2019="",N(G2019)=0),"",J2019/G2019)</f>
        <v/>
      </c>
      <c r="L2019" s="38" t="n"/>
      <c r="M2019" s="38" t="n"/>
      <c r="N2019" s="20" t="n"/>
      <c r="O2019" s="40">
        <f>IF(AND(L2019="",M2019=""),"",N(L2019)+N(M2019))</f>
        <v/>
      </c>
      <c r="P2019" s="24">
        <f>IF(OR(O2019="",N(O2019)=0),"",N(M2019)/O2019)</f>
        <v/>
      </c>
      <c r="Q2019" s="40">
        <f>IF(OR(J2019="",N(J2019)=0,O2019=""),"",N(L2019)/(J2019/60))</f>
        <v/>
      </c>
      <c r="R2019" s="20" t="n"/>
    </row>
    <row r="2020">
      <c r="A2020" s="39" t="n"/>
      <c r="B2020" s="20" t="n"/>
      <c r="C2020" s="20" t="n"/>
      <c r="D2020" s="20" t="n"/>
      <c r="E2020" s="20" t="n"/>
      <c r="F2020" s="26">
        <f>IF(E2020="","",IFERROR(INDEX('İş emirleri'!$B$6:$B$305,MATCH(E2020,'İş emirleri'!$A$6:$A$305,0)),"İş emri yok"))</f>
        <v/>
      </c>
      <c r="G2020" s="38" t="n"/>
      <c r="H2020" s="38" t="n"/>
      <c r="I2020" s="20" t="n"/>
      <c r="J2020" s="40">
        <f>IF(G2020="","",MAX(0,G2020-N(H2020)))</f>
        <v/>
      </c>
      <c r="K2020" s="24">
        <f>IF(OR(G2020="",N(G2020)=0),"",J2020/G2020)</f>
        <v/>
      </c>
      <c r="L2020" s="38" t="n"/>
      <c r="M2020" s="38" t="n"/>
      <c r="N2020" s="20" t="n"/>
      <c r="O2020" s="40">
        <f>IF(AND(L2020="",M2020=""),"",N(L2020)+N(M2020))</f>
        <v/>
      </c>
      <c r="P2020" s="24">
        <f>IF(OR(O2020="",N(O2020)=0),"",N(M2020)/O2020)</f>
        <v/>
      </c>
      <c r="Q2020" s="40">
        <f>IF(OR(J2020="",N(J2020)=0,O2020=""),"",N(L2020)/(J2020/60))</f>
        <v/>
      </c>
      <c r="R2020" s="20" t="n"/>
    </row>
    <row r="2021">
      <c r="A2021" s="39" t="n"/>
      <c r="B2021" s="20" t="n"/>
      <c r="C2021" s="20" t="n"/>
      <c r="D2021" s="20" t="n"/>
      <c r="E2021" s="20" t="n"/>
      <c r="F2021" s="26">
        <f>IF(E2021="","",IFERROR(INDEX('İş emirleri'!$B$6:$B$305,MATCH(E2021,'İş emirleri'!$A$6:$A$305,0)),"İş emri yok"))</f>
        <v/>
      </c>
      <c r="G2021" s="38" t="n"/>
      <c r="H2021" s="38" t="n"/>
      <c r="I2021" s="20" t="n"/>
      <c r="J2021" s="40">
        <f>IF(G2021="","",MAX(0,G2021-N(H2021)))</f>
        <v/>
      </c>
      <c r="K2021" s="24">
        <f>IF(OR(G2021="",N(G2021)=0),"",J2021/G2021)</f>
        <v/>
      </c>
      <c r="L2021" s="38" t="n"/>
      <c r="M2021" s="38" t="n"/>
      <c r="N2021" s="20" t="n"/>
      <c r="O2021" s="40">
        <f>IF(AND(L2021="",M2021=""),"",N(L2021)+N(M2021))</f>
        <v/>
      </c>
      <c r="P2021" s="24">
        <f>IF(OR(O2021="",N(O2021)=0),"",N(M2021)/O2021)</f>
        <v/>
      </c>
      <c r="Q2021" s="40">
        <f>IF(OR(J2021="",N(J2021)=0,O2021=""),"",N(L2021)/(J2021/60))</f>
        <v/>
      </c>
      <c r="R2021" s="20" t="n"/>
    </row>
    <row r="2022">
      <c r="A2022" s="39" t="n"/>
      <c r="B2022" s="20" t="n"/>
      <c r="C2022" s="20" t="n"/>
      <c r="D2022" s="20" t="n"/>
      <c r="E2022" s="20" t="n"/>
      <c r="F2022" s="26">
        <f>IF(E2022="","",IFERROR(INDEX('İş emirleri'!$B$6:$B$305,MATCH(E2022,'İş emirleri'!$A$6:$A$305,0)),"İş emri yok"))</f>
        <v/>
      </c>
      <c r="G2022" s="38" t="n"/>
      <c r="H2022" s="38" t="n"/>
      <c r="I2022" s="20" t="n"/>
      <c r="J2022" s="40">
        <f>IF(G2022="","",MAX(0,G2022-N(H2022)))</f>
        <v/>
      </c>
      <c r="K2022" s="24">
        <f>IF(OR(G2022="",N(G2022)=0),"",J2022/G2022)</f>
        <v/>
      </c>
      <c r="L2022" s="38" t="n"/>
      <c r="M2022" s="38" t="n"/>
      <c r="N2022" s="20" t="n"/>
      <c r="O2022" s="40">
        <f>IF(AND(L2022="",M2022=""),"",N(L2022)+N(M2022))</f>
        <v/>
      </c>
      <c r="P2022" s="24">
        <f>IF(OR(O2022="",N(O2022)=0),"",N(M2022)/O2022)</f>
        <v/>
      </c>
      <c r="Q2022" s="40">
        <f>IF(OR(J2022="",N(J2022)=0,O2022=""),"",N(L2022)/(J2022/60))</f>
        <v/>
      </c>
      <c r="R2022" s="20" t="n"/>
    </row>
    <row r="2023">
      <c r="A2023" s="39" t="n"/>
      <c r="B2023" s="20" t="n"/>
      <c r="C2023" s="20" t="n"/>
      <c r="D2023" s="20" t="n"/>
      <c r="E2023" s="20" t="n"/>
      <c r="F2023" s="26">
        <f>IF(E2023="","",IFERROR(INDEX('İş emirleri'!$B$6:$B$305,MATCH(E2023,'İş emirleri'!$A$6:$A$305,0)),"İş emri yok"))</f>
        <v/>
      </c>
      <c r="G2023" s="38" t="n"/>
      <c r="H2023" s="38" t="n"/>
      <c r="I2023" s="20" t="n"/>
      <c r="J2023" s="40">
        <f>IF(G2023="","",MAX(0,G2023-N(H2023)))</f>
        <v/>
      </c>
      <c r="K2023" s="24">
        <f>IF(OR(G2023="",N(G2023)=0),"",J2023/G2023)</f>
        <v/>
      </c>
      <c r="L2023" s="38" t="n"/>
      <c r="M2023" s="38" t="n"/>
      <c r="N2023" s="20" t="n"/>
      <c r="O2023" s="40">
        <f>IF(AND(L2023="",M2023=""),"",N(L2023)+N(M2023))</f>
        <v/>
      </c>
      <c r="P2023" s="24">
        <f>IF(OR(O2023="",N(O2023)=0),"",N(M2023)/O2023)</f>
        <v/>
      </c>
      <c r="Q2023" s="40">
        <f>IF(OR(J2023="",N(J2023)=0,O2023=""),"",N(L2023)/(J2023/60))</f>
        <v/>
      </c>
      <c r="R2023" s="20" t="n"/>
    </row>
    <row r="2024">
      <c r="A2024" s="39" t="n"/>
      <c r="B2024" s="20" t="n"/>
      <c r="C2024" s="20" t="n"/>
      <c r="D2024" s="20" t="n"/>
      <c r="E2024" s="20" t="n"/>
      <c r="F2024" s="26">
        <f>IF(E2024="","",IFERROR(INDEX('İş emirleri'!$B$6:$B$305,MATCH(E2024,'İş emirleri'!$A$6:$A$305,0)),"İş emri yok"))</f>
        <v/>
      </c>
      <c r="G2024" s="38" t="n"/>
      <c r="H2024" s="38" t="n"/>
      <c r="I2024" s="20" t="n"/>
      <c r="J2024" s="40">
        <f>IF(G2024="","",MAX(0,G2024-N(H2024)))</f>
        <v/>
      </c>
      <c r="K2024" s="24">
        <f>IF(OR(G2024="",N(G2024)=0),"",J2024/G2024)</f>
        <v/>
      </c>
      <c r="L2024" s="38" t="n"/>
      <c r="M2024" s="38" t="n"/>
      <c r="N2024" s="20" t="n"/>
      <c r="O2024" s="40">
        <f>IF(AND(L2024="",M2024=""),"",N(L2024)+N(M2024))</f>
        <v/>
      </c>
      <c r="P2024" s="24">
        <f>IF(OR(O2024="",N(O2024)=0),"",N(M2024)/O2024)</f>
        <v/>
      </c>
      <c r="Q2024" s="40">
        <f>IF(OR(J2024="",N(J2024)=0,O2024=""),"",N(L2024)/(J2024/60))</f>
        <v/>
      </c>
      <c r="R2024" s="20" t="n"/>
    </row>
    <row r="2025">
      <c r="A2025" s="39" t="n"/>
      <c r="B2025" s="20" t="n"/>
      <c r="C2025" s="20" t="n"/>
      <c r="D2025" s="20" t="n"/>
      <c r="E2025" s="20" t="n"/>
      <c r="F2025" s="26">
        <f>IF(E2025="","",IFERROR(INDEX('İş emirleri'!$B$6:$B$305,MATCH(E2025,'İş emirleri'!$A$6:$A$305,0)),"İş emri yok"))</f>
        <v/>
      </c>
      <c r="G2025" s="38" t="n"/>
      <c r="H2025" s="38" t="n"/>
      <c r="I2025" s="20" t="n"/>
      <c r="J2025" s="40">
        <f>IF(G2025="","",MAX(0,G2025-N(H2025)))</f>
        <v/>
      </c>
      <c r="K2025" s="24">
        <f>IF(OR(G2025="",N(G2025)=0),"",J2025/G2025)</f>
        <v/>
      </c>
      <c r="L2025" s="38" t="n"/>
      <c r="M2025" s="38" t="n"/>
      <c r="N2025" s="20" t="n"/>
      <c r="O2025" s="40">
        <f>IF(AND(L2025="",M2025=""),"",N(L2025)+N(M2025))</f>
        <v/>
      </c>
      <c r="P2025" s="24">
        <f>IF(OR(O2025="",N(O2025)=0),"",N(M2025)/O2025)</f>
        <v/>
      </c>
      <c r="Q2025" s="40">
        <f>IF(OR(J2025="",N(J2025)=0,O2025=""),"",N(L2025)/(J2025/60))</f>
        <v/>
      </c>
      <c r="R2025" s="20" t="n"/>
    </row>
    <row r="2026">
      <c r="A2026" s="39" t="n"/>
      <c r="B2026" s="20" t="n"/>
      <c r="C2026" s="20" t="n"/>
      <c r="D2026" s="20" t="n"/>
      <c r="E2026" s="20" t="n"/>
      <c r="F2026" s="26">
        <f>IF(E2026="","",IFERROR(INDEX('İş emirleri'!$B$6:$B$305,MATCH(E2026,'İş emirleri'!$A$6:$A$305,0)),"İş emri yok"))</f>
        <v/>
      </c>
      <c r="G2026" s="38" t="n"/>
      <c r="H2026" s="38" t="n"/>
      <c r="I2026" s="20" t="n"/>
      <c r="J2026" s="40">
        <f>IF(G2026="","",MAX(0,G2026-N(H2026)))</f>
        <v/>
      </c>
      <c r="K2026" s="24">
        <f>IF(OR(G2026="",N(G2026)=0),"",J2026/G2026)</f>
        <v/>
      </c>
      <c r="L2026" s="38" t="n"/>
      <c r="M2026" s="38" t="n"/>
      <c r="N2026" s="20" t="n"/>
      <c r="O2026" s="40">
        <f>IF(AND(L2026="",M2026=""),"",N(L2026)+N(M2026))</f>
        <v/>
      </c>
      <c r="P2026" s="24">
        <f>IF(OR(O2026="",N(O2026)=0),"",N(M2026)/O2026)</f>
        <v/>
      </c>
      <c r="Q2026" s="40">
        <f>IF(OR(J2026="",N(J2026)=0,O2026=""),"",N(L2026)/(J2026/60))</f>
        <v/>
      </c>
      <c r="R2026" s="20" t="n"/>
    </row>
    <row r="2027">
      <c r="A2027" s="39" t="n"/>
      <c r="B2027" s="20" t="n"/>
      <c r="C2027" s="20" t="n"/>
      <c r="D2027" s="20" t="n"/>
      <c r="E2027" s="20" t="n"/>
      <c r="F2027" s="26">
        <f>IF(E2027="","",IFERROR(INDEX('İş emirleri'!$B$6:$B$305,MATCH(E2027,'İş emirleri'!$A$6:$A$305,0)),"İş emri yok"))</f>
        <v/>
      </c>
      <c r="G2027" s="38" t="n"/>
      <c r="H2027" s="38" t="n"/>
      <c r="I2027" s="20" t="n"/>
      <c r="J2027" s="40">
        <f>IF(G2027="","",MAX(0,G2027-N(H2027)))</f>
        <v/>
      </c>
      <c r="K2027" s="24">
        <f>IF(OR(G2027="",N(G2027)=0),"",J2027/G2027)</f>
        <v/>
      </c>
      <c r="L2027" s="38" t="n"/>
      <c r="M2027" s="38" t="n"/>
      <c r="N2027" s="20" t="n"/>
      <c r="O2027" s="40">
        <f>IF(AND(L2027="",M2027=""),"",N(L2027)+N(M2027))</f>
        <v/>
      </c>
      <c r="P2027" s="24">
        <f>IF(OR(O2027="",N(O2027)=0),"",N(M2027)/O2027)</f>
        <v/>
      </c>
      <c r="Q2027" s="40">
        <f>IF(OR(J2027="",N(J2027)=0,O2027=""),"",N(L2027)/(J2027/60))</f>
        <v/>
      </c>
      <c r="R2027" s="20" t="n"/>
    </row>
    <row r="2028">
      <c r="A2028" s="39" t="n"/>
      <c r="B2028" s="20" t="n"/>
      <c r="C2028" s="20" t="n"/>
      <c r="D2028" s="20" t="n"/>
      <c r="E2028" s="20" t="n"/>
      <c r="F2028" s="26">
        <f>IF(E2028="","",IFERROR(INDEX('İş emirleri'!$B$6:$B$305,MATCH(E2028,'İş emirleri'!$A$6:$A$305,0)),"İş emri yok"))</f>
        <v/>
      </c>
      <c r="G2028" s="38" t="n"/>
      <c r="H2028" s="38" t="n"/>
      <c r="I2028" s="20" t="n"/>
      <c r="J2028" s="40">
        <f>IF(G2028="","",MAX(0,G2028-N(H2028)))</f>
        <v/>
      </c>
      <c r="K2028" s="24">
        <f>IF(OR(G2028="",N(G2028)=0),"",J2028/G2028)</f>
        <v/>
      </c>
      <c r="L2028" s="38" t="n"/>
      <c r="M2028" s="38" t="n"/>
      <c r="N2028" s="20" t="n"/>
      <c r="O2028" s="40">
        <f>IF(AND(L2028="",M2028=""),"",N(L2028)+N(M2028))</f>
        <v/>
      </c>
      <c r="P2028" s="24">
        <f>IF(OR(O2028="",N(O2028)=0),"",N(M2028)/O2028)</f>
        <v/>
      </c>
      <c r="Q2028" s="40">
        <f>IF(OR(J2028="",N(J2028)=0,O2028=""),"",N(L2028)/(J2028/60))</f>
        <v/>
      </c>
      <c r="R2028" s="20" t="n"/>
    </row>
    <row r="2029">
      <c r="A2029" s="39" t="n"/>
      <c r="B2029" s="20" t="n"/>
      <c r="C2029" s="20" t="n"/>
      <c r="D2029" s="20" t="n"/>
      <c r="E2029" s="20" t="n"/>
      <c r="F2029" s="26">
        <f>IF(E2029="","",IFERROR(INDEX('İş emirleri'!$B$6:$B$305,MATCH(E2029,'İş emirleri'!$A$6:$A$305,0)),"İş emri yok"))</f>
        <v/>
      </c>
      <c r="G2029" s="38" t="n"/>
      <c r="H2029" s="38" t="n"/>
      <c r="I2029" s="20" t="n"/>
      <c r="J2029" s="40">
        <f>IF(G2029="","",MAX(0,G2029-N(H2029)))</f>
        <v/>
      </c>
      <c r="K2029" s="24">
        <f>IF(OR(G2029="",N(G2029)=0),"",J2029/G2029)</f>
        <v/>
      </c>
      <c r="L2029" s="38" t="n"/>
      <c r="M2029" s="38" t="n"/>
      <c r="N2029" s="20" t="n"/>
      <c r="O2029" s="40">
        <f>IF(AND(L2029="",M2029=""),"",N(L2029)+N(M2029))</f>
        <v/>
      </c>
      <c r="P2029" s="24">
        <f>IF(OR(O2029="",N(O2029)=0),"",N(M2029)/O2029)</f>
        <v/>
      </c>
      <c r="Q2029" s="40">
        <f>IF(OR(J2029="",N(J2029)=0,O2029=""),"",N(L2029)/(J2029/60))</f>
        <v/>
      </c>
      <c r="R2029" s="20" t="n"/>
    </row>
    <row r="2030">
      <c r="A2030" s="39" t="n"/>
      <c r="B2030" s="20" t="n"/>
      <c r="C2030" s="20" t="n"/>
      <c r="D2030" s="20" t="n"/>
      <c r="E2030" s="20" t="n"/>
      <c r="F2030" s="26">
        <f>IF(E2030="","",IFERROR(INDEX('İş emirleri'!$B$6:$B$305,MATCH(E2030,'İş emirleri'!$A$6:$A$305,0)),"İş emri yok"))</f>
        <v/>
      </c>
      <c r="G2030" s="38" t="n"/>
      <c r="H2030" s="38" t="n"/>
      <c r="I2030" s="20" t="n"/>
      <c r="J2030" s="40">
        <f>IF(G2030="","",MAX(0,G2030-N(H2030)))</f>
        <v/>
      </c>
      <c r="K2030" s="24">
        <f>IF(OR(G2030="",N(G2030)=0),"",J2030/G2030)</f>
        <v/>
      </c>
      <c r="L2030" s="38" t="n"/>
      <c r="M2030" s="38" t="n"/>
      <c r="N2030" s="20" t="n"/>
      <c r="O2030" s="40">
        <f>IF(AND(L2030="",M2030=""),"",N(L2030)+N(M2030))</f>
        <v/>
      </c>
      <c r="P2030" s="24">
        <f>IF(OR(O2030="",N(O2030)=0),"",N(M2030)/O2030)</f>
        <v/>
      </c>
      <c r="Q2030" s="40">
        <f>IF(OR(J2030="",N(J2030)=0,O2030=""),"",N(L2030)/(J2030/60))</f>
        <v/>
      </c>
      <c r="R2030" s="20" t="n"/>
    </row>
    <row r="2031">
      <c r="A2031" s="39" t="n"/>
      <c r="B2031" s="20" t="n"/>
      <c r="C2031" s="20" t="n"/>
      <c r="D2031" s="20" t="n"/>
      <c r="E2031" s="20" t="n"/>
      <c r="F2031" s="26">
        <f>IF(E2031="","",IFERROR(INDEX('İş emirleri'!$B$6:$B$305,MATCH(E2031,'İş emirleri'!$A$6:$A$305,0)),"İş emri yok"))</f>
        <v/>
      </c>
      <c r="G2031" s="38" t="n"/>
      <c r="H2031" s="38" t="n"/>
      <c r="I2031" s="20" t="n"/>
      <c r="J2031" s="40">
        <f>IF(G2031="","",MAX(0,G2031-N(H2031)))</f>
        <v/>
      </c>
      <c r="K2031" s="24">
        <f>IF(OR(G2031="",N(G2031)=0),"",J2031/G2031)</f>
        <v/>
      </c>
      <c r="L2031" s="38" t="n"/>
      <c r="M2031" s="38" t="n"/>
      <c r="N2031" s="20" t="n"/>
      <c r="O2031" s="40">
        <f>IF(AND(L2031="",M2031=""),"",N(L2031)+N(M2031))</f>
        <v/>
      </c>
      <c r="P2031" s="24">
        <f>IF(OR(O2031="",N(O2031)=0),"",N(M2031)/O2031)</f>
        <v/>
      </c>
      <c r="Q2031" s="40">
        <f>IF(OR(J2031="",N(J2031)=0,O2031=""),"",N(L2031)/(J2031/60))</f>
        <v/>
      </c>
      <c r="R2031" s="20" t="n"/>
    </row>
    <row r="2032">
      <c r="A2032" s="39" t="n"/>
      <c r="B2032" s="20" t="n"/>
      <c r="C2032" s="20" t="n"/>
      <c r="D2032" s="20" t="n"/>
      <c r="E2032" s="20" t="n"/>
      <c r="F2032" s="26">
        <f>IF(E2032="","",IFERROR(INDEX('İş emirleri'!$B$6:$B$305,MATCH(E2032,'İş emirleri'!$A$6:$A$305,0)),"İş emri yok"))</f>
        <v/>
      </c>
      <c r="G2032" s="38" t="n"/>
      <c r="H2032" s="38" t="n"/>
      <c r="I2032" s="20" t="n"/>
      <c r="J2032" s="40">
        <f>IF(G2032="","",MAX(0,G2032-N(H2032)))</f>
        <v/>
      </c>
      <c r="K2032" s="24">
        <f>IF(OR(G2032="",N(G2032)=0),"",J2032/G2032)</f>
        <v/>
      </c>
      <c r="L2032" s="38" t="n"/>
      <c r="M2032" s="38" t="n"/>
      <c r="N2032" s="20" t="n"/>
      <c r="O2032" s="40">
        <f>IF(AND(L2032="",M2032=""),"",N(L2032)+N(M2032))</f>
        <v/>
      </c>
      <c r="P2032" s="24">
        <f>IF(OR(O2032="",N(O2032)=0),"",N(M2032)/O2032)</f>
        <v/>
      </c>
      <c r="Q2032" s="40">
        <f>IF(OR(J2032="",N(J2032)=0,O2032=""),"",N(L2032)/(J2032/60))</f>
        <v/>
      </c>
      <c r="R2032" s="20" t="n"/>
    </row>
    <row r="2033">
      <c r="A2033" s="39" t="n"/>
      <c r="B2033" s="20" t="n"/>
      <c r="C2033" s="20" t="n"/>
      <c r="D2033" s="20" t="n"/>
      <c r="E2033" s="20" t="n"/>
      <c r="F2033" s="26">
        <f>IF(E2033="","",IFERROR(INDEX('İş emirleri'!$B$6:$B$305,MATCH(E2033,'İş emirleri'!$A$6:$A$305,0)),"İş emri yok"))</f>
        <v/>
      </c>
      <c r="G2033" s="38" t="n"/>
      <c r="H2033" s="38" t="n"/>
      <c r="I2033" s="20" t="n"/>
      <c r="J2033" s="40">
        <f>IF(G2033="","",MAX(0,G2033-N(H2033)))</f>
        <v/>
      </c>
      <c r="K2033" s="24">
        <f>IF(OR(G2033="",N(G2033)=0),"",J2033/G2033)</f>
        <v/>
      </c>
      <c r="L2033" s="38" t="n"/>
      <c r="M2033" s="38" t="n"/>
      <c r="N2033" s="20" t="n"/>
      <c r="O2033" s="40">
        <f>IF(AND(L2033="",M2033=""),"",N(L2033)+N(M2033))</f>
        <v/>
      </c>
      <c r="P2033" s="24">
        <f>IF(OR(O2033="",N(O2033)=0),"",N(M2033)/O2033)</f>
        <v/>
      </c>
      <c r="Q2033" s="40">
        <f>IF(OR(J2033="",N(J2033)=0,O2033=""),"",N(L2033)/(J2033/60))</f>
        <v/>
      </c>
      <c r="R2033" s="20" t="n"/>
    </row>
    <row r="2034">
      <c r="A2034" s="39" t="n"/>
      <c r="B2034" s="20" t="n"/>
      <c r="C2034" s="20" t="n"/>
      <c r="D2034" s="20" t="n"/>
      <c r="E2034" s="20" t="n"/>
      <c r="F2034" s="26">
        <f>IF(E2034="","",IFERROR(INDEX('İş emirleri'!$B$6:$B$305,MATCH(E2034,'İş emirleri'!$A$6:$A$305,0)),"İş emri yok"))</f>
        <v/>
      </c>
      <c r="G2034" s="38" t="n"/>
      <c r="H2034" s="38" t="n"/>
      <c r="I2034" s="20" t="n"/>
      <c r="J2034" s="40">
        <f>IF(G2034="","",MAX(0,G2034-N(H2034)))</f>
        <v/>
      </c>
      <c r="K2034" s="24">
        <f>IF(OR(G2034="",N(G2034)=0),"",J2034/G2034)</f>
        <v/>
      </c>
      <c r="L2034" s="38" t="n"/>
      <c r="M2034" s="38" t="n"/>
      <c r="N2034" s="20" t="n"/>
      <c r="O2034" s="40">
        <f>IF(AND(L2034="",M2034=""),"",N(L2034)+N(M2034))</f>
        <v/>
      </c>
      <c r="P2034" s="24">
        <f>IF(OR(O2034="",N(O2034)=0),"",N(M2034)/O2034)</f>
        <v/>
      </c>
      <c r="Q2034" s="40">
        <f>IF(OR(J2034="",N(J2034)=0,O2034=""),"",N(L2034)/(J2034/60))</f>
        <v/>
      </c>
      <c r="R2034" s="20" t="n"/>
    </row>
    <row r="2035">
      <c r="A2035" s="39" t="n"/>
      <c r="B2035" s="20" t="n"/>
      <c r="C2035" s="20" t="n"/>
      <c r="D2035" s="20" t="n"/>
      <c r="E2035" s="20" t="n"/>
      <c r="F2035" s="26">
        <f>IF(E2035="","",IFERROR(INDEX('İş emirleri'!$B$6:$B$305,MATCH(E2035,'İş emirleri'!$A$6:$A$305,0)),"İş emri yok"))</f>
        <v/>
      </c>
      <c r="G2035" s="38" t="n"/>
      <c r="H2035" s="38" t="n"/>
      <c r="I2035" s="20" t="n"/>
      <c r="J2035" s="40">
        <f>IF(G2035="","",MAX(0,G2035-N(H2035)))</f>
        <v/>
      </c>
      <c r="K2035" s="24">
        <f>IF(OR(G2035="",N(G2035)=0),"",J2035/G2035)</f>
        <v/>
      </c>
      <c r="L2035" s="38" t="n"/>
      <c r="M2035" s="38" t="n"/>
      <c r="N2035" s="20" t="n"/>
      <c r="O2035" s="40">
        <f>IF(AND(L2035="",M2035=""),"",N(L2035)+N(M2035))</f>
        <v/>
      </c>
      <c r="P2035" s="24">
        <f>IF(OR(O2035="",N(O2035)=0),"",N(M2035)/O2035)</f>
        <v/>
      </c>
      <c r="Q2035" s="40">
        <f>IF(OR(J2035="",N(J2035)=0,O2035=""),"",N(L2035)/(J2035/60))</f>
        <v/>
      </c>
      <c r="R2035" s="20" t="n"/>
    </row>
    <row r="2036">
      <c r="A2036" s="39" t="n"/>
      <c r="B2036" s="20" t="n"/>
      <c r="C2036" s="20" t="n"/>
      <c r="D2036" s="20" t="n"/>
      <c r="E2036" s="20" t="n"/>
      <c r="F2036" s="26">
        <f>IF(E2036="","",IFERROR(INDEX('İş emirleri'!$B$6:$B$305,MATCH(E2036,'İş emirleri'!$A$6:$A$305,0)),"İş emri yok"))</f>
        <v/>
      </c>
      <c r="G2036" s="38" t="n"/>
      <c r="H2036" s="38" t="n"/>
      <c r="I2036" s="20" t="n"/>
      <c r="J2036" s="40">
        <f>IF(G2036="","",MAX(0,G2036-N(H2036)))</f>
        <v/>
      </c>
      <c r="K2036" s="24">
        <f>IF(OR(G2036="",N(G2036)=0),"",J2036/G2036)</f>
        <v/>
      </c>
      <c r="L2036" s="38" t="n"/>
      <c r="M2036" s="38" t="n"/>
      <c r="N2036" s="20" t="n"/>
      <c r="O2036" s="40">
        <f>IF(AND(L2036="",M2036=""),"",N(L2036)+N(M2036))</f>
        <v/>
      </c>
      <c r="P2036" s="24">
        <f>IF(OR(O2036="",N(O2036)=0),"",N(M2036)/O2036)</f>
        <v/>
      </c>
      <c r="Q2036" s="40">
        <f>IF(OR(J2036="",N(J2036)=0,O2036=""),"",N(L2036)/(J2036/60))</f>
        <v/>
      </c>
      <c r="R2036" s="20" t="n"/>
    </row>
    <row r="2037">
      <c r="A2037" s="39" t="n"/>
      <c r="B2037" s="20" t="n"/>
      <c r="C2037" s="20" t="n"/>
      <c r="D2037" s="20" t="n"/>
      <c r="E2037" s="20" t="n"/>
      <c r="F2037" s="26">
        <f>IF(E2037="","",IFERROR(INDEX('İş emirleri'!$B$6:$B$305,MATCH(E2037,'İş emirleri'!$A$6:$A$305,0)),"İş emri yok"))</f>
        <v/>
      </c>
      <c r="G2037" s="38" t="n"/>
      <c r="H2037" s="38" t="n"/>
      <c r="I2037" s="20" t="n"/>
      <c r="J2037" s="40">
        <f>IF(G2037="","",MAX(0,G2037-N(H2037)))</f>
        <v/>
      </c>
      <c r="K2037" s="24">
        <f>IF(OR(G2037="",N(G2037)=0),"",J2037/G2037)</f>
        <v/>
      </c>
      <c r="L2037" s="38" t="n"/>
      <c r="M2037" s="38" t="n"/>
      <c r="N2037" s="20" t="n"/>
      <c r="O2037" s="40">
        <f>IF(AND(L2037="",M2037=""),"",N(L2037)+N(M2037))</f>
        <v/>
      </c>
      <c r="P2037" s="24">
        <f>IF(OR(O2037="",N(O2037)=0),"",N(M2037)/O2037)</f>
        <v/>
      </c>
      <c r="Q2037" s="40">
        <f>IF(OR(J2037="",N(J2037)=0,O2037=""),"",N(L2037)/(J2037/60))</f>
        <v/>
      </c>
      <c r="R2037" s="20" t="n"/>
    </row>
    <row r="2038">
      <c r="A2038" s="39" t="n"/>
      <c r="B2038" s="20" t="n"/>
      <c r="C2038" s="20" t="n"/>
      <c r="D2038" s="20" t="n"/>
      <c r="E2038" s="20" t="n"/>
      <c r="F2038" s="26">
        <f>IF(E2038="","",IFERROR(INDEX('İş emirleri'!$B$6:$B$305,MATCH(E2038,'İş emirleri'!$A$6:$A$305,0)),"İş emri yok"))</f>
        <v/>
      </c>
      <c r="G2038" s="38" t="n"/>
      <c r="H2038" s="38" t="n"/>
      <c r="I2038" s="20" t="n"/>
      <c r="J2038" s="40">
        <f>IF(G2038="","",MAX(0,G2038-N(H2038)))</f>
        <v/>
      </c>
      <c r="K2038" s="24">
        <f>IF(OR(G2038="",N(G2038)=0),"",J2038/G2038)</f>
        <v/>
      </c>
      <c r="L2038" s="38" t="n"/>
      <c r="M2038" s="38" t="n"/>
      <c r="N2038" s="20" t="n"/>
      <c r="O2038" s="40">
        <f>IF(AND(L2038="",M2038=""),"",N(L2038)+N(M2038))</f>
        <v/>
      </c>
      <c r="P2038" s="24">
        <f>IF(OR(O2038="",N(O2038)=0),"",N(M2038)/O2038)</f>
        <v/>
      </c>
      <c r="Q2038" s="40">
        <f>IF(OR(J2038="",N(J2038)=0,O2038=""),"",N(L2038)/(J2038/60))</f>
        <v/>
      </c>
      <c r="R2038" s="20" t="n"/>
    </row>
    <row r="2039">
      <c r="A2039" s="39" t="n"/>
      <c r="B2039" s="20" t="n"/>
      <c r="C2039" s="20" t="n"/>
      <c r="D2039" s="20" t="n"/>
      <c r="E2039" s="20" t="n"/>
      <c r="F2039" s="26">
        <f>IF(E2039="","",IFERROR(INDEX('İş emirleri'!$B$6:$B$305,MATCH(E2039,'İş emirleri'!$A$6:$A$305,0)),"İş emri yok"))</f>
        <v/>
      </c>
      <c r="G2039" s="38" t="n"/>
      <c r="H2039" s="38" t="n"/>
      <c r="I2039" s="20" t="n"/>
      <c r="J2039" s="40">
        <f>IF(G2039="","",MAX(0,G2039-N(H2039)))</f>
        <v/>
      </c>
      <c r="K2039" s="24">
        <f>IF(OR(G2039="",N(G2039)=0),"",J2039/G2039)</f>
        <v/>
      </c>
      <c r="L2039" s="38" t="n"/>
      <c r="M2039" s="38" t="n"/>
      <c r="N2039" s="20" t="n"/>
      <c r="O2039" s="40">
        <f>IF(AND(L2039="",M2039=""),"",N(L2039)+N(M2039))</f>
        <v/>
      </c>
      <c r="P2039" s="24">
        <f>IF(OR(O2039="",N(O2039)=0),"",N(M2039)/O2039)</f>
        <v/>
      </c>
      <c r="Q2039" s="40">
        <f>IF(OR(J2039="",N(J2039)=0,O2039=""),"",N(L2039)/(J2039/60))</f>
        <v/>
      </c>
      <c r="R2039" s="20" t="n"/>
    </row>
    <row r="2040">
      <c r="A2040" s="39" t="n"/>
      <c r="B2040" s="20" t="n"/>
      <c r="C2040" s="20" t="n"/>
      <c r="D2040" s="20" t="n"/>
      <c r="E2040" s="20" t="n"/>
      <c r="F2040" s="26">
        <f>IF(E2040="","",IFERROR(INDEX('İş emirleri'!$B$6:$B$305,MATCH(E2040,'İş emirleri'!$A$6:$A$305,0)),"İş emri yok"))</f>
        <v/>
      </c>
      <c r="G2040" s="38" t="n"/>
      <c r="H2040" s="38" t="n"/>
      <c r="I2040" s="20" t="n"/>
      <c r="J2040" s="40">
        <f>IF(G2040="","",MAX(0,G2040-N(H2040)))</f>
        <v/>
      </c>
      <c r="K2040" s="24">
        <f>IF(OR(G2040="",N(G2040)=0),"",J2040/G2040)</f>
        <v/>
      </c>
      <c r="L2040" s="38" t="n"/>
      <c r="M2040" s="38" t="n"/>
      <c r="N2040" s="20" t="n"/>
      <c r="O2040" s="40">
        <f>IF(AND(L2040="",M2040=""),"",N(L2040)+N(M2040))</f>
        <v/>
      </c>
      <c r="P2040" s="24">
        <f>IF(OR(O2040="",N(O2040)=0),"",N(M2040)/O2040)</f>
        <v/>
      </c>
      <c r="Q2040" s="40">
        <f>IF(OR(J2040="",N(J2040)=0,O2040=""),"",N(L2040)/(J2040/60))</f>
        <v/>
      </c>
      <c r="R2040" s="20" t="n"/>
    </row>
    <row r="2041">
      <c r="A2041" s="39" t="n"/>
      <c r="B2041" s="20" t="n"/>
      <c r="C2041" s="20" t="n"/>
      <c r="D2041" s="20" t="n"/>
      <c r="E2041" s="20" t="n"/>
      <c r="F2041" s="26">
        <f>IF(E2041="","",IFERROR(INDEX('İş emirleri'!$B$6:$B$305,MATCH(E2041,'İş emirleri'!$A$6:$A$305,0)),"İş emri yok"))</f>
        <v/>
      </c>
      <c r="G2041" s="38" t="n"/>
      <c r="H2041" s="38" t="n"/>
      <c r="I2041" s="20" t="n"/>
      <c r="J2041" s="40">
        <f>IF(G2041="","",MAX(0,G2041-N(H2041)))</f>
        <v/>
      </c>
      <c r="K2041" s="24">
        <f>IF(OR(G2041="",N(G2041)=0),"",J2041/G2041)</f>
        <v/>
      </c>
      <c r="L2041" s="38" t="n"/>
      <c r="M2041" s="38" t="n"/>
      <c r="N2041" s="20" t="n"/>
      <c r="O2041" s="40">
        <f>IF(AND(L2041="",M2041=""),"",N(L2041)+N(M2041))</f>
        <v/>
      </c>
      <c r="P2041" s="24">
        <f>IF(OR(O2041="",N(O2041)=0),"",N(M2041)/O2041)</f>
        <v/>
      </c>
      <c r="Q2041" s="40">
        <f>IF(OR(J2041="",N(J2041)=0,O2041=""),"",N(L2041)/(J2041/60))</f>
        <v/>
      </c>
      <c r="R2041" s="20" t="n"/>
    </row>
    <row r="2042">
      <c r="A2042" s="39" t="n"/>
      <c r="B2042" s="20" t="n"/>
      <c r="C2042" s="20" t="n"/>
      <c r="D2042" s="20" t="n"/>
      <c r="E2042" s="20" t="n"/>
      <c r="F2042" s="26">
        <f>IF(E2042="","",IFERROR(INDEX('İş emirleri'!$B$6:$B$305,MATCH(E2042,'İş emirleri'!$A$6:$A$305,0)),"İş emri yok"))</f>
        <v/>
      </c>
      <c r="G2042" s="38" t="n"/>
      <c r="H2042" s="38" t="n"/>
      <c r="I2042" s="20" t="n"/>
      <c r="J2042" s="40">
        <f>IF(G2042="","",MAX(0,G2042-N(H2042)))</f>
        <v/>
      </c>
      <c r="K2042" s="24">
        <f>IF(OR(G2042="",N(G2042)=0),"",J2042/G2042)</f>
        <v/>
      </c>
      <c r="L2042" s="38" t="n"/>
      <c r="M2042" s="38" t="n"/>
      <c r="N2042" s="20" t="n"/>
      <c r="O2042" s="40">
        <f>IF(AND(L2042="",M2042=""),"",N(L2042)+N(M2042))</f>
        <v/>
      </c>
      <c r="P2042" s="24">
        <f>IF(OR(O2042="",N(O2042)=0),"",N(M2042)/O2042)</f>
        <v/>
      </c>
      <c r="Q2042" s="40">
        <f>IF(OR(J2042="",N(J2042)=0,O2042=""),"",N(L2042)/(J2042/60))</f>
        <v/>
      </c>
      <c r="R2042" s="20" t="n"/>
    </row>
    <row r="2043">
      <c r="A2043" s="39" t="n"/>
      <c r="B2043" s="20" t="n"/>
      <c r="C2043" s="20" t="n"/>
      <c r="D2043" s="20" t="n"/>
      <c r="E2043" s="20" t="n"/>
      <c r="F2043" s="26">
        <f>IF(E2043="","",IFERROR(INDEX('İş emirleri'!$B$6:$B$305,MATCH(E2043,'İş emirleri'!$A$6:$A$305,0)),"İş emri yok"))</f>
        <v/>
      </c>
      <c r="G2043" s="38" t="n"/>
      <c r="H2043" s="38" t="n"/>
      <c r="I2043" s="20" t="n"/>
      <c r="J2043" s="40">
        <f>IF(G2043="","",MAX(0,G2043-N(H2043)))</f>
        <v/>
      </c>
      <c r="K2043" s="24">
        <f>IF(OR(G2043="",N(G2043)=0),"",J2043/G2043)</f>
        <v/>
      </c>
      <c r="L2043" s="38" t="n"/>
      <c r="M2043" s="38" t="n"/>
      <c r="N2043" s="20" t="n"/>
      <c r="O2043" s="40">
        <f>IF(AND(L2043="",M2043=""),"",N(L2043)+N(M2043))</f>
        <v/>
      </c>
      <c r="P2043" s="24">
        <f>IF(OR(O2043="",N(O2043)=0),"",N(M2043)/O2043)</f>
        <v/>
      </c>
      <c r="Q2043" s="40">
        <f>IF(OR(J2043="",N(J2043)=0,O2043=""),"",N(L2043)/(J2043/60))</f>
        <v/>
      </c>
      <c r="R2043" s="20" t="n"/>
    </row>
    <row r="2044">
      <c r="A2044" s="39" t="n"/>
      <c r="B2044" s="20" t="n"/>
      <c r="C2044" s="20" t="n"/>
      <c r="D2044" s="20" t="n"/>
      <c r="E2044" s="20" t="n"/>
      <c r="F2044" s="26">
        <f>IF(E2044="","",IFERROR(INDEX('İş emirleri'!$B$6:$B$305,MATCH(E2044,'İş emirleri'!$A$6:$A$305,0)),"İş emri yok"))</f>
        <v/>
      </c>
      <c r="G2044" s="38" t="n"/>
      <c r="H2044" s="38" t="n"/>
      <c r="I2044" s="20" t="n"/>
      <c r="J2044" s="40">
        <f>IF(G2044="","",MAX(0,G2044-N(H2044)))</f>
        <v/>
      </c>
      <c r="K2044" s="24">
        <f>IF(OR(G2044="",N(G2044)=0),"",J2044/G2044)</f>
        <v/>
      </c>
      <c r="L2044" s="38" t="n"/>
      <c r="M2044" s="38" t="n"/>
      <c r="N2044" s="20" t="n"/>
      <c r="O2044" s="40">
        <f>IF(AND(L2044="",M2044=""),"",N(L2044)+N(M2044))</f>
        <v/>
      </c>
      <c r="P2044" s="24">
        <f>IF(OR(O2044="",N(O2044)=0),"",N(M2044)/O2044)</f>
        <v/>
      </c>
      <c r="Q2044" s="40">
        <f>IF(OR(J2044="",N(J2044)=0,O2044=""),"",N(L2044)/(J2044/60))</f>
        <v/>
      </c>
      <c r="R2044" s="20" t="n"/>
    </row>
    <row r="2045">
      <c r="A2045" s="39" t="n"/>
      <c r="B2045" s="20" t="n"/>
      <c r="C2045" s="20" t="n"/>
      <c r="D2045" s="20" t="n"/>
      <c r="E2045" s="20" t="n"/>
      <c r="F2045" s="26">
        <f>IF(E2045="","",IFERROR(INDEX('İş emirleri'!$B$6:$B$305,MATCH(E2045,'İş emirleri'!$A$6:$A$305,0)),"İş emri yok"))</f>
        <v/>
      </c>
      <c r="G2045" s="38" t="n"/>
      <c r="H2045" s="38" t="n"/>
      <c r="I2045" s="20" t="n"/>
      <c r="J2045" s="40">
        <f>IF(G2045="","",MAX(0,G2045-N(H2045)))</f>
        <v/>
      </c>
      <c r="K2045" s="24">
        <f>IF(OR(G2045="",N(G2045)=0),"",J2045/G2045)</f>
        <v/>
      </c>
      <c r="L2045" s="38" t="n"/>
      <c r="M2045" s="38" t="n"/>
      <c r="N2045" s="20" t="n"/>
      <c r="O2045" s="40">
        <f>IF(AND(L2045="",M2045=""),"",N(L2045)+N(M2045))</f>
        <v/>
      </c>
      <c r="P2045" s="24">
        <f>IF(OR(O2045="",N(O2045)=0),"",N(M2045)/O2045)</f>
        <v/>
      </c>
      <c r="Q2045" s="40">
        <f>IF(OR(J2045="",N(J2045)=0,O2045=""),"",N(L2045)/(J2045/60))</f>
        <v/>
      </c>
      <c r="R2045" s="20" t="n"/>
    </row>
    <row r="2046">
      <c r="A2046" s="39" t="n"/>
      <c r="B2046" s="20" t="n"/>
      <c r="C2046" s="20" t="n"/>
      <c r="D2046" s="20" t="n"/>
      <c r="E2046" s="20" t="n"/>
      <c r="F2046" s="26">
        <f>IF(E2046="","",IFERROR(INDEX('İş emirleri'!$B$6:$B$305,MATCH(E2046,'İş emirleri'!$A$6:$A$305,0)),"İş emri yok"))</f>
        <v/>
      </c>
      <c r="G2046" s="38" t="n"/>
      <c r="H2046" s="38" t="n"/>
      <c r="I2046" s="20" t="n"/>
      <c r="J2046" s="40">
        <f>IF(G2046="","",MAX(0,G2046-N(H2046)))</f>
        <v/>
      </c>
      <c r="K2046" s="24">
        <f>IF(OR(G2046="",N(G2046)=0),"",J2046/G2046)</f>
        <v/>
      </c>
      <c r="L2046" s="38" t="n"/>
      <c r="M2046" s="38" t="n"/>
      <c r="N2046" s="20" t="n"/>
      <c r="O2046" s="40">
        <f>IF(AND(L2046="",M2046=""),"",N(L2046)+N(M2046))</f>
        <v/>
      </c>
      <c r="P2046" s="24">
        <f>IF(OR(O2046="",N(O2046)=0),"",N(M2046)/O2046)</f>
        <v/>
      </c>
      <c r="Q2046" s="40">
        <f>IF(OR(J2046="",N(J2046)=0,O2046=""),"",N(L2046)/(J2046/60))</f>
        <v/>
      </c>
      <c r="R2046" s="20" t="n"/>
    </row>
    <row r="2047">
      <c r="A2047" s="39" t="n"/>
      <c r="B2047" s="20" t="n"/>
      <c r="C2047" s="20" t="n"/>
      <c r="D2047" s="20" t="n"/>
      <c r="E2047" s="20" t="n"/>
      <c r="F2047" s="26">
        <f>IF(E2047="","",IFERROR(INDEX('İş emirleri'!$B$6:$B$305,MATCH(E2047,'İş emirleri'!$A$6:$A$305,0)),"İş emri yok"))</f>
        <v/>
      </c>
      <c r="G2047" s="38" t="n"/>
      <c r="H2047" s="38" t="n"/>
      <c r="I2047" s="20" t="n"/>
      <c r="J2047" s="40">
        <f>IF(G2047="","",MAX(0,G2047-N(H2047)))</f>
        <v/>
      </c>
      <c r="K2047" s="24">
        <f>IF(OR(G2047="",N(G2047)=0),"",J2047/G2047)</f>
        <v/>
      </c>
      <c r="L2047" s="38" t="n"/>
      <c r="M2047" s="38" t="n"/>
      <c r="N2047" s="20" t="n"/>
      <c r="O2047" s="40">
        <f>IF(AND(L2047="",M2047=""),"",N(L2047)+N(M2047))</f>
        <v/>
      </c>
      <c r="P2047" s="24">
        <f>IF(OR(O2047="",N(O2047)=0),"",N(M2047)/O2047)</f>
        <v/>
      </c>
      <c r="Q2047" s="40">
        <f>IF(OR(J2047="",N(J2047)=0,O2047=""),"",N(L2047)/(J2047/60))</f>
        <v/>
      </c>
      <c r="R2047" s="20" t="n"/>
    </row>
    <row r="2048">
      <c r="A2048" s="39" t="n"/>
      <c r="B2048" s="20" t="n"/>
      <c r="C2048" s="20" t="n"/>
      <c r="D2048" s="20" t="n"/>
      <c r="E2048" s="20" t="n"/>
      <c r="F2048" s="26">
        <f>IF(E2048="","",IFERROR(INDEX('İş emirleri'!$B$6:$B$305,MATCH(E2048,'İş emirleri'!$A$6:$A$305,0)),"İş emri yok"))</f>
        <v/>
      </c>
      <c r="G2048" s="38" t="n"/>
      <c r="H2048" s="38" t="n"/>
      <c r="I2048" s="20" t="n"/>
      <c r="J2048" s="40">
        <f>IF(G2048="","",MAX(0,G2048-N(H2048)))</f>
        <v/>
      </c>
      <c r="K2048" s="24">
        <f>IF(OR(G2048="",N(G2048)=0),"",J2048/G2048)</f>
        <v/>
      </c>
      <c r="L2048" s="38" t="n"/>
      <c r="M2048" s="38" t="n"/>
      <c r="N2048" s="20" t="n"/>
      <c r="O2048" s="40">
        <f>IF(AND(L2048="",M2048=""),"",N(L2048)+N(M2048))</f>
        <v/>
      </c>
      <c r="P2048" s="24">
        <f>IF(OR(O2048="",N(O2048)=0),"",N(M2048)/O2048)</f>
        <v/>
      </c>
      <c r="Q2048" s="40">
        <f>IF(OR(J2048="",N(J2048)=0,O2048=""),"",N(L2048)/(J2048/60))</f>
        <v/>
      </c>
      <c r="R2048" s="20" t="n"/>
    </row>
    <row r="2049">
      <c r="A2049" s="39" t="n"/>
      <c r="B2049" s="20" t="n"/>
      <c r="C2049" s="20" t="n"/>
      <c r="D2049" s="20" t="n"/>
      <c r="E2049" s="20" t="n"/>
      <c r="F2049" s="26">
        <f>IF(E2049="","",IFERROR(INDEX('İş emirleri'!$B$6:$B$305,MATCH(E2049,'İş emirleri'!$A$6:$A$305,0)),"İş emri yok"))</f>
        <v/>
      </c>
      <c r="G2049" s="38" t="n"/>
      <c r="H2049" s="38" t="n"/>
      <c r="I2049" s="20" t="n"/>
      <c r="J2049" s="40">
        <f>IF(G2049="","",MAX(0,G2049-N(H2049)))</f>
        <v/>
      </c>
      <c r="K2049" s="24">
        <f>IF(OR(G2049="",N(G2049)=0),"",J2049/G2049)</f>
        <v/>
      </c>
      <c r="L2049" s="38" t="n"/>
      <c r="M2049" s="38" t="n"/>
      <c r="N2049" s="20" t="n"/>
      <c r="O2049" s="40">
        <f>IF(AND(L2049="",M2049=""),"",N(L2049)+N(M2049))</f>
        <v/>
      </c>
      <c r="P2049" s="24">
        <f>IF(OR(O2049="",N(O2049)=0),"",N(M2049)/O2049)</f>
        <v/>
      </c>
      <c r="Q2049" s="40">
        <f>IF(OR(J2049="",N(J2049)=0,O2049=""),"",N(L2049)/(J2049/60))</f>
        <v/>
      </c>
      <c r="R2049" s="20" t="n"/>
    </row>
    <row r="2050">
      <c r="A2050" s="39" t="n"/>
      <c r="B2050" s="20" t="n"/>
      <c r="C2050" s="20" t="n"/>
      <c r="D2050" s="20" t="n"/>
      <c r="E2050" s="20" t="n"/>
      <c r="F2050" s="26">
        <f>IF(E2050="","",IFERROR(INDEX('İş emirleri'!$B$6:$B$305,MATCH(E2050,'İş emirleri'!$A$6:$A$305,0)),"İş emri yok"))</f>
        <v/>
      </c>
      <c r="G2050" s="38" t="n"/>
      <c r="H2050" s="38" t="n"/>
      <c r="I2050" s="20" t="n"/>
      <c r="J2050" s="40">
        <f>IF(G2050="","",MAX(0,G2050-N(H2050)))</f>
        <v/>
      </c>
      <c r="K2050" s="24">
        <f>IF(OR(G2050="",N(G2050)=0),"",J2050/G2050)</f>
        <v/>
      </c>
      <c r="L2050" s="38" t="n"/>
      <c r="M2050" s="38" t="n"/>
      <c r="N2050" s="20" t="n"/>
      <c r="O2050" s="40">
        <f>IF(AND(L2050="",M2050=""),"",N(L2050)+N(M2050))</f>
        <v/>
      </c>
      <c r="P2050" s="24">
        <f>IF(OR(O2050="",N(O2050)=0),"",N(M2050)/O2050)</f>
        <v/>
      </c>
      <c r="Q2050" s="40">
        <f>IF(OR(J2050="",N(J2050)=0,O2050=""),"",N(L2050)/(J2050/60))</f>
        <v/>
      </c>
      <c r="R2050" s="20" t="n"/>
    </row>
    <row r="2051">
      <c r="A2051" s="39" t="n"/>
      <c r="B2051" s="20" t="n"/>
      <c r="C2051" s="20" t="n"/>
      <c r="D2051" s="20" t="n"/>
      <c r="E2051" s="20" t="n"/>
      <c r="F2051" s="26">
        <f>IF(E2051="","",IFERROR(INDEX('İş emirleri'!$B$6:$B$305,MATCH(E2051,'İş emirleri'!$A$6:$A$305,0)),"İş emri yok"))</f>
        <v/>
      </c>
      <c r="G2051" s="38" t="n"/>
      <c r="H2051" s="38" t="n"/>
      <c r="I2051" s="20" t="n"/>
      <c r="J2051" s="40">
        <f>IF(G2051="","",MAX(0,G2051-N(H2051)))</f>
        <v/>
      </c>
      <c r="K2051" s="24">
        <f>IF(OR(G2051="",N(G2051)=0),"",J2051/G2051)</f>
        <v/>
      </c>
      <c r="L2051" s="38" t="n"/>
      <c r="M2051" s="38" t="n"/>
      <c r="N2051" s="20" t="n"/>
      <c r="O2051" s="40">
        <f>IF(AND(L2051="",M2051=""),"",N(L2051)+N(M2051))</f>
        <v/>
      </c>
      <c r="P2051" s="24">
        <f>IF(OR(O2051="",N(O2051)=0),"",N(M2051)/O2051)</f>
        <v/>
      </c>
      <c r="Q2051" s="40">
        <f>IF(OR(J2051="",N(J2051)=0,O2051=""),"",N(L2051)/(J2051/60))</f>
        <v/>
      </c>
      <c r="R2051" s="20" t="n"/>
    </row>
    <row r="2052">
      <c r="A2052" s="39" t="n"/>
      <c r="B2052" s="20" t="n"/>
      <c r="C2052" s="20" t="n"/>
      <c r="D2052" s="20" t="n"/>
      <c r="E2052" s="20" t="n"/>
      <c r="F2052" s="26">
        <f>IF(E2052="","",IFERROR(INDEX('İş emirleri'!$B$6:$B$305,MATCH(E2052,'İş emirleri'!$A$6:$A$305,0)),"İş emri yok"))</f>
        <v/>
      </c>
      <c r="G2052" s="38" t="n"/>
      <c r="H2052" s="38" t="n"/>
      <c r="I2052" s="20" t="n"/>
      <c r="J2052" s="40">
        <f>IF(G2052="","",MAX(0,G2052-N(H2052)))</f>
        <v/>
      </c>
      <c r="K2052" s="24">
        <f>IF(OR(G2052="",N(G2052)=0),"",J2052/G2052)</f>
        <v/>
      </c>
      <c r="L2052" s="38" t="n"/>
      <c r="M2052" s="38" t="n"/>
      <c r="N2052" s="20" t="n"/>
      <c r="O2052" s="40">
        <f>IF(AND(L2052="",M2052=""),"",N(L2052)+N(M2052))</f>
        <v/>
      </c>
      <c r="P2052" s="24">
        <f>IF(OR(O2052="",N(O2052)=0),"",N(M2052)/O2052)</f>
        <v/>
      </c>
      <c r="Q2052" s="40">
        <f>IF(OR(J2052="",N(J2052)=0,O2052=""),"",N(L2052)/(J2052/60))</f>
        <v/>
      </c>
      <c r="R2052" s="20" t="n"/>
    </row>
    <row r="2053">
      <c r="A2053" s="39" t="n"/>
      <c r="B2053" s="20" t="n"/>
      <c r="C2053" s="20" t="n"/>
      <c r="D2053" s="20" t="n"/>
      <c r="E2053" s="20" t="n"/>
      <c r="F2053" s="26">
        <f>IF(E2053="","",IFERROR(INDEX('İş emirleri'!$B$6:$B$305,MATCH(E2053,'İş emirleri'!$A$6:$A$305,0)),"İş emri yok"))</f>
        <v/>
      </c>
      <c r="G2053" s="38" t="n"/>
      <c r="H2053" s="38" t="n"/>
      <c r="I2053" s="20" t="n"/>
      <c r="J2053" s="40">
        <f>IF(G2053="","",MAX(0,G2053-N(H2053)))</f>
        <v/>
      </c>
      <c r="K2053" s="24">
        <f>IF(OR(G2053="",N(G2053)=0),"",J2053/G2053)</f>
        <v/>
      </c>
      <c r="L2053" s="38" t="n"/>
      <c r="M2053" s="38" t="n"/>
      <c r="N2053" s="20" t="n"/>
      <c r="O2053" s="40">
        <f>IF(AND(L2053="",M2053=""),"",N(L2053)+N(M2053))</f>
        <v/>
      </c>
      <c r="P2053" s="24">
        <f>IF(OR(O2053="",N(O2053)=0),"",N(M2053)/O2053)</f>
        <v/>
      </c>
      <c r="Q2053" s="40">
        <f>IF(OR(J2053="",N(J2053)=0,O2053=""),"",N(L2053)/(J2053/60))</f>
        <v/>
      </c>
      <c r="R2053" s="20" t="n"/>
    </row>
    <row r="2054">
      <c r="A2054" s="39" t="n"/>
      <c r="B2054" s="20" t="n"/>
      <c r="C2054" s="20" t="n"/>
      <c r="D2054" s="20" t="n"/>
      <c r="E2054" s="20" t="n"/>
      <c r="F2054" s="26">
        <f>IF(E2054="","",IFERROR(INDEX('İş emirleri'!$B$6:$B$305,MATCH(E2054,'İş emirleri'!$A$6:$A$305,0)),"İş emri yok"))</f>
        <v/>
      </c>
      <c r="G2054" s="38" t="n"/>
      <c r="H2054" s="38" t="n"/>
      <c r="I2054" s="20" t="n"/>
      <c r="J2054" s="40">
        <f>IF(G2054="","",MAX(0,G2054-N(H2054)))</f>
        <v/>
      </c>
      <c r="K2054" s="24">
        <f>IF(OR(G2054="",N(G2054)=0),"",J2054/G2054)</f>
        <v/>
      </c>
      <c r="L2054" s="38" t="n"/>
      <c r="M2054" s="38" t="n"/>
      <c r="N2054" s="20" t="n"/>
      <c r="O2054" s="40">
        <f>IF(AND(L2054="",M2054=""),"",N(L2054)+N(M2054))</f>
        <v/>
      </c>
      <c r="P2054" s="24">
        <f>IF(OR(O2054="",N(O2054)=0),"",N(M2054)/O2054)</f>
        <v/>
      </c>
      <c r="Q2054" s="40">
        <f>IF(OR(J2054="",N(J2054)=0,O2054=""),"",N(L2054)/(J2054/60))</f>
        <v/>
      </c>
      <c r="R2054" s="20" t="n"/>
    </row>
    <row r="2055">
      <c r="A2055" s="39" t="n"/>
      <c r="B2055" s="20" t="n"/>
      <c r="C2055" s="20" t="n"/>
      <c r="D2055" s="20" t="n"/>
      <c r="E2055" s="20" t="n"/>
      <c r="F2055" s="26">
        <f>IF(E2055="","",IFERROR(INDEX('İş emirleri'!$B$6:$B$305,MATCH(E2055,'İş emirleri'!$A$6:$A$305,0)),"İş emri yok"))</f>
        <v/>
      </c>
      <c r="G2055" s="38" t="n"/>
      <c r="H2055" s="38" t="n"/>
      <c r="I2055" s="20" t="n"/>
      <c r="J2055" s="40">
        <f>IF(G2055="","",MAX(0,G2055-N(H2055)))</f>
        <v/>
      </c>
      <c r="K2055" s="24">
        <f>IF(OR(G2055="",N(G2055)=0),"",J2055/G2055)</f>
        <v/>
      </c>
      <c r="L2055" s="38" t="n"/>
      <c r="M2055" s="38" t="n"/>
      <c r="N2055" s="20" t="n"/>
      <c r="O2055" s="40">
        <f>IF(AND(L2055="",M2055=""),"",N(L2055)+N(M2055))</f>
        <v/>
      </c>
      <c r="P2055" s="24">
        <f>IF(OR(O2055="",N(O2055)=0),"",N(M2055)/O2055)</f>
        <v/>
      </c>
      <c r="Q2055" s="40">
        <f>IF(OR(J2055="",N(J2055)=0,O2055=""),"",N(L2055)/(J2055/60))</f>
        <v/>
      </c>
      <c r="R2055" s="20" t="n"/>
    </row>
    <row r="2056">
      <c r="A2056" s="39" t="n"/>
      <c r="B2056" s="20" t="n"/>
      <c r="C2056" s="20" t="n"/>
      <c r="D2056" s="20" t="n"/>
      <c r="E2056" s="20" t="n"/>
      <c r="F2056" s="26">
        <f>IF(E2056="","",IFERROR(INDEX('İş emirleri'!$B$6:$B$305,MATCH(E2056,'İş emirleri'!$A$6:$A$305,0)),"İş emri yok"))</f>
        <v/>
      </c>
      <c r="G2056" s="38" t="n"/>
      <c r="H2056" s="38" t="n"/>
      <c r="I2056" s="20" t="n"/>
      <c r="J2056" s="40">
        <f>IF(G2056="","",MAX(0,G2056-N(H2056)))</f>
        <v/>
      </c>
      <c r="K2056" s="24">
        <f>IF(OR(G2056="",N(G2056)=0),"",J2056/G2056)</f>
        <v/>
      </c>
      <c r="L2056" s="38" t="n"/>
      <c r="M2056" s="38" t="n"/>
      <c r="N2056" s="20" t="n"/>
      <c r="O2056" s="40">
        <f>IF(AND(L2056="",M2056=""),"",N(L2056)+N(M2056))</f>
        <v/>
      </c>
      <c r="P2056" s="24">
        <f>IF(OR(O2056="",N(O2056)=0),"",N(M2056)/O2056)</f>
        <v/>
      </c>
      <c r="Q2056" s="40">
        <f>IF(OR(J2056="",N(J2056)=0,O2056=""),"",N(L2056)/(J2056/60))</f>
        <v/>
      </c>
      <c r="R2056" s="20" t="n"/>
    </row>
    <row r="2057">
      <c r="A2057" s="39" t="n"/>
      <c r="B2057" s="20" t="n"/>
      <c r="C2057" s="20" t="n"/>
      <c r="D2057" s="20" t="n"/>
      <c r="E2057" s="20" t="n"/>
      <c r="F2057" s="26">
        <f>IF(E2057="","",IFERROR(INDEX('İş emirleri'!$B$6:$B$305,MATCH(E2057,'İş emirleri'!$A$6:$A$305,0)),"İş emri yok"))</f>
        <v/>
      </c>
      <c r="G2057" s="38" t="n"/>
      <c r="H2057" s="38" t="n"/>
      <c r="I2057" s="20" t="n"/>
      <c r="J2057" s="40">
        <f>IF(G2057="","",MAX(0,G2057-N(H2057)))</f>
        <v/>
      </c>
      <c r="K2057" s="24">
        <f>IF(OR(G2057="",N(G2057)=0),"",J2057/G2057)</f>
        <v/>
      </c>
      <c r="L2057" s="38" t="n"/>
      <c r="M2057" s="38" t="n"/>
      <c r="N2057" s="20" t="n"/>
      <c r="O2057" s="40">
        <f>IF(AND(L2057="",M2057=""),"",N(L2057)+N(M2057))</f>
        <v/>
      </c>
      <c r="P2057" s="24">
        <f>IF(OR(O2057="",N(O2057)=0),"",N(M2057)/O2057)</f>
        <v/>
      </c>
      <c r="Q2057" s="40">
        <f>IF(OR(J2057="",N(J2057)=0,O2057=""),"",N(L2057)/(J2057/60))</f>
        <v/>
      </c>
      <c r="R2057" s="20" t="n"/>
    </row>
    <row r="2058">
      <c r="A2058" s="39" t="n"/>
      <c r="B2058" s="20" t="n"/>
      <c r="C2058" s="20" t="n"/>
      <c r="D2058" s="20" t="n"/>
      <c r="E2058" s="20" t="n"/>
      <c r="F2058" s="26">
        <f>IF(E2058="","",IFERROR(INDEX('İş emirleri'!$B$6:$B$305,MATCH(E2058,'İş emirleri'!$A$6:$A$305,0)),"İş emri yok"))</f>
        <v/>
      </c>
      <c r="G2058" s="38" t="n"/>
      <c r="H2058" s="38" t="n"/>
      <c r="I2058" s="20" t="n"/>
      <c r="J2058" s="40">
        <f>IF(G2058="","",MAX(0,G2058-N(H2058)))</f>
        <v/>
      </c>
      <c r="K2058" s="24">
        <f>IF(OR(G2058="",N(G2058)=0),"",J2058/G2058)</f>
        <v/>
      </c>
      <c r="L2058" s="38" t="n"/>
      <c r="M2058" s="38" t="n"/>
      <c r="N2058" s="20" t="n"/>
      <c r="O2058" s="40">
        <f>IF(AND(L2058="",M2058=""),"",N(L2058)+N(M2058))</f>
        <v/>
      </c>
      <c r="P2058" s="24">
        <f>IF(OR(O2058="",N(O2058)=0),"",N(M2058)/O2058)</f>
        <v/>
      </c>
      <c r="Q2058" s="40">
        <f>IF(OR(J2058="",N(J2058)=0,O2058=""),"",N(L2058)/(J2058/60))</f>
        <v/>
      </c>
      <c r="R2058" s="20" t="n"/>
    </row>
    <row r="2059">
      <c r="A2059" s="39" t="n"/>
      <c r="B2059" s="20" t="n"/>
      <c r="C2059" s="20" t="n"/>
      <c r="D2059" s="20" t="n"/>
      <c r="E2059" s="20" t="n"/>
      <c r="F2059" s="26">
        <f>IF(E2059="","",IFERROR(INDEX('İş emirleri'!$B$6:$B$305,MATCH(E2059,'İş emirleri'!$A$6:$A$305,0)),"İş emri yok"))</f>
        <v/>
      </c>
      <c r="G2059" s="38" t="n"/>
      <c r="H2059" s="38" t="n"/>
      <c r="I2059" s="20" t="n"/>
      <c r="J2059" s="40">
        <f>IF(G2059="","",MAX(0,G2059-N(H2059)))</f>
        <v/>
      </c>
      <c r="K2059" s="24">
        <f>IF(OR(G2059="",N(G2059)=0),"",J2059/G2059)</f>
        <v/>
      </c>
      <c r="L2059" s="38" t="n"/>
      <c r="M2059" s="38" t="n"/>
      <c r="N2059" s="20" t="n"/>
      <c r="O2059" s="40">
        <f>IF(AND(L2059="",M2059=""),"",N(L2059)+N(M2059))</f>
        <v/>
      </c>
      <c r="P2059" s="24">
        <f>IF(OR(O2059="",N(O2059)=0),"",N(M2059)/O2059)</f>
        <v/>
      </c>
      <c r="Q2059" s="40">
        <f>IF(OR(J2059="",N(J2059)=0,O2059=""),"",N(L2059)/(J2059/60))</f>
        <v/>
      </c>
      <c r="R2059" s="20" t="n"/>
    </row>
    <row r="2060">
      <c r="A2060" s="39" t="n"/>
      <c r="B2060" s="20" t="n"/>
      <c r="C2060" s="20" t="n"/>
      <c r="D2060" s="20" t="n"/>
      <c r="E2060" s="20" t="n"/>
      <c r="F2060" s="26">
        <f>IF(E2060="","",IFERROR(INDEX('İş emirleri'!$B$6:$B$305,MATCH(E2060,'İş emirleri'!$A$6:$A$305,0)),"İş emri yok"))</f>
        <v/>
      </c>
      <c r="G2060" s="38" t="n"/>
      <c r="H2060" s="38" t="n"/>
      <c r="I2060" s="20" t="n"/>
      <c r="J2060" s="40">
        <f>IF(G2060="","",MAX(0,G2060-N(H2060)))</f>
        <v/>
      </c>
      <c r="K2060" s="24">
        <f>IF(OR(G2060="",N(G2060)=0),"",J2060/G2060)</f>
        <v/>
      </c>
      <c r="L2060" s="38" t="n"/>
      <c r="M2060" s="38" t="n"/>
      <c r="N2060" s="20" t="n"/>
      <c r="O2060" s="40">
        <f>IF(AND(L2060="",M2060=""),"",N(L2060)+N(M2060))</f>
        <v/>
      </c>
      <c r="P2060" s="24">
        <f>IF(OR(O2060="",N(O2060)=0),"",N(M2060)/O2060)</f>
        <v/>
      </c>
      <c r="Q2060" s="40">
        <f>IF(OR(J2060="",N(J2060)=0,O2060=""),"",N(L2060)/(J2060/60))</f>
        <v/>
      </c>
      <c r="R2060" s="20" t="n"/>
    </row>
    <row r="2061">
      <c r="A2061" s="39" t="n"/>
      <c r="B2061" s="20" t="n"/>
      <c r="C2061" s="20" t="n"/>
      <c r="D2061" s="20" t="n"/>
      <c r="E2061" s="20" t="n"/>
      <c r="F2061" s="26">
        <f>IF(E2061="","",IFERROR(INDEX('İş emirleri'!$B$6:$B$305,MATCH(E2061,'İş emirleri'!$A$6:$A$305,0)),"İş emri yok"))</f>
        <v/>
      </c>
      <c r="G2061" s="38" t="n"/>
      <c r="H2061" s="38" t="n"/>
      <c r="I2061" s="20" t="n"/>
      <c r="J2061" s="40">
        <f>IF(G2061="","",MAX(0,G2061-N(H2061)))</f>
        <v/>
      </c>
      <c r="K2061" s="24">
        <f>IF(OR(G2061="",N(G2061)=0),"",J2061/G2061)</f>
        <v/>
      </c>
      <c r="L2061" s="38" t="n"/>
      <c r="M2061" s="38" t="n"/>
      <c r="N2061" s="20" t="n"/>
      <c r="O2061" s="40">
        <f>IF(AND(L2061="",M2061=""),"",N(L2061)+N(M2061))</f>
        <v/>
      </c>
      <c r="P2061" s="24">
        <f>IF(OR(O2061="",N(O2061)=0),"",N(M2061)/O2061)</f>
        <v/>
      </c>
      <c r="Q2061" s="40">
        <f>IF(OR(J2061="",N(J2061)=0,O2061=""),"",N(L2061)/(J2061/60))</f>
        <v/>
      </c>
      <c r="R2061" s="20" t="n"/>
    </row>
    <row r="2062">
      <c r="A2062" s="39" t="n"/>
      <c r="B2062" s="20" t="n"/>
      <c r="C2062" s="20" t="n"/>
      <c r="D2062" s="20" t="n"/>
      <c r="E2062" s="20" t="n"/>
      <c r="F2062" s="26">
        <f>IF(E2062="","",IFERROR(INDEX('İş emirleri'!$B$6:$B$305,MATCH(E2062,'İş emirleri'!$A$6:$A$305,0)),"İş emri yok"))</f>
        <v/>
      </c>
      <c r="G2062" s="38" t="n"/>
      <c r="H2062" s="38" t="n"/>
      <c r="I2062" s="20" t="n"/>
      <c r="J2062" s="40">
        <f>IF(G2062="","",MAX(0,G2062-N(H2062)))</f>
        <v/>
      </c>
      <c r="K2062" s="24">
        <f>IF(OR(G2062="",N(G2062)=0),"",J2062/G2062)</f>
        <v/>
      </c>
      <c r="L2062" s="38" t="n"/>
      <c r="M2062" s="38" t="n"/>
      <c r="N2062" s="20" t="n"/>
      <c r="O2062" s="40">
        <f>IF(AND(L2062="",M2062=""),"",N(L2062)+N(M2062))</f>
        <v/>
      </c>
      <c r="P2062" s="24">
        <f>IF(OR(O2062="",N(O2062)=0),"",N(M2062)/O2062)</f>
        <v/>
      </c>
      <c r="Q2062" s="40">
        <f>IF(OR(J2062="",N(J2062)=0,O2062=""),"",N(L2062)/(J2062/60))</f>
        <v/>
      </c>
      <c r="R2062" s="20" t="n"/>
    </row>
    <row r="2063">
      <c r="A2063" s="39" t="n"/>
      <c r="B2063" s="20" t="n"/>
      <c r="C2063" s="20" t="n"/>
      <c r="D2063" s="20" t="n"/>
      <c r="E2063" s="20" t="n"/>
      <c r="F2063" s="26">
        <f>IF(E2063="","",IFERROR(INDEX('İş emirleri'!$B$6:$B$305,MATCH(E2063,'İş emirleri'!$A$6:$A$305,0)),"İş emri yok"))</f>
        <v/>
      </c>
      <c r="G2063" s="38" t="n"/>
      <c r="H2063" s="38" t="n"/>
      <c r="I2063" s="20" t="n"/>
      <c r="J2063" s="40">
        <f>IF(G2063="","",MAX(0,G2063-N(H2063)))</f>
        <v/>
      </c>
      <c r="K2063" s="24">
        <f>IF(OR(G2063="",N(G2063)=0),"",J2063/G2063)</f>
        <v/>
      </c>
      <c r="L2063" s="38" t="n"/>
      <c r="M2063" s="38" t="n"/>
      <c r="N2063" s="20" t="n"/>
      <c r="O2063" s="40">
        <f>IF(AND(L2063="",M2063=""),"",N(L2063)+N(M2063))</f>
        <v/>
      </c>
      <c r="P2063" s="24">
        <f>IF(OR(O2063="",N(O2063)=0),"",N(M2063)/O2063)</f>
        <v/>
      </c>
      <c r="Q2063" s="40">
        <f>IF(OR(J2063="",N(J2063)=0,O2063=""),"",N(L2063)/(J2063/60))</f>
        <v/>
      </c>
      <c r="R2063" s="20" t="n"/>
    </row>
    <row r="2064">
      <c r="A2064" s="39" t="n"/>
      <c r="B2064" s="20" t="n"/>
      <c r="C2064" s="20" t="n"/>
      <c r="D2064" s="20" t="n"/>
      <c r="E2064" s="20" t="n"/>
      <c r="F2064" s="26">
        <f>IF(E2064="","",IFERROR(INDEX('İş emirleri'!$B$6:$B$305,MATCH(E2064,'İş emirleri'!$A$6:$A$305,0)),"İş emri yok"))</f>
        <v/>
      </c>
      <c r="G2064" s="38" t="n"/>
      <c r="H2064" s="38" t="n"/>
      <c r="I2064" s="20" t="n"/>
      <c r="J2064" s="40">
        <f>IF(G2064="","",MAX(0,G2064-N(H2064)))</f>
        <v/>
      </c>
      <c r="K2064" s="24">
        <f>IF(OR(G2064="",N(G2064)=0),"",J2064/G2064)</f>
        <v/>
      </c>
      <c r="L2064" s="38" t="n"/>
      <c r="M2064" s="38" t="n"/>
      <c r="N2064" s="20" t="n"/>
      <c r="O2064" s="40">
        <f>IF(AND(L2064="",M2064=""),"",N(L2064)+N(M2064))</f>
        <v/>
      </c>
      <c r="P2064" s="24">
        <f>IF(OR(O2064="",N(O2064)=0),"",N(M2064)/O2064)</f>
        <v/>
      </c>
      <c r="Q2064" s="40">
        <f>IF(OR(J2064="",N(J2064)=0,O2064=""),"",N(L2064)/(J2064/60))</f>
        <v/>
      </c>
      <c r="R2064" s="20" t="n"/>
    </row>
    <row r="2065">
      <c r="A2065" s="39" t="n"/>
      <c r="B2065" s="20" t="n"/>
      <c r="C2065" s="20" t="n"/>
      <c r="D2065" s="20" t="n"/>
      <c r="E2065" s="20" t="n"/>
      <c r="F2065" s="26">
        <f>IF(E2065="","",IFERROR(INDEX('İş emirleri'!$B$6:$B$305,MATCH(E2065,'İş emirleri'!$A$6:$A$305,0)),"İş emri yok"))</f>
        <v/>
      </c>
      <c r="G2065" s="38" t="n"/>
      <c r="H2065" s="38" t="n"/>
      <c r="I2065" s="20" t="n"/>
      <c r="J2065" s="40">
        <f>IF(G2065="","",MAX(0,G2065-N(H2065)))</f>
        <v/>
      </c>
      <c r="K2065" s="24">
        <f>IF(OR(G2065="",N(G2065)=0),"",J2065/G2065)</f>
        <v/>
      </c>
      <c r="L2065" s="38" t="n"/>
      <c r="M2065" s="38" t="n"/>
      <c r="N2065" s="20" t="n"/>
      <c r="O2065" s="40">
        <f>IF(AND(L2065="",M2065=""),"",N(L2065)+N(M2065))</f>
        <v/>
      </c>
      <c r="P2065" s="24">
        <f>IF(OR(O2065="",N(O2065)=0),"",N(M2065)/O2065)</f>
        <v/>
      </c>
      <c r="Q2065" s="40">
        <f>IF(OR(J2065="",N(J2065)=0,O2065=""),"",N(L2065)/(J2065/60))</f>
        <v/>
      </c>
      <c r="R2065" s="20" t="n"/>
    </row>
    <row r="2066">
      <c r="A2066" s="39" t="n"/>
      <c r="B2066" s="20" t="n"/>
      <c r="C2066" s="20" t="n"/>
      <c r="D2066" s="20" t="n"/>
      <c r="E2066" s="20" t="n"/>
      <c r="F2066" s="26">
        <f>IF(E2066="","",IFERROR(INDEX('İş emirleri'!$B$6:$B$305,MATCH(E2066,'İş emirleri'!$A$6:$A$305,0)),"İş emri yok"))</f>
        <v/>
      </c>
      <c r="G2066" s="38" t="n"/>
      <c r="H2066" s="38" t="n"/>
      <c r="I2066" s="20" t="n"/>
      <c r="J2066" s="40">
        <f>IF(G2066="","",MAX(0,G2066-N(H2066)))</f>
        <v/>
      </c>
      <c r="K2066" s="24">
        <f>IF(OR(G2066="",N(G2066)=0),"",J2066/G2066)</f>
        <v/>
      </c>
      <c r="L2066" s="38" t="n"/>
      <c r="M2066" s="38" t="n"/>
      <c r="N2066" s="20" t="n"/>
      <c r="O2066" s="40">
        <f>IF(AND(L2066="",M2066=""),"",N(L2066)+N(M2066))</f>
        <v/>
      </c>
      <c r="P2066" s="24">
        <f>IF(OR(O2066="",N(O2066)=0),"",N(M2066)/O2066)</f>
        <v/>
      </c>
      <c r="Q2066" s="40">
        <f>IF(OR(J2066="",N(J2066)=0,O2066=""),"",N(L2066)/(J2066/60))</f>
        <v/>
      </c>
      <c r="R2066" s="20" t="n"/>
    </row>
    <row r="2067">
      <c r="A2067" s="39" t="n"/>
      <c r="B2067" s="20" t="n"/>
      <c r="C2067" s="20" t="n"/>
      <c r="D2067" s="20" t="n"/>
      <c r="E2067" s="20" t="n"/>
      <c r="F2067" s="26">
        <f>IF(E2067="","",IFERROR(INDEX('İş emirleri'!$B$6:$B$305,MATCH(E2067,'İş emirleri'!$A$6:$A$305,0)),"İş emri yok"))</f>
        <v/>
      </c>
      <c r="G2067" s="38" t="n"/>
      <c r="H2067" s="38" t="n"/>
      <c r="I2067" s="20" t="n"/>
      <c r="J2067" s="40">
        <f>IF(G2067="","",MAX(0,G2067-N(H2067)))</f>
        <v/>
      </c>
      <c r="K2067" s="24">
        <f>IF(OR(G2067="",N(G2067)=0),"",J2067/G2067)</f>
        <v/>
      </c>
      <c r="L2067" s="38" t="n"/>
      <c r="M2067" s="38" t="n"/>
      <c r="N2067" s="20" t="n"/>
      <c r="O2067" s="40">
        <f>IF(AND(L2067="",M2067=""),"",N(L2067)+N(M2067))</f>
        <v/>
      </c>
      <c r="P2067" s="24">
        <f>IF(OR(O2067="",N(O2067)=0),"",N(M2067)/O2067)</f>
        <v/>
      </c>
      <c r="Q2067" s="40">
        <f>IF(OR(J2067="",N(J2067)=0,O2067=""),"",N(L2067)/(J2067/60))</f>
        <v/>
      </c>
      <c r="R2067" s="20" t="n"/>
    </row>
    <row r="2068">
      <c r="A2068" s="39" t="n"/>
      <c r="B2068" s="20" t="n"/>
      <c r="C2068" s="20" t="n"/>
      <c r="D2068" s="20" t="n"/>
      <c r="E2068" s="20" t="n"/>
      <c r="F2068" s="26">
        <f>IF(E2068="","",IFERROR(INDEX('İş emirleri'!$B$6:$B$305,MATCH(E2068,'İş emirleri'!$A$6:$A$305,0)),"İş emri yok"))</f>
        <v/>
      </c>
      <c r="G2068" s="38" t="n"/>
      <c r="H2068" s="38" t="n"/>
      <c r="I2068" s="20" t="n"/>
      <c r="J2068" s="40">
        <f>IF(G2068="","",MAX(0,G2068-N(H2068)))</f>
        <v/>
      </c>
      <c r="K2068" s="24">
        <f>IF(OR(G2068="",N(G2068)=0),"",J2068/G2068)</f>
        <v/>
      </c>
      <c r="L2068" s="38" t="n"/>
      <c r="M2068" s="38" t="n"/>
      <c r="N2068" s="20" t="n"/>
      <c r="O2068" s="40">
        <f>IF(AND(L2068="",M2068=""),"",N(L2068)+N(M2068))</f>
        <v/>
      </c>
      <c r="P2068" s="24">
        <f>IF(OR(O2068="",N(O2068)=0),"",N(M2068)/O2068)</f>
        <v/>
      </c>
      <c r="Q2068" s="40">
        <f>IF(OR(J2068="",N(J2068)=0,O2068=""),"",N(L2068)/(J2068/60))</f>
        <v/>
      </c>
      <c r="R2068" s="20" t="n"/>
    </row>
    <row r="2069">
      <c r="A2069" s="39" t="n"/>
      <c r="B2069" s="20" t="n"/>
      <c r="C2069" s="20" t="n"/>
      <c r="D2069" s="20" t="n"/>
      <c r="E2069" s="20" t="n"/>
      <c r="F2069" s="26">
        <f>IF(E2069="","",IFERROR(INDEX('İş emirleri'!$B$6:$B$305,MATCH(E2069,'İş emirleri'!$A$6:$A$305,0)),"İş emri yok"))</f>
        <v/>
      </c>
      <c r="G2069" s="38" t="n"/>
      <c r="H2069" s="38" t="n"/>
      <c r="I2069" s="20" t="n"/>
      <c r="J2069" s="40">
        <f>IF(G2069="","",MAX(0,G2069-N(H2069)))</f>
        <v/>
      </c>
      <c r="K2069" s="24">
        <f>IF(OR(G2069="",N(G2069)=0),"",J2069/G2069)</f>
        <v/>
      </c>
      <c r="L2069" s="38" t="n"/>
      <c r="M2069" s="38" t="n"/>
      <c r="N2069" s="20" t="n"/>
      <c r="O2069" s="40">
        <f>IF(AND(L2069="",M2069=""),"",N(L2069)+N(M2069))</f>
        <v/>
      </c>
      <c r="P2069" s="24">
        <f>IF(OR(O2069="",N(O2069)=0),"",N(M2069)/O2069)</f>
        <v/>
      </c>
      <c r="Q2069" s="40">
        <f>IF(OR(J2069="",N(J2069)=0,O2069=""),"",N(L2069)/(J2069/60))</f>
        <v/>
      </c>
      <c r="R2069" s="20" t="n"/>
    </row>
    <row r="2070">
      <c r="A2070" s="39" t="n"/>
      <c r="B2070" s="20" t="n"/>
      <c r="C2070" s="20" t="n"/>
      <c r="D2070" s="20" t="n"/>
      <c r="E2070" s="20" t="n"/>
      <c r="F2070" s="26">
        <f>IF(E2070="","",IFERROR(INDEX('İş emirleri'!$B$6:$B$305,MATCH(E2070,'İş emirleri'!$A$6:$A$305,0)),"İş emri yok"))</f>
        <v/>
      </c>
      <c r="G2070" s="38" t="n"/>
      <c r="H2070" s="38" t="n"/>
      <c r="I2070" s="20" t="n"/>
      <c r="J2070" s="40">
        <f>IF(G2070="","",MAX(0,G2070-N(H2070)))</f>
        <v/>
      </c>
      <c r="K2070" s="24">
        <f>IF(OR(G2070="",N(G2070)=0),"",J2070/G2070)</f>
        <v/>
      </c>
      <c r="L2070" s="38" t="n"/>
      <c r="M2070" s="38" t="n"/>
      <c r="N2070" s="20" t="n"/>
      <c r="O2070" s="40">
        <f>IF(AND(L2070="",M2070=""),"",N(L2070)+N(M2070))</f>
        <v/>
      </c>
      <c r="P2070" s="24">
        <f>IF(OR(O2070="",N(O2070)=0),"",N(M2070)/O2070)</f>
        <v/>
      </c>
      <c r="Q2070" s="40">
        <f>IF(OR(J2070="",N(J2070)=0,O2070=""),"",N(L2070)/(J2070/60))</f>
        <v/>
      </c>
      <c r="R2070" s="20" t="n"/>
    </row>
    <row r="2071">
      <c r="A2071" s="39" t="n"/>
      <c r="B2071" s="20" t="n"/>
      <c r="C2071" s="20" t="n"/>
      <c r="D2071" s="20" t="n"/>
      <c r="E2071" s="20" t="n"/>
      <c r="F2071" s="26">
        <f>IF(E2071="","",IFERROR(INDEX('İş emirleri'!$B$6:$B$305,MATCH(E2071,'İş emirleri'!$A$6:$A$305,0)),"İş emri yok"))</f>
        <v/>
      </c>
      <c r="G2071" s="38" t="n"/>
      <c r="H2071" s="38" t="n"/>
      <c r="I2071" s="20" t="n"/>
      <c r="J2071" s="40">
        <f>IF(G2071="","",MAX(0,G2071-N(H2071)))</f>
        <v/>
      </c>
      <c r="K2071" s="24">
        <f>IF(OR(G2071="",N(G2071)=0),"",J2071/G2071)</f>
        <v/>
      </c>
      <c r="L2071" s="38" t="n"/>
      <c r="M2071" s="38" t="n"/>
      <c r="N2071" s="20" t="n"/>
      <c r="O2071" s="40">
        <f>IF(AND(L2071="",M2071=""),"",N(L2071)+N(M2071))</f>
        <v/>
      </c>
      <c r="P2071" s="24">
        <f>IF(OR(O2071="",N(O2071)=0),"",N(M2071)/O2071)</f>
        <v/>
      </c>
      <c r="Q2071" s="40">
        <f>IF(OR(J2071="",N(J2071)=0,O2071=""),"",N(L2071)/(J2071/60))</f>
        <v/>
      </c>
      <c r="R2071" s="20" t="n"/>
    </row>
    <row r="2072">
      <c r="A2072" s="39" t="n"/>
      <c r="B2072" s="20" t="n"/>
      <c r="C2072" s="20" t="n"/>
      <c r="D2072" s="20" t="n"/>
      <c r="E2072" s="20" t="n"/>
      <c r="F2072" s="26">
        <f>IF(E2072="","",IFERROR(INDEX('İş emirleri'!$B$6:$B$305,MATCH(E2072,'İş emirleri'!$A$6:$A$305,0)),"İş emri yok"))</f>
        <v/>
      </c>
      <c r="G2072" s="38" t="n"/>
      <c r="H2072" s="38" t="n"/>
      <c r="I2072" s="20" t="n"/>
      <c r="J2072" s="40">
        <f>IF(G2072="","",MAX(0,G2072-N(H2072)))</f>
        <v/>
      </c>
      <c r="K2072" s="24">
        <f>IF(OR(G2072="",N(G2072)=0),"",J2072/G2072)</f>
        <v/>
      </c>
      <c r="L2072" s="38" t="n"/>
      <c r="M2072" s="38" t="n"/>
      <c r="N2072" s="20" t="n"/>
      <c r="O2072" s="40">
        <f>IF(AND(L2072="",M2072=""),"",N(L2072)+N(M2072))</f>
        <v/>
      </c>
      <c r="P2072" s="24">
        <f>IF(OR(O2072="",N(O2072)=0),"",N(M2072)/O2072)</f>
        <v/>
      </c>
      <c r="Q2072" s="40">
        <f>IF(OR(J2072="",N(J2072)=0,O2072=""),"",N(L2072)/(J2072/60))</f>
        <v/>
      </c>
      <c r="R2072" s="20" t="n"/>
    </row>
    <row r="2073">
      <c r="A2073" s="39" t="n"/>
      <c r="B2073" s="20" t="n"/>
      <c r="C2073" s="20" t="n"/>
      <c r="D2073" s="20" t="n"/>
      <c r="E2073" s="20" t="n"/>
      <c r="F2073" s="26">
        <f>IF(E2073="","",IFERROR(INDEX('İş emirleri'!$B$6:$B$305,MATCH(E2073,'İş emirleri'!$A$6:$A$305,0)),"İş emri yok"))</f>
        <v/>
      </c>
      <c r="G2073" s="38" t="n"/>
      <c r="H2073" s="38" t="n"/>
      <c r="I2073" s="20" t="n"/>
      <c r="J2073" s="40">
        <f>IF(G2073="","",MAX(0,G2073-N(H2073)))</f>
        <v/>
      </c>
      <c r="K2073" s="24">
        <f>IF(OR(G2073="",N(G2073)=0),"",J2073/G2073)</f>
        <v/>
      </c>
      <c r="L2073" s="38" t="n"/>
      <c r="M2073" s="38" t="n"/>
      <c r="N2073" s="20" t="n"/>
      <c r="O2073" s="40">
        <f>IF(AND(L2073="",M2073=""),"",N(L2073)+N(M2073))</f>
        <v/>
      </c>
      <c r="P2073" s="24">
        <f>IF(OR(O2073="",N(O2073)=0),"",N(M2073)/O2073)</f>
        <v/>
      </c>
      <c r="Q2073" s="40">
        <f>IF(OR(J2073="",N(J2073)=0,O2073=""),"",N(L2073)/(J2073/60))</f>
        <v/>
      </c>
      <c r="R2073" s="20" t="n"/>
    </row>
    <row r="2074">
      <c r="A2074" s="39" t="n"/>
      <c r="B2074" s="20" t="n"/>
      <c r="C2074" s="20" t="n"/>
      <c r="D2074" s="20" t="n"/>
      <c r="E2074" s="20" t="n"/>
      <c r="F2074" s="26">
        <f>IF(E2074="","",IFERROR(INDEX('İş emirleri'!$B$6:$B$305,MATCH(E2074,'İş emirleri'!$A$6:$A$305,0)),"İş emri yok"))</f>
        <v/>
      </c>
      <c r="G2074" s="38" t="n"/>
      <c r="H2074" s="38" t="n"/>
      <c r="I2074" s="20" t="n"/>
      <c r="J2074" s="40">
        <f>IF(G2074="","",MAX(0,G2074-N(H2074)))</f>
        <v/>
      </c>
      <c r="K2074" s="24">
        <f>IF(OR(G2074="",N(G2074)=0),"",J2074/G2074)</f>
        <v/>
      </c>
      <c r="L2074" s="38" t="n"/>
      <c r="M2074" s="38" t="n"/>
      <c r="N2074" s="20" t="n"/>
      <c r="O2074" s="40">
        <f>IF(AND(L2074="",M2074=""),"",N(L2074)+N(M2074))</f>
        <v/>
      </c>
      <c r="P2074" s="24">
        <f>IF(OR(O2074="",N(O2074)=0),"",N(M2074)/O2074)</f>
        <v/>
      </c>
      <c r="Q2074" s="40">
        <f>IF(OR(J2074="",N(J2074)=0,O2074=""),"",N(L2074)/(J2074/60))</f>
        <v/>
      </c>
      <c r="R2074" s="20" t="n"/>
    </row>
    <row r="2075">
      <c r="A2075" s="39" t="n"/>
      <c r="B2075" s="20" t="n"/>
      <c r="C2075" s="20" t="n"/>
      <c r="D2075" s="20" t="n"/>
      <c r="E2075" s="20" t="n"/>
      <c r="F2075" s="26">
        <f>IF(E2075="","",IFERROR(INDEX('İş emirleri'!$B$6:$B$305,MATCH(E2075,'İş emirleri'!$A$6:$A$305,0)),"İş emri yok"))</f>
        <v/>
      </c>
      <c r="G2075" s="38" t="n"/>
      <c r="H2075" s="38" t="n"/>
      <c r="I2075" s="20" t="n"/>
      <c r="J2075" s="40">
        <f>IF(G2075="","",MAX(0,G2075-N(H2075)))</f>
        <v/>
      </c>
      <c r="K2075" s="24">
        <f>IF(OR(G2075="",N(G2075)=0),"",J2075/G2075)</f>
        <v/>
      </c>
      <c r="L2075" s="38" t="n"/>
      <c r="M2075" s="38" t="n"/>
      <c r="N2075" s="20" t="n"/>
      <c r="O2075" s="40">
        <f>IF(AND(L2075="",M2075=""),"",N(L2075)+N(M2075))</f>
        <v/>
      </c>
      <c r="P2075" s="24">
        <f>IF(OR(O2075="",N(O2075)=0),"",N(M2075)/O2075)</f>
        <v/>
      </c>
      <c r="Q2075" s="40">
        <f>IF(OR(J2075="",N(J2075)=0,O2075=""),"",N(L2075)/(J2075/60))</f>
        <v/>
      </c>
      <c r="R2075" s="20" t="n"/>
    </row>
    <row r="2076">
      <c r="A2076" s="39" t="n"/>
      <c r="B2076" s="20" t="n"/>
      <c r="C2076" s="20" t="n"/>
      <c r="D2076" s="20" t="n"/>
      <c r="E2076" s="20" t="n"/>
      <c r="F2076" s="26">
        <f>IF(E2076="","",IFERROR(INDEX('İş emirleri'!$B$6:$B$305,MATCH(E2076,'İş emirleri'!$A$6:$A$305,0)),"İş emri yok"))</f>
        <v/>
      </c>
      <c r="G2076" s="38" t="n"/>
      <c r="H2076" s="38" t="n"/>
      <c r="I2076" s="20" t="n"/>
      <c r="J2076" s="40">
        <f>IF(G2076="","",MAX(0,G2076-N(H2076)))</f>
        <v/>
      </c>
      <c r="K2076" s="24">
        <f>IF(OR(G2076="",N(G2076)=0),"",J2076/G2076)</f>
        <v/>
      </c>
      <c r="L2076" s="38" t="n"/>
      <c r="M2076" s="38" t="n"/>
      <c r="N2076" s="20" t="n"/>
      <c r="O2076" s="40">
        <f>IF(AND(L2076="",M2076=""),"",N(L2076)+N(M2076))</f>
        <v/>
      </c>
      <c r="P2076" s="24">
        <f>IF(OR(O2076="",N(O2076)=0),"",N(M2076)/O2076)</f>
        <v/>
      </c>
      <c r="Q2076" s="40">
        <f>IF(OR(J2076="",N(J2076)=0,O2076=""),"",N(L2076)/(J2076/60))</f>
        <v/>
      </c>
      <c r="R2076" s="20" t="n"/>
    </row>
    <row r="2077">
      <c r="A2077" s="39" t="n"/>
      <c r="B2077" s="20" t="n"/>
      <c r="C2077" s="20" t="n"/>
      <c r="D2077" s="20" t="n"/>
      <c r="E2077" s="20" t="n"/>
      <c r="F2077" s="26">
        <f>IF(E2077="","",IFERROR(INDEX('İş emirleri'!$B$6:$B$305,MATCH(E2077,'İş emirleri'!$A$6:$A$305,0)),"İş emri yok"))</f>
        <v/>
      </c>
      <c r="G2077" s="38" t="n"/>
      <c r="H2077" s="38" t="n"/>
      <c r="I2077" s="20" t="n"/>
      <c r="J2077" s="40">
        <f>IF(G2077="","",MAX(0,G2077-N(H2077)))</f>
        <v/>
      </c>
      <c r="K2077" s="24">
        <f>IF(OR(G2077="",N(G2077)=0),"",J2077/G2077)</f>
        <v/>
      </c>
      <c r="L2077" s="38" t="n"/>
      <c r="M2077" s="38" t="n"/>
      <c r="N2077" s="20" t="n"/>
      <c r="O2077" s="40">
        <f>IF(AND(L2077="",M2077=""),"",N(L2077)+N(M2077))</f>
        <v/>
      </c>
      <c r="P2077" s="24">
        <f>IF(OR(O2077="",N(O2077)=0),"",N(M2077)/O2077)</f>
        <v/>
      </c>
      <c r="Q2077" s="40">
        <f>IF(OR(J2077="",N(J2077)=0,O2077=""),"",N(L2077)/(J2077/60))</f>
        <v/>
      </c>
      <c r="R2077" s="20" t="n"/>
    </row>
    <row r="2078">
      <c r="A2078" s="39" t="n"/>
      <c r="B2078" s="20" t="n"/>
      <c r="C2078" s="20" t="n"/>
      <c r="D2078" s="20" t="n"/>
      <c r="E2078" s="20" t="n"/>
      <c r="F2078" s="26">
        <f>IF(E2078="","",IFERROR(INDEX('İş emirleri'!$B$6:$B$305,MATCH(E2078,'İş emirleri'!$A$6:$A$305,0)),"İş emri yok"))</f>
        <v/>
      </c>
      <c r="G2078" s="38" t="n"/>
      <c r="H2078" s="38" t="n"/>
      <c r="I2078" s="20" t="n"/>
      <c r="J2078" s="40">
        <f>IF(G2078="","",MAX(0,G2078-N(H2078)))</f>
        <v/>
      </c>
      <c r="K2078" s="24">
        <f>IF(OR(G2078="",N(G2078)=0),"",J2078/G2078)</f>
        <v/>
      </c>
      <c r="L2078" s="38" t="n"/>
      <c r="M2078" s="38" t="n"/>
      <c r="N2078" s="20" t="n"/>
      <c r="O2078" s="40">
        <f>IF(AND(L2078="",M2078=""),"",N(L2078)+N(M2078))</f>
        <v/>
      </c>
      <c r="P2078" s="24">
        <f>IF(OR(O2078="",N(O2078)=0),"",N(M2078)/O2078)</f>
        <v/>
      </c>
      <c r="Q2078" s="40">
        <f>IF(OR(J2078="",N(J2078)=0,O2078=""),"",N(L2078)/(J2078/60))</f>
        <v/>
      </c>
      <c r="R2078" s="20" t="n"/>
    </row>
    <row r="2079">
      <c r="A2079" s="39" t="n"/>
      <c r="B2079" s="20" t="n"/>
      <c r="C2079" s="20" t="n"/>
      <c r="D2079" s="20" t="n"/>
      <c r="E2079" s="20" t="n"/>
      <c r="F2079" s="26">
        <f>IF(E2079="","",IFERROR(INDEX('İş emirleri'!$B$6:$B$305,MATCH(E2079,'İş emirleri'!$A$6:$A$305,0)),"İş emri yok"))</f>
        <v/>
      </c>
      <c r="G2079" s="38" t="n"/>
      <c r="H2079" s="38" t="n"/>
      <c r="I2079" s="20" t="n"/>
      <c r="J2079" s="40">
        <f>IF(G2079="","",MAX(0,G2079-N(H2079)))</f>
        <v/>
      </c>
      <c r="K2079" s="24">
        <f>IF(OR(G2079="",N(G2079)=0),"",J2079/G2079)</f>
        <v/>
      </c>
      <c r="L2079" s="38" t="n"/>
      <c r="M2079" s="38" t="n"/>
      <c r="N2079" s="20" t="n"/>
      <c r="O2079" s="40">
        <f>IF(AND(L2079="",M2079=""),"",N(L2079)+N(M2079))</f>
        <v/>
      </c>
      <c r="P2079" s="24">
        <f>IF(OR(O2079="",N(O2079)=0),"",N(M2079)/O2079)</f>
        <v/>
      </c>
      <c r="Q2079" s="40">
        <f>IF(OR(J2079="",N(J2079)=0,O2079=""),"",N(L2079)/(J2079/60))</f>
        <v/>
      </c>
      <c r="R2079" s="20" t="n"/>
    </row>
    <row r="2080">
      <c r="A2080" s="39" t="n"/>
      <c r="B2080" s="20" t="n"/>
      <c r="C2080" s="20" t="n"/>
      <c r="D2080" s="20" t="n"/>
      <c r="E2080" s="20" t="n"/>
      <c r="F2080" s="26">
        <f>IF(E2080="","",IFERROR(INDEX('İş emirleri'!$B$6:$B$305,MATCH(E2080,'İş emirleri'!$A$6:$A$305,0)),"İş emri yok"))</f>
        <v/>
      </c>
      <c r="G2080" s="38" t="n"/>
      <c r="H2080" s="38" t="n"/>
      <c r="I2080" s="20" t="n"/>
      <c r="J2080" s="40">
        <f>IF(G2080="","",MAX(0,G2080-N(H2080)))</f>
        <v/>
      </c>
      <c r="K2080" s="24">
        <f>IF(OR(G2080="",N(G2080)=0),"",J2080/G2080)</f>
        <v/>
      </c>
      <c r="L2080" s="38" t="n"/>
      <c r="M2080" s="38" t="n"/>
      <c r="N2080" s="20" t="n"/>
      <c r="O2080" s="40">
        <f>IF(AND(L2080="",M2080=""),"",N(L2080)+N(M2080))</f>
        <v/>
      </c>
      <c r="P2080" s="24">
        <f>IF(OR(O2080="",N(O2080)=0),"",N(M2080)/O2080)</f>
        <v/>
      </c>
      <c r="Q2080" s="40">
        <f>IF(OR(J2080="",N(J2080)=0,O2080=""),"",N(L2080)/(J2080/60))</f>
        <v/>
      </c>
      <c r="R2080" s="20" t="n"/>
    </row>
    <row r="2081">
      <c r="A2081" s="39" t="n"/>
      <c r="B2081" s="20" t="n"/>
      <c r="C2081" s="20" t="n"/>
      <c r="D2081" s="20" t="n"/>
      <c r="E2081" s="20" t="n"/>
      <c r="F2081" s="26">
        <f>IF(E2081="","",IFERROR(INDEX('İş emirleri'!$B$6:$B$305,MATCH(E2081,'İş emirleri'!$A$6:$A$305,0)),"İş emri yok"))</f>
        <v/>
      </c>
      <c r="G2081" s="38" t="n"/>
      <c r="H2081" s="38" t="n"/>
      <c r="I2081" s="20" t="n"/>
      <c r="J2081" s="40">
        <f>IF(G2081="","",MAX(0,G2081-N(H2081)))</f>
        <v/>
      </c>
      <c r="K2081" s="24">
        <f>IF(OR(G2081="",N(G2081)=0),"",J2081/G2081)</f>
        <v/>
      </c>
      <c r="L2081" s="38" t="n"/>
      <c r="M2081" s="38" t="n"/>
      <c r="N2081" s="20" t="n"/>
      <c r="O2081" s="40">
        <f>IF(AND(L2081="",M2081=""),"",N(L2081)+N(M2081))</f>
        <v/>
      </c>
      <c r="P2081" s="24">
        <f>IF(OR(O2081="",N(O2081)=0),"",N(M2081)/O2081)</f>
        <v/>
      </c>
      <c r="Q2081" s="40">
        <f>IF(OR(J2081="",N(J2081)=0,O2081=""),"",N(L2081)/(J2081/60))</f>
        <v/>
      </c>
      <c r="R2081" s="20" t="n"/>
    </row>
    <row r="2082">
      <c r="A2082" s="39" t="n"/>
      <c r="B2082" s="20" t="n"/>
      <c r="C2082" s="20" t="n"/>
      <c r="D2082" s="20" t="n"/>
      <c r="E2082" s="20" t="n"/>
      <c r="F2082" s="26">
        <f>IF(E2082="","",IFERROR(INDEX('İş emirleri'!$B$6:$B$305,MATCH(E2082,'İş emirleri'!$A$6:$A$305,0)),"İş emri yok"))</f>
        <v/>
      </c>
      <c r="G2082" s="38" t="n"/>
      <c r="H2082" s="38" t="n"/>
      <c r="I2082" s="20" t="n"/>
      <c r="J2082" s="40">
        <f>IF(G2082="","",MAX(0,G2082-N(H2082)))</f>
        <v/>
      </c>
      <c r="K2082" s="24">
        <f>IF(OR(G2082="",N(G2082)=0),"",J2082/G2082)</f>
        <v/>
      </c>
      <c r="L2082" s="38" t="n"/>
      <c r="M2082" s="38" t="n"/>
      <c r="N2082" s="20" t="n"/>
      <c r="O2082" s="40">
        <f>IF(AND(L2082="",M2082=""),"",N(L2082)+N(M2082))</f>
        <v/>
      </c>
      <c r="P2082" s="24">
        <f>IF(OR(O2082="",N(O2082)=0),"",N(M2082)/O2082)</f>
        <v/>
      </c>
      <c r="Q2082" s="40">
        <f>IF(OR(J2082="",N(J2082)=0,O2082=""),"",N(L2082)/(J2082/60))</f>
        <v/>
      </c>
      <c r="R2082" s="20" t="n"/>
    </row>
    <row r="2083">
      <c r="A2083" s="39" t="n"/>
      <c r="B2083" s="20" t="n"/>
      <c r="C2083" s="20" t="n"/>
      <c r="D2083" s="20" t="n"/>
      <c r="E2083" s="20" t="n"/>
      <c r="F2083" s="26">
        <f>IF(E2083="","",IFERROR(INDEX('İş emirleri'!$B$6:$B$305,MATCH(E2083,'İş emirleri'!$A$6:$A$305,0)),"İş emri yok"))</f>
        <v/>
      </c>
      <c r="G2083" s="38" t="n"/>
      <c r="H2083" s="38" t="n"/>
      <c r="I2083" s="20" t="n"/>
      <c r="J2083" s="40">
        <f>IF(G2083="","",MAX(0,G2083-N(H2083)))</f>
        <v/>
      </c>
      <c r="K2083" s="24">
        <f>IF(OR(G2083="",N(G2083)=0),"",J2083/G2083)</f>
        <v/>
      </c>
      <c r="L2083" s="38" t="n"/>
      <c r="M2083" s="38" t="n"/>
      <c r="N2083" s="20" t="n"/>
      <c r="O2083" s="40">
        <f>IF(AND(L2083="",M2083=""),"",N(L2083)+N(M2083))</f>
        <v/>
      </c>
      <c r="P2083" s="24">
        <f>IF(OR(O2083="",N(O2083)=0),"",N(M2083)/O2083)</f>
        <v/>
      </c>
      <c r="Q2083" s="40">
        <f>IF(OR(J2083="",N(J2083)=0,O2083=""),"",N(L2083)/(J2083/60))</f>
        <v/>
      </c>
      <c r="R2083" s="20" t="n"/>
    </row>
    <row r="2084">
      <c r="A2084" s="39" t="n"/>
      <c r="B2084" s="20" t="n"/>
      <c r="C2084" s="20" t="n"/>
      <c r="D2084" s="20" t="n"/>
      <c r="E2084" s="20" t="n"/>
      <c r="F2084" s="26">
        <f>IF(E2084="","",IFERROR(INDEX('İş emirleri'!$B$6:$B$305,MATCH(E2084,'İş emirleri'!$A$6:$A$305,0)),"İş emri yok"))</f>
        <v/>
      </c>
      <c r="G2084" s="38" t="n"/>
      <c r="H2084" s="38" t="n"/>
      <c r="I2084" s="20" t="n"/>
      <c r="J2084" s="40">
        <f>IF(G2084="","",MAX(0,G2084-N(H2084)))</f>
        <v/>
      </c>
      <c r="K2084" s="24">
        <f>IF(OR(G2084="",N(G2084)=0),"",J2084/G2084)</f>
        <v/>
      </c>
      <c r="L2084" s="38" t="n"/>
      <c r="M2084" s="38" t="n"/>
      <c r="N2084" s="20" t="n"/>
      <c r="O2084" s="40">
        <f>IF(AND(L2084="",M2084=""),"",N(L2084)+N(M2084))</f>
        <v/>
      </c>
      <c r="P2084" s="24">
        <f>IF(OR(O2084="",N(O2084)=0),"",N(M2084)/O2084)</f>
        <v/>
      </c>
      <c r="Q2084" s="40">
        <f>IF(OR(J2084="",N(J2084)=0,O2084=""),"",N(L2084)/(J2084/60))</f>
        <v/>
      </c>
      <c r="R2084" s="20" t="n"/>
    </row>
    <row r="2085">
      <c r="A2085" s="39" t="n"/>
      <c r="B2085" s="20" t="n"/>
      <c r="C2085" s="20" t="n"/>
      <c r="D2085" s="20" t="n"/>
      <c r="E2085" s="20" t="n"/>
      <c r="F2085" s="26">
        <f>IF(E2085="","",IFERROR(INDEX('İş emirleri'!$B$6:$B$305,MATCH(E2085,'İş emirleri'!$A$6:$A$305,0)),"İş emri yok"))</f>
        <v/>
      </c>
      <c r="G2085" s="38" t="n"/>
      <c r="H2085" s="38" t="n"/>
      <c r="I2085" s="20" t="n"/>
      <c r="J2085" s="40">
        <f>IF(G2085="","",MAX(0,G2085-N(H2085)))</f>
        <v/>
      </c>
      <c r="K2085" s="24">
        <f>IF(OR(G2085="",N(G2085)=0),"",J2085/G2085)</f>
        <v/>
      </c>
      <c r="L2085" s="38" t="n"/>
      <c r="M2085" s="38" t="n"/>
      <c r="N2085" s="20" t="n"/>
      <c r="O2085" s="40">
        <f>IF(AND(L2085="",M2085=""),"",N(L2085)+N(M2085))</f>
        <v/>
      </c>
      <c r="P2085" s="24">
        <f>IF(OR(O2085="",N(O2085)=0),"",N(M2085)/O2085)</f>
        <v/>
      </c>
      <c r="Q2085" s="40">
        <f>IF(OR(J2085="",N(J2085)=0,O2085=""),"",N(L2085)/(J2085/60))</f>
        <v/>
      </c>
      <c r="R2085" s="20" t="n"/>
    </row>
    <row r="2086">
      <c r="A2086" s="39" t="n"/>
      <c r="B2086" s="20" t="n"/>
      <c r="C2086" s="20" t="n"/>
      <c r="D2086" s="20" t="n"/>
      <c r="E2086" s="20" t="n"/>
      <c r="F2086" s="26">
        <f>IF(E2086="","",IFERROR(INDEX('İş emirleri'!$B$6:$B$305,MATCH(E2086,'İş emirleri'!$A$6:$A$305,0)),"İş emri yok"))</f>
        <v/>
      </c>
      <c r="G2086" s="38" t="n"/>
      <c r="H2086" s="38" t="n"/>
      <c r="I2086" s="20" t="n"/>
      <c r="J2086" s="40">
        <f>IF(G2086="","",MAX(0,G2086-N(H2086)))</f>
        <v/>
      </c>
      <c r="K2086" s="24">
        <f>IF(OR(G2086="",N(G2086)=0),"",J2086/G2086)</f>
        <v/>
      </c>
      <c r="L2086" s="38" t="n"/>
      <c r="M2086" s="38" t="n"/>
      <c r="N2086" s="20" t="n"/>
      <c r="O2086" s="40">
        <f>IF(AND(L2086="",M2086=""),"",N(L2086)+N(M2086))</f>
        <v/>
      </c>
      <c r="P2086" s="24">
        <f>IF(OR(O2086="",N(O2086)=0),"",N(M2086)/O2086)</f>
        <v/>
      </c>
      <c r="Q2086" s="40">
        <f>IF(OR(J2086="",N(J2086)=0,O2086=""),"",N(L2086)/(J2086/60))</f>
        <v/>
      </c>
      <c r="R2086" s="20" t="n"/>
    </row>
    <row r="2087">
      <c r="A2087" s="39" t="n"/>
      <c r="B2087" s="20" t="n"/>
      <c r="C2087" s="20" t="n"/>
      <c r="D2087" s="20" t="n"/>
      <c r="E2087" s="20" t="n"/>
      <c r="F2087" s="26">
        <f>IF(E2087="","",IFERROR(INDEX('İş emirleri'!$B$6:$B$305,MATCH(E2087,'İş emirleri'!$A$6:$A$305,0)),"İş emri yok"))</f>
        <v/>
      </c>
      <c r="G2087" s="38" t="n"/>
      <c r="H2087" s="38" t="n"/>
      <c r="I2087" s="20" t="n"/>
      <c r="J2087" s="40">
        <f>IF(G2087="","",MAX(0,G2087-N(H2087)))</f>
        <v/>
      </c>
      <c r="K2087" s="24">
        <f>IF(OR(G2087="",N(G2087)=0),"",J2087/G2087)</f>
        <v/>
      </c>
      <c r="L2087" s="38" t="n"/>
      <c r="M2087" s="38" t="n"/>
      <c r="N2087" s="20" t="n"/>
      <c r="O2087" s="40">
        <f>IF(AND(L2087="",M2087=""),"",N(L2087)+N(M2087))</f>
        <v/>
      </c>
      <c r="P2087" s="24">
        <f>IF(OR(O2087="",N(O2087)=0),"",N(M2087)/O2087)</f>
        <v/>
      </c>
      <c r="Q2087" s="40">
        <f>IF(OR(J2087="",N(J2087)=0,O2087=""),"",N(L2087)/(J2087/60))</f>
        <v/>
      </c>
      <c r="R2087" s="20" t="n"/>
    </row>
    <row r="2088">
      <c r="A2088" s="39" t="n"/>
      <c r="B2088" s="20" t="n"/>
      <c r="C2088" s="20" t="n"/>
      <c r="D2088" s="20" t="n"/>
      <c r="E2088" s="20" t="n"/>
      <c r="F2088" s="26">
        <f>IF(E2088="","",IFERROR(INDEX('İş emirleri'!$B$6:$B$305,MATCH(E2088,'İş emirleri'!$A$6:$A$305,0)),"İş emri yok"))</f>
        <v/>
      </c>
      <c r="G2088" s="38" t="n"/>
      <c r="H2088" s="38" t="n"/>
      <c r="I2088" s="20" t="n"/>
      <c r="J2088" s="40">
        <f>IF(G2088="","",MAX(0,G2088-N(H2088)))</f>
        <v/>
      </c>
      <c r="K2088" s="24">
        <f>IF(OR(G2088="",N(G2088)=0),"",J2088/G2088)</f>
        <v/>
      </c>
      <c r="L2088" s="38" t="n"/>
      <c r="M2088" s="38" t="n"/>
      <c r="N2088" s="20" t="n"/>
      <c r="O2088" s="40">
        <f>IF(AND(L2088="",M2088=""),"",N(L2088)+N(M2088))</f>
        <v/>
      </c>
      <c r="P2088" s="24">
        <f>IF(OR(O2088="",N(O2088)=0),"",N(M2088)/O2088)</f>
        <v/>
      </c>
      <c r="Q2088" s="40">
        <f>IF(OR(J2088="",N(J2088)=0,O2088=""),"",N(L2088)/(J2088/60))</f>
        <v/>
      </c>
      <c r="R2088" s="20" t="n"/>
    </row>
    <row r="2089">
      <c r="A2089" s="39" t="n"/>
      <c r="B2089" s="20" t="n"/>
      <c r="C2089" s="20" t="n"/>
      <c r="D2089" s="20" t="n"/>
      <c r="E2089" s="20" t="n"/>
      <c r="F2089" s="26">
        <f>IF(E2089="","",IFERROR(INDEX('İş emirleri'!$B$6:$B$305,MATCH(E2089,'İş emirleri'!$A$6:$A$305,0)),"İş emri yok"))</f>
        <v/>
      </c>
      <c r="G2089" s="38" t="n"/>
      <c r="H2089" s="38" t="n"/>
      <c r="I2089" s="20" t="n"/>
      <c r="J2089" s="40">
        <f>IF(G2089="","",MAX(0,G2089-N(H2089)))</f>
        <v/>
      </c>
      <c r="K2089" s="24">
        <f>IF(OR(G2089="",N(G2089)=0),"",J2089/G2089)</f>
        <v/>
      </c>
      <c r="L2089" s="38" t="n"/>
      <c r="M2089" s="38" t="n"/>
      <c r="N2089" s="20" t="n"/>
      <c r="O2089" s="40">
        <f>IF(AND(L2089="",M2089=""),"",N(L2089)+N(M2089))</f>
        <v/>
      </c>
      <c r="P2089" s="24">
        <f>IF(OR(O2089="",N(O2089)=0),"",N(M2089)/O2089)</f>
        <v/>
      </c>
      <c r="Q2089" s="40">
        <f>IF(OR(J2089="",N(J2089)=0,O2089=""),"",N(L2089)/(J2089/60))</f>
        <v/>
      </c>
      <c r="R2089" s="20" t="n"/>
    </row>
    <row r="2090">
      <c r="A2090" s="39" t="n"/>
      <c r="B2090" s="20" t="n"/>
      <c r="C2090" s="20" t="n"/>
      <c r="D2090" s="20" t="n"/>
      <c r="E2090" s="20" t="n"/>
      <c r="F2090" s="26">
        <f>IF(E2090="","",IFERROR(INDEX('İş emirleri'!$B$6:$B$305,MATCH(E2090,'İş emirleri'!$A$6:$A$305,0)),"İş emri yok"))</f>
        <v/>
      </c>
      <c r="G2090" s="38" t="n"/>
      <c r="H2090" s="38" t="n"/>
      <c r="I2090" s="20" t="n"/>
      <c r="J2090" s="40">
        <f>IF(G2090="","",MAX(0,G2090-N(H2090)))</f>
        <v/>
      </c>
      <c r="K2090" s="24">
        <f>IF(OR(G2090="",N(G2090)=0),"",J2090/G2090)</f>
        <v/>
      </c>
      <c r="L2090" s="38" t="n"/>
      <c r="M2090" s="38" t="n"/>
      <c r="N2090" s="20" t="n"/>
      <c r="O2090" s="40">
        <f>IF(AND(L2090="",M2090=""),"",N(L2090)+N(M2090))</f>
        <v/>
      </c>
      <c r="P2090" s="24">
        <f>IF(OR(O2090="",N(O2090)=0),"",N(M2090)/O2090)</f>
        <v/>
      </c>
      <c r="Q2090" s="40">
        <f>IF(OR(J2090="",N(J2090)=0,O2090=""),"",N(L2090)/(J2090/60))</f>
        <v/>
      </c>
      <c r="R2090" s="20" t="n"/>
    </row>
    <row r="2091">
      <c r="A2091" s="39" t="n"/>
      <c r="B2091" s="20" t="n"/>
      <c r="C2091" s="20" t="n"/>
      <c r="D2091" s="20" t="n"/>
      <c r="E2091" s="20" t="n"/>
      <c r="F2091" s="26">
        <f>IF(E2091="","",IFERROR(INDEX('İş emirleri'!$B$6:$B$305,MATCH(E2091,'İş emirleri'!$A$6:$A$305,0)),"İş emri yok"))</f>
        <v/>
      </c>
      <c r="G2091" s="38" t="n"/>
      <c r="H2091" s="38" t="n"/>
      <c r="I2091" s="20" t="n"/>
      <c r="J2091" s="40">
        <f>IF(G2091="","",MAX(0,G2091-N(H2091)))</f>
        <v/>
      </c>
      <c r="K2091" s="24">
        <f>IF(OR(G2091="",N(G2091)=0),"",J2091/G2091)</f>
        <v/>
      </c>
      <c r="L2091" s="38" t="n"/>
      <c r="M2091" s="38" t="n"/>
      <c r="N2091" s="20" t="n"/>
      <c r="O2091" s="40">
        <f>IF(AND(L2091="",M2091=""),"",N(L2091)+N(M2091))</f>
        <v/>
      </c>
      <c r="P2091" s="24">
        <f>IF(OR(O2091="",N(O2091)=0),"",N(M2091)/O2091)</f>
        <v/>
      </c>
      <c r="Q2091" s="40">
        <f>IF(OR(J2091="",N(J2091)=0,O2091=""),"",N(L2091)/(J2091/60))</f>
        <v/>
      </c>
      <c r="R2091" s="20" t="n"/>
    </row>
    <row r="2092">
      <c r="A2092" s="39" t="n"/>
      <c r="B2092" s="20" t="n"/>
      <c r="C2092" s="20" t="n"/>
      <c r="D2092" s="20" t="n"/>
      <c r="E2092" s="20" t="n"/>
      <c r="F2092" s="26">
        <f>IF(E2092="","",IFERROR(INDEX('İş emirleri'!$B$6:$B$305,MATCH(E2092,'İş emirleri'!$A$6:$A$305,0)),"İş emri yok"))</f>
        <v/>
      </c>
      <c r="G2092" s="38" t="n"/>
      <c r="H2092" s="38" t="n"/>
      <c r="I2092" s="20" t="n"/>
      <c r="J2092" s="40">
        <f>IF(G2092="","",MAX(0,G2092-N(H2092)))</f>
        <v/>
      </c>
      <c r="K2092" s="24">
        <f>IF(OR(G2092="",N(G2092)=0),"",J2092/G2092)</f>
        <v/>
      </c>
      <c r="L2092" s="38" t="n"/>
      <c r="M2092" s="38" t="n"/>
      <c r="N2092" s="20" t="n"/>
      <c r="O2092" s="40">
        <f>IF(AND(L2092="",M2092=""),"",N(L2092)+N(M2092))</f>
        <v/>
      </c>
      <c r="P2092" s="24">
        <f>IF(OR(O2092="",N(O2092)=0),"",N(M2092)/O2092)</f>
        <v/>
      </c>
      <c r="Q2092" s="40">
        <f>IF(OR(J2092="",N(J2092)=0,O2092=""),"",N(L2092)/(J2092/60))</f>
        <v/>
      </c>
      <c r="R2092" s="20" t="n"/>
    </row>
    <row r="2093">
      <c r="A2093" s="39" t="n"/>
      <c r="B2093" s="20" t="n"/>
      <c r="C2093" s="20" t="n"/>
      <c r="D2093" s="20" t="n"/>
      <c r="E2093" s="20" t="n"/>
      <c r="F2093" s="26">
        <f>IF(E2093="","",IFERROR(INDEX('İş emirleri'!$B$6:$B$305,MATCH(E2093,'İş emirleri'!$A$6:$A$305,0)),"İş emri yok"))</f>
        <v/>
      </c>
      <c r="G2093" s="38" t="n"/>
      <c r="H2093" s="38" t="n"/>
      <c r="I2093" s="20" t="n"/>
      <c r="J2093" s="40">
        <f>IF(G2093="","",MAX(0,G2093-N(H2093)))</f>
        <v/>
      </c>
      <c r="K2093" s="24">
        <f>IF(OR(G2093="",N(G2093)=0),"",J2093/G2093)</f>
        <v/>
      </c>
      <c r="L2093" s="38" t="n"/>
      <c r="M2093" s="38" t="n"/>
      <c r="N2093" s="20" t="n"/>
      <c r="O2093" s="40">
        <f>IF(AND(L2093="",M2093=""),"",N(L2093)+N(M2093))</f>
        <v/>
      </c>
      <c r="P2093" s="24">
        <f>IF(OR(O2093="",N(O2093)=0),"",N(M2093)/O2093)</f>
        <v/>
      </c>
      <c r="Q2093" s="40">
        <f>IF(OR(J2093="",N(J2093)=0,O2093=""),"",N(L2093)/(J2093/60))</f>
        <v/>
      </c>
      <c r="R2093" s="20" t="n"/>
    </row>
    <row r="2094">
      <c r="A2094" s="39" t="n"/>
      <c r="B2094" s="20" t="n"/>
      <c r="C2094" s="20" t="n"/>
      <c r="D2094" s="20" t="n"/>
      <c r="E2094" s="20" t="n"/>
      <c r="F2094" s="26">
        <f>IF(E2094="","",IFERROR(INDEX('İş emirleri'!$B$6:$B$305,MATCH(E2094,'İş emirleri'!$A$6:$A$305,0)),"İş emri yok"))</f>
        <v/>
      </c>
      <c r="G2094" s="38" t="n"/>
      <c r="H2094" s="38" t="n"/>
      <c r="I2094" s="20" t="n"/>
      <c r="J2094" s="40">
        <f>IF(G2094="","",MAX(0,G2094-N(H2094)))</f>
        <v/>
      </c>
      <c r="K2094" s="24">
        <f>IF(OR(G2094="",N(G2094)=0),"",J2094/G2094)</f>
        <v/>
      </c>
      <c r="L2094" s="38" t="n"/>
      <c r="M2094" s="38" t="n"/>
      <c r="N2094" s="20" t="n"/>
      <c r="O2094" s="40">
        <f>IF(AND(L2094="",M2094=""),"",N(L2094)+N(M2094))</f>
        <v/>
      </c>
      <c r="P2094" s="24">
        <f>IF(OR(O2094="",N(O2094)=0),"",N(M2094)/O2094)</f>
        <v/>
      </c>
      <c r="Q2094" s="40">
        <f>IF(OR(J2094="",N(J2094)=0,O2094=""),"",N(L2094)/(J2094/60))</f>
        <v/>
      </c>
      <c r="R2094" s="20" t="n"/>
    </row>
    <row r="2095">
      <c r="A2095" s="39" t="n"/>
      <c r="B2095" s="20" t="n"/>
      <c r="C2095" s="20" t="n"/>
      <c r="D2095" s="20" t="n"/>
      <c r="E2095" s="20" t="n"/>
      <c r="F2095" s="26">
        <f>IF(E2095="","",IFERROR(INDEX('İş emirleri'!$B$6:$B$305,MATCH(E2095,'İş emirleri'!$A$6:$A$305,0)),"İş emri yok"))</f>
        <v/>
      </c>
      <c r="G2095" s="38" t="n"/>
      <c r="H2095" s="38" t="n"/>
      <c r="I2095" s="20" t="n"/>
      <c r="J2095" s="40">
        <f>IF(G2095="","",MAX(0,G2095-N(H2095)))</f>
        <v/>
      </c>
      <c r="K2095" s="24">
        <f>IF(OR(G2095="",N(G2095)=0),"",J2095/G2095)</f>
        <v/>
      </c>
      <c r="L2095" s="38" t="n"/>
      <c r="M2095" s="38" t="n"/>
      <c r="N2095" s="20" t="n"/>
      <c r="O2095" s="40">
        <f>IF(AND(L2095="",M2095=""),"",N(L2095)+N(M2095))</f>
        <v/>
      </c>
      <c r="P2095" s="24">
        <f>IF(OR(O2095="",N(O2095)=0),"",N(M2095)/O2095)</f>
        <v/>
      </c>
      <c r="Q2095" s="40">
        <f>IF(OR(J2095="",N(J2095)=0,O2095=""),"",N(L2095)/(J2095/60))</f>
        <v/>
      </c>
      <c r="R2095" s="20" t="n"/>
    </row>
    <row r="2096">
      <c r="A2096" s="39" t="n"/>
      <c r="B2096" s="20" t="n"/>
      <c r="C2096" s="20" t="n"/>
      <c r="D2096" s="20" t="n"/>
      <c r="E2096" s="20" t="n"/>
      <c r="F2096" s="26">
        <f>IF(E2096="","",IFERROR(INDEX('İş emirleri'!$B$6:$B$305,MATCH(E2096,'İş emirleri'!$A$6:$A$305,0)),"İş emri yok"))</f>
        <v/>
      </c>
      <c r="G2096" s="38" t="n"/>
      <c r="H2096" s="38" t="n"/>
      <c r="I2096" s="20" t="n"/>
      <c r="J2096" s="40">
        <f>IF(G2096="","",MAX(0,G2096-N(H2096)))</f>
        <v/>
      </c>
      <c r="K2096" s="24">
        <f>IF(OR(G2096="",N(G2096)=0),"",J2096/G2096)</f>
        <v/>
      </c>
      <c r="L2096" s="38" t="n"/>
      <c r="M2096" s="38" t="n"/>
      <c r="N2096" s="20" t="n"/>
      <c r="O2096" s="40">
        <f>IF(AND(L2096="",M2096=""),"",N(L2096)+N(M2096))</f>
        <v/>
      </c>
      <c r="P2096" s="24">
        <f>IF(OR(O2096="",N(O2096)=0),"",N(M2096)/O2096)</f>
        <v/>
      </c>
      <c r="Q2096" s="40">
        <f>IF(OR(J2096="",N(J2096)=0,O2096=""),"",N(L2096)/(J2096/60))</f>
        <v/>
      </c>
      <c r="R2096" s="20" t="n"/>
    </row>
    <row r="2097">
      <c r="A2097" s="39" t="n"/>
      <c r="B2097" s="20" t="n"/>
      <c r="C2097" s="20" t="n"/>
      <c r="D2097" s="20" t="n"/>
      <c r="E2097" s="20" t="n"/>
      <c r="F2097" s="26">
        <f>IF(E2097="","",IFERROR(INDEX('İş emirleri'!$B$6:$B$305,MATCH(E2097,'İş emirleri'!$A$6:$A$305,0)),"İş emri yok"))</f>
        <v/>
      </c>
      <c r="G2097" s="38" t="n"/>
      <c r="H2097" s="38" t="n"/>
      <c r="I2097" s="20" t="n"/>
      <c r="J2097" s="40">
        <f>IF(G2097="","",MAX(0,G2097-N(H2097)))</f>
        <v/>
      </c>
      <c r="K2097" s="24">
        <f>IF(OR(G2097="",N(G2097)=0),"",J2097/G2097)</f>
        <v/>
      </c>
      <c r="L2097" s="38" t="n"/>
      <c r="M2097" s="38" t="n"/>
      <c r="N2097" s="20" t="n"/>
      <c r="O2097" s="40">
        <f>IF(AND(L2097="",M2097=""),"",N(L2097)+N(M2097))</f>
        <v/>
      </c>
      <c r="P2097" s="24">
        <f>IF(OR(O2097="",N(O2097)=0),"",N(M2097)/O2097)</f>
        <v/>
      </c>
      <c r="Q2097" s="40">
        <f>IF(OR(J2097="",N(J2097)=0,O2097=""),"",N(L2097)/(J2097/60))</f>
        <v/>
      </c>
      <c r="R2097" s="20" t="n"/>
    </row>
    <row r="2098">
      <c r="A2098" s="39" t="n"/>
      <c r="B2098" s="20" t="n"/>
      <c r="C2098" s="20" t="n"/>
      <c r="D2098" s="20" t="n"/>
      <c r="E2098" s="20" t="n"/>
      <c r="F2098" s="26">
        <f>IF(E2098="","",IFERROR(INDEX('İş emirleri'!$B$6:$B$305,MATCH(E2098,'İş emirleri'!$A$6:$A$305,0)),"İş emri yok"))</f>
        <v/>
      </c>
      <c r="G2098" s="38" t="n"/>
      <c r="H2098" s="38" t="n"/>
      <c r="I2098" s="20" t="n"/>
      <c r="J2098" s="40">
        <f>IF(G2098="","",MAX(0,G2098-N(H2098)))</f>
        <v/>
      </c>
      <c r="K2098" s="24">
        <f>IF(OR(G2098="",N(G2098)=0),"",J2098/G2098)</f>
        <v/>
      </c>
      <c r="L2098" s="38" t="n"/>
      <c r="M2098" s="38" t="n"/>
      <c r="N2098" s="20" t="n"/>
      <c r="O2098" s="40">
        <f>IF(AND(L2098="",M2098=""),"",N(L2098)+N(M2098))</f>
        <v/>
      </c>
      <c r="P2098" s="24">
        <f>IF(OR(O2098="",N(O2098)=0),"",N(M2098)/O2098)</f>
        <v/>
      </c>
      <c r="Q2098" s="40">
        <f>IF(OR(J2098="",N(J2098)=0,O2098=""),"",N(L2098)/(J2098/60))</f>
        <v/>
      </c>
      <c r="R2098" s="20" t="n"/>
    </row>
    <row r="2099">
      <c r="A2099" s="39" t="n"/>
      <c r="B2099" s="20" t="n"/>
      <c r="C2099" s="20" t="n"/>
      <c r="D2099" s="20" t="n"/>
      <c r="E2099" s="20" t="n"/>
      <c r="F2099" s="26">
        <f>IF(E2099="","",IFERROR(INDEX('İş emirleri'!$B$6:$B$305,MATCH(E2099,'İş emirleri'!$A$6:$A$305,0)),"İş emri yok"))</f>
        <v/>
      </c>
      <c r="G2099" s="38" t="n"/>
      <c r="H2099" s="38" t="n"/>
      <c r="I2099" s="20" t="n"/>
      <c r="J2099" s="40">
        <f>IF(G2099="","",MAX(0,G2099-N(H2099)))</f>
        <v/>
      </c>
      <c r="K2099" s="24">
        <f>IF(OR(G2099="",N(G2099)=0),"",J2099/G2099)</f>
        <v/>
      </c>
      <c r="L2099" s="38" t="n"/>
      <c r="M2099" s="38" t="n"/>
      <c r="N2099" s="20" t="n"/>
      <c r="O2099" s="40">
        <f>IF(AND(L2099="",M2099=""),"",N(L2099)+N(M2099))</f>
        <v/>
      </c>
      <c r="P2099" s="24">
        <f>IF(OR(O2099="",N(O2099)=0),"",N(M2099)/O2099)</f>
        <v/>
      </c>
      <c r="Q2099" s="40">
        <f>IF(OR(J2099="",N(J2099)=0,O2099=""),"",N(L2099)/(J2099/60))</f>
        <v/>
      </c>
      <c r="R2099" s="20" t="n"/>
    </row>
    <row r="2100">
      <c r="A2100" s="39" t="n"/>
      <c r="B2100" s="20" t="n"/>
      <c r="C2100" s="20" t="n"/>
      <c r="D2100" s="20" t="n"/>
      <c r="E2100" s="20" t="n"/>
      <c r="F2100" s="26">
        <f>IF(E2100="","",IFERROR(INDEX('İş emirleri'!$B$6:$B$305,MATCH(E2100,'İş emirleri'!$A$6:$A$305,0)),"İş emri yok"))</f>
        <v/>
      </c>
      <c r="G2100" s="38" t="n"/>
      <c r="H2100" s="38" t="n"/>
      <c r="I2100" s="20" t="n"/>
      <c r="J2100" s="40">
        <f>IF(G2100="","",MAX(0,G2100-N(H2100)))</f>
        <v/>
      </c>
      <c r="K2100" s="24">
        <f>IF(OR(G2100="",N(G2100)=0),"",J2100/G2100)</f>
        <v/>
      </c>
      <c r="L2100" s="38" t="n"/>
      <c r="M2100" s="38" t="n"/>
      <c r="N2100" s="20" t="n"/>
      <c r="O2100" s="40">
        <f>IF(AND(L2100="",M2100=""),"",N(L2100)+N(M2100))</f>
        <v/>
      </c>
      <c r="P2100" s="24">
        <f>IF(OR(O2100="",N(O2100)=0),"",N(M2100)/O2100)</f>
        <v/>
      </c>
      <c r="Q2100" s="40">
        <f>IF(OR(J2100="",N(J2100)=0,O2100=""),"",N(L2100)/(J2100/60))</f>
        <v/>
      </c>
      <c r="R2100" s="20" t="n"/>
    </row>
    <row r="2101">
      <c r="A2101" s="39" t="n"/>
      <c r="B2101" s="20" t="n"/>
      <c r="C2101" s="20" t="n"/>
      <c r="D2101" s="20" t="n"/>
      <c r="E2101" s="20" t="n"/>
      <c r="F2101" s="26">
        <f>IF(E2101="","",IFERROR(INDEX('İş emirleri'!$B$6:$B$305,MATCH(E2101,'İş emirleri'!$A$6:$A$305,0)),"İş emri yok"))</f>
        <v/>
      </c>
      <c r="G2101" s="38" t="n"/>
      <c r="H2101" s="38" t="n"/>
      <c r="I2101" s="20" t="n"/>
      <c r="J2101" s="40">
        <f>IF(G2101="","",MAX(0,G2101-N(H2101)))</f>
        <v/>
      </c>
      <c r="K2101" s="24">
        <f>IF(OR(G2101="",N(G2101)=0),"",J2101/G2101)</f>
        <v/>
      </c>
      <c r="L2101" s="38" t="n"/>
      <c r="M2101" s="38" t="n"/>
      <c r="N2101" s="20" t="n"/>
      <c r="O2101" s="40">
        <f>IF(AND(L2101="",M2101=""),"",N(L2101)+N(M2101))</f>
        <v/>
      </c>
      <c r="P2101" s="24">
        <f>IF(OR(O2101="",N(O2101)=0),"",N(M2101)/O2101)</f>
        <v/>
      </c>
      <c r="Q2101" s="40">
        <f>IF(OR(J2101="",N(J2101)=0,O2101=""),"",N(L2101)/(J2101/60))</f>
        <v/>
      </c>
      <c r="R2101" s="20" t="n"/>
    </row>
    <row r="2102">
      <c r="A2102" s="39" t="n"/>
      <c r="B2102" s="20" t="n"/>
      <c r="C2102" s="20" t="n"/>
      <c r="D2102" s="20" t="n"/>
      <c r="E2102" s="20" t="n"/>
      <c r="F2102" s="26">
        <f>IF(E2102="","",IFERROR(INDEX('İş emirleri'!$B$6:$B$305,MATCH(E2102,'İş emirleri'!$A$6:$A$305,0)),"İş emri yok"))</f>
        <v/>
      </c>
      <c r="G2102" s="38" t="n"/>
      <c r="H2102" s="38" t="n"/>
      <c r="I2102" s="20" t="n"/>
      <c r="J2102" s="40">
        <f>IF(G2102="","",MAX(0,G2102-N(H2102)))</f>
        <v/>
      </c>
      <c r="K2102" s="24">
        <f>IF(OR(G2102="",N(G2102)=0),"",J2102/G2102)</f>
        <v/>
      </c>
      <c r="L2102" s="38" t="n"/>
      <c r="M2102" s="38" t="n"/>
      <c r="N2102" s="20" t="n"/>
      <c r="O2102" s="40">
        <f>IF(AND(L2102="",M2102=""),"",N(L2102)+N(M2102))</f>
        <v/>
      </c>
      <c r="P2102" s="24">
        <f>IF(OR(O2102="",N(O2102)=0),"",N(M2102)/O2102)</f>
        <v/>
      </c>
      <c r="Q2102" s="40">
        <f>IF(OR(J2102="",N(J2102)=0,O2102=""),"",N(L2102)/(J2102/60))</f>
        <v/>
      </c>
      <c r="R2102" s="20" t="n"/>
    </row>
    <row r="2103">
      <c r="A2103" s="39" t="n"/>
      <c r="B2103" s="20" t="n"/>
      <c r="C2103" s="20" t="n"/>
      <c r="D2103" s="20" t="n"/>
      <c r="E2103" s="20" t="n"/>
      <c r="F2103" s="26">
        <f>IF(E2103="","",IFERROR(INDEX('İş emirleri'!$B$6:$B$305,MATCH(E2103,'İş emirleri'!$A$6:$A$305,0)),"İş emri yok"))</f>
        <v/>
      </c>
      <c r="G2103" s="38" t="n"/>
      <c r="H2103" s="38" t="n"/>
      <c r="I2103" s="20" t="n"/>
      <c r="J2103" s="40">
        <f>IF(G2103="","",MAX(0,G2103-N(H2103)))</f>
        <v/>
      </c>
      <c r="K2103" s="24">
        <f>IF(OR(G2103="",N(G2103)=0),"",J2103/G2103)</f>
        <v/>
      </c>
      <c r="L2103" s="38" t="n"/>
      <c r="M2103" s="38" t="n"/>
      <c r="N2103" s="20" t="n"/>
      <c r="O2103" s="40">
        <f>IF(AND(L2103="",M2103=""),"",N(L2103)+N(M2103))</f>
        <v/>
      </c>
      <c r="P2103" s="24">
        <f>IF(OR(O2103="",N(O2103)=0),"",N(M2103)/O2103)</f>
        <v/>
      </c>
      <c r="Q2103" s="40">
        <f>IF(OR(J2103="",N(J2103)=0,O2103=""),"",N(L2103)/(J2103/60))</f>
        <v/>
      </c>
      <c r="R2103" s="20" t="n"/>
    </row>
    <row r="2104">
      <c r="A2104" s="39" t="n"/>
      <c r="B2104" s="20" t="n"/>
      <c r="C2104" s="20" t="n"/>
      <c r="D2104" s="20" t="n"/>
      <c r="E2104" s="20" t="n"/>
      <c r="F2104" s="26">
        <f>IF(E2104="","",IFERROR(INDEX('İş emirleri'!$B$6:$B$305,MATCH(E2104,'İş emirleri'!$A$6:$A$305,0)),"İş emri yok"))</f>
        <v/>
      </c>
      <c r="G2104" s="38" t="n"/>
      <c r="H2104" s="38" t="n"/>
      <c r="I2104" s="20" t="n"/>
      <c r="J2104" s="40">
        <f>IF(G2104="","",MAX(0,G2104-N(H2104)))</f>
        <v/>
      </c>
      <c r="K2104" s="24">
        <f>IF(OR(G2104="",N(G2104)=0),"",J2104/G2104)</f>
        <v/>
      </c>
      <c r="L2104" s="38" t="n"/>
      <c r="M2104" s="38" t="n"/>
      <c r="N2104" s="20" t="n"/>
      <c r="O2104" s="40">
        <f>IF(AND(L2104="",M2104=""),"",N(L2104)+N(M2104))</f>
        <v/>
      </c>
      <c r="P2104" s="24">
        <f>IF(OR(O2104="",N(O2104)=0),"",N(M2104)/O2104)</f>
        <v/>
      </c>
      <c r="Q2104" s="40">
        <f>IF(OR(J2104="",N(J2104)=0,O2104=""),"",N(L2104)/(J2104/60))</f>
        <v/>
      </c>
      <c r="R2104" s="20" t="n"/>
    </row>
    <row r="2105">
      <c r="A2105" s="39" t="n"/>
      <c r="B2105" s="20" t="n"/>
      <c r="C2105" s="20" t="n"/>
      <c r="D2105" s="20" t="n"/>
      <c r="E2105" s="20" t="n"/>
      <c r="F2105" s="26">
        <f>IF(E2105="","",IFERROR(INDEX('İş emirleri'!$B$6:$B$305,MATCH(E2105,'İş emirleri'!$A$6:$A$305,0)),"İş emri yok"))</f>
        <v/>
      </c>
      <c r="G2105" s="38" t="n"/>
      <c r="H2105" s="38" t="n"/>
      <c r="I2105" s="20" t="n"/>
      <c r="J2105" s="40">
        <f>IF(G2105="","",MAX(0,G2105-N(H2105)))</f>
        <v/>
      </c>
      <c r="K2105" s="24">
        <f>IF(OR(G2105="",N(G2105)=0),"",J2105/G2105)</f>
        <v/>
      </c>
      <c r="L2105" s="38" t="n"/>
      <c r="M2105" s="38" t="n"/>
      <c r="N2105" s="20" t="n"/>
      <c r="O2105" s="40">
        <f>IF(AND(L2105="",M2105=""),"",N(L2105)+N(M2105))</f>
        <v/>
      </c>
      <c r="P2105" s="24">
        <f>IF(OR(O2105="",N(O2105)=0),"",N(M2105)/O2105)</f>
        <v/>
      </c>
      <c r="Q2105" s="40">
        <f>IF(OR(J2105="",N(J2105)=0,O2105=""),"",N(L2105)/(J2105/60))</f>
        <v/>
      </c>
      <c r="R2105" s="20" t="n"/>
    </row>
    <row r="2106">
      <c r="A2106" s="39" t="n"/>
      <c r="B2106" s="20" t="n"/>
      <c r="C2106" s="20" t="n"/>
      <c r="D2106" s="20" t="n"/>
      <c r="E2106" s="20" t="n"/>
      <c r="F2106" s="26">
        <f>IF(E2106="","",IFERROR(INDEX('İş emirleri'!$B$6:$B$305,MATCH(E2106,'İş emirleri'!$A$6:$A$305,0)),"İş emri yok"))</f>
        <v/>
      </c>
      <c r="G2106" s="38" t="n"/>
      <c r="H2106" s="38" t="n"/>
      <c r="I2106" s="20" t="n"/>
      <c r="J2106" s="40">
        <f>IF(G2106="","",MAX(0,G2106-N(H2106)))</f>
        <v/>
      </c>
      <c r="K2106" s="24">
        <f>IF(OR(G2106="",N(G2106)=0),"",J2106/G2106)</f>
        <v/>
      </c>
      <c r="L2106" s="38" t="n"/>
      <c r="M2106" s="38" t="n"/>
      <c r="N2106" s="20" t="n"/>
      <c r="O2106" s="40">
        <f>IF(AND(L2106="",M2106=""),"",N(L2106)+N(M2106))</f>
        <v/>
      </c>
      <c r="P2106" s="24">
        <f>IF(OR(O2106="",N(O2106)=0),"",N(M2106)/O2106)</f>
        <v/>
      </c>
      <c r="Q2106" s="40">
        <f>IF(OR(J2106="",N(J2106)=0,O2106=""),"",N(L2106)/(J2106/60))</f>
        <v/>
      </c>
      <c r="R2106" s="20" t="n"/>
    </row>
    <row r="2107">
      <c r="A2107" s="39" t="n"/>
      <c r="B2107" s="20" t="n"/>
      <c r="C2107" s="20" t="n"/>
      <c r="D2107" s="20" t="n"/>
      <c r="E2107" s="20" t="n"/>
      <c r="F2107" s="26">
        <f>IF(E2107="","",IFERROR(INDEX('İş emirleri'!$B$6:$B$305,MATCH(E2107,'İş emirleri'!$A$6:$A$305,0)),"İş emri yok"))</f>
        <v/>
      </c>
      <c r="G2107" s="38" t="n"/>
      <c r="H2107" s="38" t="n"/>
      <c r="I2107" s="20" t="n"/>
      <c r="J2107" s="40">
        <f>IF(G2107="","",MAX(0,G2107-N(H2107)))</f>
        <v/>
      </c>
      <c r="K2107" s="24">
        <f>IF(OR(G2107="",N(G2107)=0),"",J2107/G2107)</f>
        <v/>
      </c>
      <c r="L2107" s="38" t="n"/>
      <c r="M2107" s="38" t="n"/>
      <c r="N2107" s="20" t="n"/>
      <c r="O2107" s="40">
        <f>IF(AND(L2107="",M2107=""),"",N(L2107)+N(M2107))</f>
        <v/>
      </c>
      <c r="P2107" s="24">
        <f>IF(OR(O2107="",N(O2107)=0),"",N(M2107)/O2107)</f>
        <v/>
      </c>
      <c r="Q2107" s="40">
        <f>IF(OR(J2107="",N(J2107)=0,O2107=""),"",N(L2107)/(J2107/60))</f>
        <v/>
      </c>
      <c r="R2107" s="20" t="n"/>
    </row>
    <row r="2108">
      <c r="A2108" s="39" t="n"/>
      <c r="B2108" s="20" t="n"/>
      <c r="C2108" s="20" t="n"/>
      <c r="D2108" s="20" t="n"/>
      <c r="E2108" s="20" t="n"/>
      <c r="F2108" s="26">
        <f>IF(E2108="","",IFERROR(INDEX('İş emirleri'!$B$6:$B$305,MATCH(E2108,'İş emirleri'!$A$6:$A$305,0)),"İş emri yok"))</f>
        <v/>
      </c>
      <c r="G2108" s="38" t="n"/>
      <c r="H2108" s="38" t="n"/>
      <c r="I2108" s="20" t="n"/>
      <c r="J2108" s="40">
        <f>IF(G2108="","",MAX(0,G2108-N(H2108)))</f>
        <v/>
      </c>
      <c r="K2108" s="24">
        <f>IF(OR(G2108="",N(G2108)=0),"",J2108/G2108)</f>
        <v/>
      </c>
      <c r="L2108" s="38" t="n"/>
      <c r="M2108" s="38" t="n"/>
      <c r="N2108" s="20" t="n"/>
      <c r="O2108" s="40">
        <f>IF(AND(L2108="",M2108=""),"",N(L2108)+N(M2108))</f>
        <v/>
      </c>
      <c r="P2108" s="24">
        <f>IF(OR(O2108="",N(O2108)=0),"",N(M2108)/O2108)</f>
        <v/>
      </c>
      <c r="Q2108" s="40">
        <f>IF(OR(J2108="",N(J2108)=0,O2108=""),"",N(L2108)/(J2108/60))</f>
        <v/>
      </c>
      <c r="R2108" s="20" t="n"/>
    </row>
    <row r="2109">
      <c r="A2109" s="39" t="n"/>
      <c r="B2109" s="20" t="n"/>
      <c r="C2109" s="20" t="n"/>
      <c r="D2109" s="20" t="n"/>
      <c r="E2109" s="20" t="n"/>
      <c r="F2109" s="26">
        <f>IF(E2109="","",IFERROR(INDEX('İş emirleri'!$B$6:$B$305,MATCH(E2109,'İş emirleri'!$A$6:$A$305,0)),"İş emri yok"))</f>
        <v/>
      </c>
      <c r="G2109" s="38" t="n"/>
      <c r="H2109" s="38" t="n"/>
      <c r="I2109" s="20" t="n"/>
      <c r="J2109" s="40">
        <f>IF(G2109="","",MAX(0,G2109-N(H2109)))</f>
        <v/>
      </c>
      <c r="K2109" s="24">
        <f>IF(OR(G2109="",N(G2109)=0),"",J2109/G2109)</f>
        <v/>
      </c>
      <c r="L2109" s="38" t="n"/>
      <c r="M2109" s="38" t="n"/>
      <c r="N2109" s="20" t="n"/>
      <c r="O2109" s="40">
        <f>IF(AND(L2109="",M2109=""),"",N(L2109)+N(M2109))</f>
        <v/>
      </c>
      <c r="P2109" s="24">
        <f>IF(OR(O2109="",N(O2109)=0),"",N(M2109)/O2109)</f>
        <v/>
      </c>
      <c r="Q2109" s="40">
        <f>IF(OR(J2109="",N(J2109)=0,O2109=""),"",N(L2109)/(J2109/60))</f>
        <v/>
      </c>
      <c r="R2109" s="20" t="n"/>
    </row>
    <row r="2110">
      <c r="A2110" s="39" t="n"/>
      <c r="B2110" s="20" t="n"/>
      <c r="C2110" s="20" t="n"/>
      <c r="D2110" s="20" t="n"/>
      <c r="E2110" s="20" t="n"/>
      <c r="F2110" s="26">
        <f>IF(E2110="","",IFERROR(INDEX('İş emirleri'!$B$6:$B$305,MATCH(E2110,'İş emirleri'!$A$6:$A$305,0)),"İş emri yok"))</f>
        <v/>
      </c>
      <c r="G2110" s="38" t="n"/>
      <c r="H2110" s="38" t="n"/>
      <c r="I2110" s="20" t="n"/>
      <c r="J2110" s="40">
        <f>IF(G2110="","",MAX(0,G2110-N(H2110)))</f>
        <v/>
      </c>
      <c r="K2110" s="24">
        <f>IF(OR(G2110="",N(G2110)=0),"",J2110/G2110)</f>
        <v/>
      </c>
      <c r="L2110" s="38" t="n"/>
      <c r="M2110" s="38" t="n"/>
      <c r="N2110" s="20" t="n"/>
      <c r="O2110" s="40">
        <f>IF(AND(L2110="",M2110=""),"",N(L2110)+N(M2110))</f>
        <v/>
      </c>
      <c r="P2110" s="24">
        <f>IF(OR(O2110="",N(O2110)=0),"",N(M2110)/O2110)</f>
        <v/>
      </c>
      <c r="Q2110" s="40">
        <f>IF(OR(J2110="",N(J2110)=0,O2110=""),"",N(L2110)/(J2110/60))</f>
        <v/>
      </c>
      <c r="R2110" s="20" t="n"/>
    </row>
    <row r="2111">
      <c r="A2111" s="39" t="n"/>
      <c r="B2111" s="20" t="n"/>
      <c r="C2111" s="20" t="n"/>
      <c r="D2111" s="20" t="n"/>
      <c r="E2111" s="20" t="n"/>
      <c r="F2111" s="26">
        <f>IF(E2111="","",IFERROR(INDEX('İş emirleri'!$B$6:$B$305,MATCH(E2111,'İş emirleri'!$A$6:$A$305,0)),"İş emri yok"))</f>
        <v/>
      </c>
      <c r="G2111" s="38" t="n"/>
      <c r="H2111" s="38" t="n"/>
      <c r="I2111" s="20" t="n"/>
      <c r="J2111" s="40">
        <f>IF(G2111="","",MAX(0,G2111-N(H2111)))</f>
        <v/>
      </c>
      <c r="K2111" s="24">
        <f>IF(OR(G2111="",N(G2111)=0),"",J2111/G2111)</f>
        <v/>
      </c>
      <c r="L2111" s="38" t="n"/>
      <c r="M2111" s="38" t="n"/>
      <c r="N2111" s="20" t="n"/>
      <c r="O2111" s="40">
        <f>IF(AND(L2111="",M2111=""),"",N(L2111)+N(M2111))</f>
        <v/>
      </c>
      <c r="P2111" s="24">
        <f>IF(OR(O2111="",N(O2111)=0),"",N(M2111)/O2111)</f>
        <v/>
      </c>
      <c r="Q2111" s="40">
        <f>IF(OR(J2111="",N(J2111)=0,O2111=""),"",N(L2111)/(J2111/60))</f>
        <v/>
      </c>
      <c r="R2111" s="20" t="n"/>
    </row>
    <row r="2112">
      <c r="A2112" s="39" t="n"/>
      <c r="B2112" s="20" t="n"/>
      <c r="C2112" s="20" t="n"/>
      <c r="D2112" s="20" t="n"/>
      <c r="E2112" s="20" t="n"/>
      <c r="F2112" s="26">
        <f>IF(E2112="","",IFERROR(INDEX('İş emirleri'!$B$6:$B$305,MATCH(E2112,'İş emirleri'!$A$6:$A$305,0)),"İş emri yok"))</f>
        <v/>
      </c>
      <c r="G2112" s="38" t="n"/>
      <c r="H2112" s="38" t="n"/>
      <c r="I2112" s="20" t="n"/>
      <c r="J2112" s="40">
        <f>IF(G2112="","",MAX(0,G2112-N(H2112)))</f>
        <v/>
      </c>
      <c r="K2112" s="24">
        <f>IF(OR(G2112="",N(G2112)=0),"",J2112/G2112)</f>
        <v/>
      </c>
      <c r="L2112" s="38" t="n"/>
      <c r="M2112" s="38" t="n"/>
      <c r="N2112" s="20" t="n"/>
      <c r="O2112" s="40">
        <f>IF(AND(L2112="",M2112=""),"",N(L2112)+N(M2112))</f>
        <v/>
      </c>
      <c r="P2112" s="24">
        <f>IF(OR(O2112="",N(O2112)=0),"",N(M2112)/O2112)</f>
        <v/>
      </c>
      <c r="Q2112" s="40">
        <f>IF(OR(J2112="",N(J2112)=0,O2112=""),"",N(L2112)/(J2112/60))</f>
        <v/>
      </c>
      <c r="R2112" s="20" t="n"/>
    </row>
    <row r="2113">
      <c r="A2113" s="39" t="n"/>
      <c r="B2113" s="20" t="n"/>
      <c r="C2113" s="20" t="n"/>
      <c r="D2113" s="20" t="n"/>
      <c r="E2113" s="20" t="n"/>
      <c r="F2113" s="26">
        <f>IF(E2113="","",IFERROR(INDEX('İş emirleri'!$B$6:$B$305,MATCH(E2113,'İş emirleri'!$A$6:$A$305,0)),"İş emri yok"))</f>
        <v/>
      </c>
      <c r="G2113" s="38" t="n"/>
      <c r="H2113" s="38" t="n"/>
      <c r="I2113" s="20" t="n"/>
      <c r="J2113" s="40">
        <f>IF(G2113="","",MAX(0,G2113-N(H2113)))</f>
        <v/>
      </c>
      <c r="K2113" s="24">
        <f>IF(OR(G2113="",N(G2113)=0),"",J2113/G2113)</f>
        <v/>
      </c>
      <c r="L2113" s="38" t="n"/>
      <c r="M2113" s="38" t="n"/>
      <c r="N2113" s="20" t="n"/>
      <c r="O2113" s="40">
        <f>IF(AND(L2113="",M2113=""),"",N(L2113)+N(M2113))</f>
        <v/>
      </c>
      <c r="P2113" s="24">
        <f>IF(OR(O2113="",N(O2113)=0),"",N(M2113)/O2113)</f>
        <v/>
      </c>
      <c r="Q2113" s="40">
        <f>IF(OR(J2113="",N(J2113)=0,O2113=""),"",N(L2113)/(J2113/60))</f>
        <v/>
      </c>
      <c r="R2113" s="20" t="n"/>
    </row>
    <row r="2114">
      <c r="A2114" s="39" t="n"/>
      <c r="B2114" s="20" t="n"/>
      <c r="C2114" s="20" t="n"/>
      <c r="D2114" s="20" t="n"/>
      <c r="E2114" s="20" t="n"/>
      <c r="F2114" s="26">
        <f>IF(E2114="","",IFERROR(INDEX('İş emirleri'!$B$6:$B$305,MATCH(E2114,'İş emirleri'!$A$6:$A$305,0)),"İş emri yok"))</f>
        <v/>
      </c>
      <c r="G2114" s="38" t="n"/>
      <c r="H2114" s="38" t="n"/>
      <c r="I2114" s="20" t="n"/>
      <c r="J2114" s="40">
        <f>IF(G2114="","",MAX(0,G2114-N(H2114)))</f>
        <v/>
      </c>
      <c r="K2114" s="24">
        <f>IF(OR(G2114="",N(G2114)=0),"",J2114/G2114)</f>
        <v/>
      </c>
      <c r="L2114" s="38" t="n"/>
      <c r="M2114" s="38" t="n"/>
      <c r="N2114" s="20" t="n"/>
      <c r="O2114" s="40">
        <f>IF(AND(L2114="",M2114=""),"",N(L2114)+N(M2114))</f>
        <v/>
      </c>
      <c r="P2114" s="24">
        <f>IF(OR(O2114="",N(O2114)=0),"",N(M2114)/O2114)</f>
        <v/>
      </c>
      <c r="Q2114" s="40">
        <f>IF(OR(J2114="",N(J2114)=0,O2114=""),"",N(L2114)/(J2114/60))</f>
        <v/>
      </c>
      <c r="R2114" s="20" t="n"/>
    </row>
    <row r="2115">
      <c r="A2115" s="39" t="n"/>
      <c r="B2115" s="20" t="n"/>
      <c r="C2115" s="20" t="n"/>
      <c r="D2115" s="20" t="n"/>
      <c r="E2115" s="20" t="n"/>
      <c r="F2115" s="26">
        <f>IF(E2115="","",IFERROR(INDEX('İş emirleri'!$B$6:$B$305,MATCH(E2115,'İş emirleri'!$A$6:$A$305,0)),"İş emri yok"))</f>
        <v/>
      </c>
      <c r="G2115" s="38" t="n"/>
      <c r="H2115" s="38" t="n"/>
      <c r="I2115" s="20" t="n"/>
      <c r="J2115" s="40">
        <f>IF(G2115="","",MAX(0,G2115-N(H2115)))</f>
        <v/>
      </c>
      <c r="K2115" s="24">
        <f>IF(OR(G2115="",N(G2115)=0),"",J2115/G2115)</f>
        <v/>
      </c>
      <c r="L2115" s="38" t="n"/>
      <c r="M2115" s="38" t="n"/>
      <c r="N2115" s="20" t="n"/>
      <c r="O2115" s="40">
        <f>IF(AND(L2115="",M2115=""),"",N(L2115)+N(M2115))</f>
        <v/>
      </c>
      <c r="P2115" s="24">
        <f>IF(OR(O2115="",N(O2115)=0),"",N(M2115)/O2115)</f>
        <v/>
      </c>
      <c r="Q2115" s="40">
        <f>IF(OR(J2115="",N(J2115)=0,O2115=""),"",N(L2115)/(J2115/60))</f>
        <v/>
      </c>
      <c r="R2115" s="20" t="n"/>
    </row>
    <row r="2116">
      <c r="A2116" s="39" t="n"/>
      <c r="B2116" s="20" t="n"/>
      <c r="C2116" s="20" t="n"/>
      <c r="D2116" s="20" t="n"/>
      <c r="E2116" s="20" t="n"/>
      <c r="F2116" s="26">
        <f>IF(E2116="","",IFERROR(INDEX('İş emirleri'!$B$6:$B$305,MATCH(E2116,'İş emirleri'!$A$6:$A$305,0)),"İş emri yok"))</f>
        <v/>
      </c>
      <c r="G2116" s="38" t="n"/>
      <c r="H2116" s="38" t="n"/>
      <c r="I2116" s="20" t="n"/>
      <c r="J2116" s="40">
        <f>IF(G2116="","",MAX(0,G2116-N(H2116)))</f>
        <v/>
      </c>
      <c r="K2116" s="24">
        <f>IF(OR(G2116="",N(G2116)=0),"",J2116/G2116)</f>
        <v/>
      </c>
      <c r="L2116" s="38" t="n"/>
      <c r="M2116" s="38" t="n"/>
      <c r="N2116" s="20" t="n"/>
      <c r="O2116" s="40">
        <f>IF(AND(L2116="",M2116=""),"",N(L2116)+N(M2116))</f>
        <v/>
      </c>
      <c r="P2116" s="24">
        <f>IF(OR(O2116="",N(O2116)=0),"",N(M2116)/O2116)</f>
        <v/>
      </c>
      <c r="Q2116" s="40">
        <f>IF(OR(J2116="",N(J2116)=0,O2116=""),"",N(L2116)/(J2116/60))</f>
        <v/>
      </c>
      <c r="R2116" s="20" t="n"/>
    </row>
    <row r="2117">
      <c r="A2117" s="39" t="n"/>
      <c r="B2117" s="20" t="n"/>
      <c r="C2117" s="20" t="n"/>
      <c r="D2117" s="20" t="n"/>
      <c r="E2117" s="20" t="n"/>
      <c r="F2117" s="26">
        <f>IF(E2117="","",IFERROR(INDEX('İş emirleri'!$B$6:$B$305,MATCH(E2117,'İş emirleri'!$A$6:$A$305,0)),"İş emri yok"))</f>
        <v/>
      </c>
      <c r="G2117" s="38" t="n"/>
      <c r="H2117" s="38" t="n"/>
      <c r="I2117" s="20" t="n"/>
      <c r="J2117" s="40">
        <f>IF(G2117="","",MAX(0,G2117-N(H2117)))</f>
        <v/>
      </c>
      <c r="K2117" s="24">
        <f>IF(OR(G2117="",N(G2117)=0),"",J2117/G2117)</f>
        <v/>
      </c>
      <c r="L2117" s="38" t="n"/>
      <c r="M2117" s="38" t="n"/>
      <c r="N2117" s="20" t="n"/>
      <c r="O2117" s="40">
        <f>IF(AND(L2117="",M2117=""),"",N(L2117)+N(M2117))</f>
        <v/>
      </c>
      <c r="P2117" s="24">
        <f>IF(OR(O2117="",N(O2117)=0),"",N(M2117)/O2117)</f>
        <v/>
      </c>
      <c r="Q2117" s="40">
        <f>IF(OR(J2117="",N(J2117)=0,O2117=""),"",N(L2117)/(J2117/60))</f>
        <v/>
      </c>
      <c r="R2117" s="20" t="n"/>
    </row>
    <row r="2118">
      <c r="A2118" s="39" t="n"/>
      <c r="B2118" s="20" t="n"/>
      <c r="C2118" s="20" t="n"/>
      <c r="D2118" s="20" t="n"/>
      <c r="E2118" s="20" t="n"/>
      <c r="F2118" s="26">
        <f>IF(E2118="","",IFERROR(INDEX('İş emirleri'!$B$6:$B$305,MATCH(E2118,'İş emirleri'!$A$6:$A$305,0)),"İş emri yok"))</f>
        <v/>
      </c>
      <c r="G2118" s="38" t="n"/>
      <c r="H2118" s="38" t="n"/>
      <c r="I2118" s="20" t="n"/>
      <c r="J2118" s="40">
        <f>IF(G2118="","",MAX(0,G2118-N(H2118)))</f>
        <v/>
      </c>
      <c r="K2118" s="24">
        <f>IF(OR(G2118="",N(G2118)=0),"",J2118/G2118)</f>
        <v/>
      </c>
      <c r="L2118" s="38" t="n"/>
      <c r="M2118" s="38" t="n"/>
      <c r="N2118" s="20" t="n"/>
      <c r="O2118" s="40">
        <f>IF(AND(L2118="",M2118=""),"",N(L2118)+N(M2118))</f>
        <v/>
      </c>
      <c r="P2118" s="24">
        <f>IF(OR(O2118="",N(O2118)=0),"",N(M2118)/O2118)</f>
        <v/>
      </c>
      <c r="Q2118" s="40">
        <f>IF(OR(J2118="",N(J2118)=0,O2118=""),"",N(L2118)/(J2118/60))</f>
        <v/>
      </c>
      <c r="R2118" s="20" t="n"/>
    </row>
    <row r="2119">
      <c r="A2119" s="39" t="n"/>
      <c r="B2119" s="20" t="n"/>
      <c r="C2119" s="20" t="n"/>
      <c r="D2119" s="20" t="n"/>
      <c r="E2119" s="20" t="n"/>
      <c r="F2119" s="26">
        <f>IF(E2119="","",IFERROR(INDEX('İş emirleri'!$B$6:$B$305,MATCH(E2119,'İş emirleri'!$A$6:$A$305,0)),"İş emri yok"))</f>
        <v/>
      </c>
      <c r="G2119" s="38" t="n"/>
      <c r="H2119" s="38" t="n"/>
      <c r="I2119" s="20" t="n"/>
      <c r="J2119" s="40">
        <f>IF(G2119="","",MAX(0,G2119-N(H2119)))</f>
        <v/>
      </c>
      <c r="K2119" s="24">
        <f>IF(OR(G2119="",N(G2119)=0),"",J2119/G2119)</f>
        <v/>
      </c>
      <c r="L2119" s="38" t="n"/>
      <c r="M2119" s="38" t="n"/>
      <c r="N2119" s="20" t="n"/>
      <c r="O2119" s="40">
        <f>IF(AND(L2119="",M2119=""),"",N(L2119)+N(M2119))</f>
        <v/>
      </c>
      <c r="P2119" s="24">
        <f>IF(OR(O2119="",N(O2119)=0),"",N(M2119)/O2119)</f>
        <v/>
      </c>
      <c r="Q2119" s="40">
        <f>IF(OR(J2119="",N(J2119)=0,O2119=""),"",N(L2119)/(J2119/60))</f>
        <v/>
      </c>
      <c r="R2119" s="20" t="n"/>
    </row>
    <row r="2120">
      <c r="A2120" s="39" t="n"/>
      <c r="B2120" s="20" t="n"/>
      <c r="C2120" s="20" t="n"/>
      <c r="D2120" s="20" t="n"/>
      <c r="E2120" s="20" t="n"/>
      <c r="F2120" s="26">
        <f>IF(E2120="","",IFERROR(INDEX('İş emirleri'!$B$6:$B$305,MATCH(E2120,'İş emirleri'!$A$6:$A$305,0)),"İş emri yok"))</f>
        <v/>
      </c>
      <c r="G2120" s="38" t="n"/>
      <c r="H2120" s="38" t="n"/>
      <c r="I2120" s="20" t="n"/>
      <c r="J2120" s="40">
        <f>IF(G2120="","",MAX(0,G2120-N(H2120)))</f>
        <v/>
      </c>
      <c r="K2120" s="24">
        <f>IF(OR(G2120="",N(G2120)=0),"",J2120/G2120)</f>
        <v/>
      </c>
      <c r="L2120" s="38" t="n"/>
      <c r="M2120" s="38" t="n"/>
      <c r="N2120" s="20" t="n"/>
      <c r="O2120" s="40">
        <f>IF(AND(L2120="",M2120=""),"",N(L2120)+N(M2120))</f>
        <v/>
      </c>
      <c r="P2120" s="24">
        <f>IF(OR(O2120="",N(O2120)=0),"",N(M2120)/O2120)</f>
        <v/>
      </c>
      <c r="Q2120" s="40">
        <f>IF(OR(J2120="",N(J2120)=0,O2120=""),"",N(L2120)/(J2120/60))</f>
        <v/>
      </c>
      <c r="R2120" s="20" t="n"/>
    </row>
    <row r="2121">
      <c r="A2121" s="39" t="n"/>
      <c r="B2121" s="20" t="n"/>
      <c r="C2121" s="20" t="n"/>
      <c r="D2121" s="20" t="n"/>
      <c r="E2121" s="20" t="n"/>
      <c r="F2121" s="26">
        <f>IF(E2121="","",IFERROR(INDEX('İş emirleri'!$B$6:$B$305,MATCH(E2121,'İş emirleri'!$A$6:$A$305,0)),"İş emri yok"))</f>
        <v/>
      </c>
      <c r="G2121" s="38" t="n"/>
      <c r="H2121" s="38" t="n"/>
      <c r="I2121" s="20" t="n"/>
      <c r="J2121" s="40">
        <f>IF(G2121="","",MAX(0,G2121-N(H2121)))</f>
        <v/>
      </c>
      <c r="K2121" s="24">
        <f>IF(OR(G2121="",N(G2121)=0),"",J2121/G2121)</f>
        <v/>
      </c>
      <c r="L2121" s="38" t="n"/>
      <c r="M2121" s="38" t="n"/>
      <c r="N2121" s="20" t="n"/>
      <c r="O2121" s="40">
        <f>IF(AND(L2121="",M2121=""),"",N(L2121)+N(M2121))</f>
        <v/>
      </c>
      <c r="P2121" s="24">
        <f>IF(OR(O2121="",N(O2121)=0),"",N(M2121)/O2121)</f>
        <v/>
      </c>
      <c r="Q2121" s="40">
        <f>IF(OR(J2121="",N(J2121)=0,O2121=""),"",N(L2121)/(J2121/60))</f>
        <v/>
      </c>
      <c r="R2121" s="20" t="n"/>
    </row>
    <row r="2122">
      <c r="A2122" s="39" t="n"/>
      <c r="B2122" s="20" t="n"/>
      <c r="C2122" s="20" t="n"/>
      <c r="D2122" s="20" t="n"/>
      <c r="E2122" s="20" t="n"/>
      <c r="F2122" s="26">
        <f>IF(E2122="","",IFERROR(INDEX('İş emirleri'!$B$6:$B$305,MATCH(E2122,'İş emirleri'!$A$6:$A$305,0)),"İş emri yok"))</f>
        <v/>
      </c>
      <c r="G2122" s="38" t="n"/>
      <c r="H2122" s="38" t="n"/>
      <c r="I2122" s="20" t="n"/>
      <c r="J2122" s="40">
        <f>IF(G2122="","",MAX(0,G2122-N(H2122)))</f>
        <v/>
      </c>
      <c r="K2122" s="24">
        <f>IF(OR(G2122="",N(G2122)=0),"",J2122/G2122)</f>
        <v/>
      </c>
      <c r="L2122" s="38" t="n"/>
      <c r="M2122" s="38" t="n"/>
      <c r="N2122" s="20" t="n"/>
      <c r="O2122" s="40">
        <f>IF(AND(L2122="",M2122=""),"",N(L2122)+N(M2122))</f>
        <v/>
      </c>
      <c r="P2122" s="24">
        <f>IF(OR(O2122="",N(O2122)=0),"",N(M2122)/O2122)</f>
        <v/>
      </c>
      <c r="Q2122" s="40">
        <f>IF(OR(J2122="",N(J2122)=0,O2122=""),"",N(L2122)/(J2122/60))</f>
        <v/>
      </c>
      <c r="R2122" s="20" t="n"/>
    </row>
    <row r="2123">
      <c r="A2123" s="39" t="n"/>
      <c r="B2123" s="20" t="n"/>
      <c r="C2123" s="20" t="n"/>
      <c r="D2123" s="20" t="n"/>
      <c r="E2123" s="20" t="n"/>
      <c r="F2123" s="26">
        <f>IF(E2123="","",IFERROR(INDEX('İş emirleri'!$B$6:$B$305,MATCH(E2123,'İş emirleri'!$A$6:$A$305,0)),"İş emri yok"))</f>
        <v/>
      </c>
      <c r="G2123" s="38" t="n"/>
      <c r="H2123" s="38" t="n"/>
      <c r="I2123" s="20" t="n"/>
      <c r="J2123" s="40">
        <f>IF(G2123="","",MAX(0,G2123-N(H2123)))</f>
        <v/>
      </c>
      <c r="K2123" s="24">
        <f>IF(OR(G2123="",N(G2123)=0),"",J2123/G2123)</f>
        <v/>
      </c>
      <c r="L2123" s="38" t="n"/>
      <c r="M2123" s="38" t="n"/>
      <c r="N2123" s="20" t="n"/>
      <c r="O2123" s="40">
        <f>IF(AND(L2123="",M2123=""),"",N(L2123)+N(M2123))</f>
        <v/>
      </c>
      <c r="P2123" s="24">
        <f>IF(OR(O2123="",N(O2123)=0),"",N(M2123)/O2123)</f>
        <v/>
      </c>
      <c r="Q2123" s="40">
        <f>IF(OR(J2123="",N(J2123)=0,O2123=""),"",N(L2123)/(J2123/60))</f>
        <v/>
      </c>
      <c r="R2123" s="20" t="n"/>
    </row>
    <row r="2124">
      <c r="A2124" s="39" t="n"/>
      <c r="B2124" s="20" t="n"/>
      <c r="C2124" s="20" t="n"/>
      <c r="D2124" s="20" t="n"/>
      <c r="E2124" s="20" t="n"/>
      <c r="F2124" s="26">
        <f>IF(E2124="","",IFERROR(INDEX('İş emirleri'!$B$6:$B$305,MATCH(E2124,'İş emirleri'!$A$6:$A$305,0)),"İş emri yok"))</f>
        <v/>
      </c>
      <c r="G2124" s="38" t="n"/>
      <c r="H2124" s="38" t="n"/>
      <c r="I2124" s="20" t="n"/>
      <c r="J2124" s="40">
        <f>IF(G2124="","",MAX(0,G2124-N(H2124)))</f>
        <v/>
      </c>
      <c r="K2124" s="24">
        <f>IF(OR(G2124="",N(G2124)=0),"",J2124/G2124)</f>
        <v/>
      </c>
      <c r="L2124" s="38" t="n"/>
      <c r="M2124" s="38" t="n"/>
      <c r="N2124" s="20" t="n"/>
      <c r="O2124" s="40">
        <f>IF(AND(L2124="",M2124=""),"",N(L2124)+N(M2124))</f>
        <v/>
      </c>
      <c r="P2124" s="24">
        <f>IF(OR(O2124="",N(O2124)=0),"",N(M2124)/O2124)</f>
        <v/>
      </c>
      <c r="Q2124" s="40">
        <f>IF(OR(J2124="",N(J2124)=0,O2124=""),"",N(L2124)/(J2124/60))</f>
        <v/>
      </c>
      <c r="R2124" s="20" t="n"/>
    </row>
    <row r="2125">
      <c r="A2125" s="39" t="n"/>
      <c r="B2125" s="20" t="n"/>
      <c r="C2125" s="20" t="n"/>
      <c r="D2125" s="20" t="n"/>
      <c r="E2125" s="20" t="n"/>
      <c r="F2125" s="26">
        <f>IF(E2125="","",IFERROR(INDEX('İş emirleri'!$B$6:$B$305,MATCH(E2125,'İş emirleri'!$A$6:$A$305,0)),"İş emri yok"))</f>
        <v/>
      </c>
      <c r="G2125" s="38" t="n"/>
      <c r="H2125" s="38" t="n"/>
      <c r="I2125" s="20" t="n"/>
      <c r="J2125" s="40">
        <f>IF(G2125="","",MAX(0,G2125-N(H2125)))</f>
        <v/>
      </c>
      <c r="K2125" s="24">
        <f>IF(OR(G2125="",N(G2125)=0),"",J2125/G2125)</f>
        <v/>
      </c>
      <c r="L2125" s="38" t="n"/>
      <c r="M2125" s="38" t="n"/>
      <c r="N2125" s="20" t="n"/>
      <c r="O2125" s="40">
        <f>IF(AND(L2125="",M2125=""),"",N(L2125)+N(M2125))</f>
        <v/>
      </c>
      <c r="P2125" s="24">
        <f>IF(OR(O2125="",N(O2125)=0),"",N(M2125)/O2125)</f>
        <v/>
      </c>
      <c r="Q2125" s="40">
        <f>IF(OR(J2125="",N(J2125)=0,O2125=""),"",N(L2125)/(J2125/60))</f>
        <v/>
      </c>
      <c r="R2125" s="20" t="n"/>
    </row>
    <row r="2126">
      <c r="A2126" s="39" t="n"/>
      <c r="B2126" s="20" t="n"/>
      <c r="C2126" s="20" t="n"/>
      <c r="D2126" s="20" t="n"/>
      <c r="E2126" s="20" t="n"/>
      <c r="F2126" s="26">
        <f>IF(E2126="","",IFERROR(INDEX('İş emirleri'!$B$6:$B$305,MATCH(E2126,'İş emirleri'!$A$6:$A$305,0)),"İş emri yok"))</f>
        <v/>
      </c>
      <c r="G2126" s="38" t="n"/>
      <c r="H2126" s="38" t="n"/>
      <c r="I2126" s="20" t="n"/>
      <c r="J2126" s="40">
        <f>IF(G2126="","",MAX(0,G2126-N(H2126)))</f>
        <v/>
      </c>
      <c r="K2126" s="24">
        <f>IF(OR(G2126="",N(G2126)=0),"",J2126/G2126)</f>
        <v/>
      </c>
      <c r="L2126" s="38" t="n"/>
      <c r="M2126" s="38" t="n"/>
      <c r="N2126" s="20" t="n"/>
      <c r="O2126" s="40">
        <f>IF(AND(L2126="",M2126=""),"",N(L2126)+N(M2126))</f>
        <v/>
      </c>
      <c r="P2126" s="24">
        <f>IF(OR(O2126="",N(O2126)=0),"",N(M2126)/O2126)</f>
        <v/>
      </c>
      <c r="Q2126" s="40">
        <f>IF(OR(J2126="",N(J2126)=0,O2126=""),"",N(L2126)/(J2126/60))</f>
        <v/>
      </c>
      <c r="R2126" s="20" t="n"/>
    </row>
    <row r="2127">
      <c r="A2127" s="39" t="n"/>
      <c r="B2127" s="20" t="n"/>
      <c r="C2127" s="20" t="n"/>
      <c r="D2127" s="20" t="n"/>
      <c r="E2127" s="20" t="n"/>
      <c r="F2127" s="26">
        <f>IF(E2127="","",IFERROR(INDEX('İş emirleri'!$B$6:$B$305,MATCH(E2127,'İş emirleri'!$A$6:$A$305,0)),"İş emri yok"))</f>
        <v/>
      </c>
      <c r="G2127" s="38" t="n"/>
      <c r="H2127" s="38" t="n"/>
      <c r="I2127" s="20" t="n"/>
      <c r="J2127" s="40">
        <f>IF(G2127="","",MAX(0,G2127-N(H2127)))</f>
        <v/>
      </c>
      <c r="K2127" s="24">
        <f>IF(OR(G2127="",N(G2127)=0),"",J2127/G2127)</f>
        <v/>
      </c>
      <c r="L2127" s="38" t="n"/>
      <c r="M2127" s="38" t="n"/>
      <c r="N2127" s="20" t="n"/>
      <c r="O2127" s="40">
        <f>IF(AND(L2127="",M2127=""),"",N(L2127)+N(M2127))</f>
        <v/>
      </c>
      <c r="P2127" s="24">
        <f>IF(OR(O2127="",N(O2127)=0),"",N(M2127)/O2127)</f>
        <v/>
      </c>
      <c r="Q2127" s="40">
        <f>IF(OR(J2127="",N(J2127)=0,O2127=""),"",N(L2127)/(J2127/60))</f>
        <v/>
      </c>
      <c r="R2127" s="20" t="n"/>
    </row>
    <row r="2128">
      <c r="A2128" s="39" t="n"/>
      <c r="B2128" s="20" t="n"/>
      <c r="C2128" s="20" t="n"/>
      <c r="D2128" s="20" t="n"/>
      <c r="E2128" s="20" t="n"/>
      <c r="F2128" s="26">
        <f>IF(E2128="","",IFERROR(INDEX('İş emirleri'!$B$6:$B$305,MATCH(E2128,'İş emirleri'!$A$6:$A$305,0)),"İş emri yok"))</f>
        <v/>
      </c>
      <c r="G2128" s="38" t="n"/>
      <c r="H2128" s="38" t="n"/>
      <c r="I2128" s="20" t="n"/>
      <c r="J2128" s="40">
        <f>IF(G2128="","",MAX(0,G2128-N(H2128)))</f>
        <v/>
      </c>
      <c r="K2128" s="24">
        <f>IF(OR(G2128="",N(G2128)=0),"",J2128/G2128)</f>
        <v/>
      </c>
      <c r="L2128" s="38" t="n"/>
      <c r="M2128" s="38" t="n"/>
      <c r="N2128" s="20" t="n"/>
      <c r="O2128" s="40">
        <f>IF(AND(L2128="",M2128=""),"",N(L2128)+N(M2128))</f>
        <v/>
      </c>
      <c r="P2128" s="24">
        <f>IF(OR(O2128="",N(O2128)=0),"",N(M2128)/O2128)</f>
        <v/>
      </c>
      <c r="Q2128" s="40">
        <f>IF(OR(J2128="",N(J2128)=0,O2128=""),"",N(L2128)/(J2128/60))</f>
        <v/>
      </c>
      <c r="R2128" s="20" t="n"/>
    </row>
    <row r="2129">
      <c r="A2129" s="39" t="n"/>
      <c r="B2129" s="20" t="n"/>
      <c r="C2129" s="20" t="n"/>
      <c r="D2129" s="20" t="n"/>
      <c r="E2129" s="20" t="n"/>
      <c r="F2129" s="26">
        <f>IF(E2129="","",IFERROR(INDEX('İş emirleri'!$B$6:$B$305,MATCH(E2129,'İş emirleri'!$A$6:$A$305,0)),"İş emri yok"))</f>
        <v/>
      </c>
      <c r="G2129" s="38" t="n"/>
      <c r="H2129" s="38" t="n"/>
      <c r="I2129" s="20" t="n"/>
      <c r="J2129" s="40">
        <f>IF(G2129="","",MAX(0,G2129-N(H2129)))</f>
        <v/>
      </c>
      <c r="K2129" s="24">
        <f>IF(OR(G2129="",N(G2129)=0),"",J2129/G2129)</f>
        <v/>
      </c>
      <c r="L2129" s="38" t="n"/>
      <c r="M2129" s="38" t="n"/>
      <c r="N2129" s="20" t="n"/>
      <c r="O2129" s="40">
        <f>IF(AND(L2129="",M2129=""),"",N(L2129)+N(M2129))</f>
        <v/>
      </c>
      <c r="P2129" s="24">
        <f>IF(OR(O2129="",N(O2129)=0),"",N(M2129)/O2129)</f>
        <v/>
      </c>
      <c r="Q2129" s="40">
        <f>IF(OR(J2129="",N(J2129)=0,O2129=""),"",N(L2129)/(J2129/60))</f>
        <v/>
      </c>
      <c r="R2129" s="20" t="n"/>
    </row>
    <row r="2130">
      <c r="A2130" s="39" t="n"/>
      <c r="B2130" s="20" t="n"/>
      <c r="C2130" s="20" t="n"/>
      <c r="D2130" s="20" t="n"/>
      <c r="E2130" s="20" t="n"/>
      <c r="F2130" s="26">
        <f>IF(E2130="","",IFERROR(INDEX('İş emirleri'!$B$6:$B$305,MATCH(E2130,'İş emirleri'!$A$6:$A$305,0)),"İş emri yok"))</f>
        <v/>
      </c>
      <c r="G2130" s="38" t="n"/>
      <c r="H2130" s="38" t="n"/>
      <c r="I2130" s="20" t="n"/>
      <c r="J2130" s="40">
        <f>IF(G2130="","",MAX(0,G2130-N(H2130)))</f>
        <v/>
      </c>
      <c r="K2130" s="24">
        <f>IF(OR(G2130="",N(G2130)=0),"",J2130/G2130)</f>
        <v/>
      </c>
      <c r="L2130" s="38" t="n"/>
      <c r="M2130" s="38" t="n"/>
      <c r="N2130" s="20" t="n"/>
      <c r="O2130" s="40">
        <f>IF(AND(L2130="",M2130=""),"",N(L2130)+N(M2130))</f>
        <v/>
      </c>
      <c r="P2130" s="24">
        <f>IF(OR(O2130="",N(O2130)=0),"",N(M2130)/O2130)</f>
        <v/>
      </c>
      <c r="Q2130" s="40">
        <f>IF(OR(J2130="",N(J2130)=0,O2130=""),"",N(L2130)/(J2130/60))</f>
        <v/>
      </c>
      <c r="R2130" s="20" t="n"/>
    </row>
    <row r="2131">
      <c r="A2131" s="39" t="n"/>
      <c r="B2131" s="20" t="n"/>
      <c r="C2131" s="20" t="n"/>
      <c r="D2131" s="20" t="n"/>
      <c r="E2131" s="20" t="n"/>
      <c r="F2131" s="26">
        <f>IF(E2131="","",IFERROR(INDEX('İş emirleri'!$B$6:$B$305,MATCH(E2131,'İş emirleri'!$A$6:$A$305,0)),"İş emri yok"))</f>
        <v/>
      </c>
      <c r="G2131" s="38" t="n"/>
      <c r="H2131" s="38" t="n"/>
      <c r="I2131" s="20" t="n"/>
      <c r="J2131" s="40">
        <f>IF(G2131="","",MAX(0,G2131-N(H2131)))</f>
        <v/>
      </c>
      <c r="K2131" s="24">
        <f>IF(OR(G2131="",N(G2131)=0),"",J2131/G2131)</f>
        <v/>
      </c>
      <c r="L2131" s="38" t="n"/>
      <c r="M2131" s="38" t="n"/>
      <c r="N2131" s="20" t="n"/>
      <c r="O2131" s="40">
        <f>IF(AND(L2131="",M2131=""),"",N(L2131)+N(M2131))</f>
        <v/>
      </c>
      <c r="P2131" s="24">
        <f>IF(OR(O2131="",N(O2131)=0),"",N(M2131)/O2131)</f>
        <v/>
      </c>
      <c r="Q2131" s="40">
        <f>IF(OR(J2131="",N(J2131)=0,O2131=""),"",N(L2131)/(J2131/60))</f>
        <v/>
      </c>
      <c r="R2131" s="20" t="n"/>
    </row>
    <row r="2132">
      <c r="A2132" s="39" t="n"/>
      <c r="B2132" s="20" t="n"/>
      <c r="C2132" s="20" t="n"/>
      <c r="D2132" s="20" t="n"/>
      <c r="E2132" s="20" t="n"/>
      <c r="F2132" s="26">
        <f>IF(E2132="","",IFERROR(INDEX('İş emirleri'!$B$6:$B$305,MATCH(E2132,'İş emirleri'!$A$6:$A$305,0)),"İş emri yok"))</f>
        <v/>
      </c>
      <c r="G2132" s="38" t="n"/>
      <c r="H2132" s="38" t="n"/>
      <c r="I2132" s="20" t="n"/>
      <c r="J2132" s="40">
        <f>IF(G2132="","",MAX(0,G2132-N(H2132)))</f>
        <v/>
      </c>
      <c r="K2132" s="24">
        <f>IF(OR(G2132="",N(G2132)=0),"",J2132/G2132)</f>
        <v/>
      </c>
      <c r="L2132" s="38" t="n"/>
      <c r="M2132" s="38" t="n"/>
      <c r="N2132" s="20" t="n"/>
      <c r="O2132" s="40">
        <f>IF(AND(L2132="",M2132=""),"",N(L2132)+N(M2132))</f>
        <v/>
      </c>
      <c r="P2132" s="24">
        <f>IF(OR(O2132="",N(O2132)=0),"",N(M2132)/O2132)</f>
        <v/>
      </c>
      <c r="Q2132" s="40">
        <f>IF(OR(J2132="",N(J2132)=0,O2132=""),"",N(L2132)/(J2132/60))</f>
        <v/>
      </c>
      <c r="R2132" s="20" t="n"/>
    </row>
    <row r="2133">
      <c r="A2133" s="39" t="n"/>
      <c r="B2133" s="20" t="n"/>
      <c r="C2133" s="20" t="n"/>
      <c r="D2133" s="20" t="n"/>
      <c r="E2133" s="20" t="n"/>
      <c r="F2133" s="26">
        <f>IF(E2133="","",IFERROR(INDEX('İş emirleri'!$B$6:$B$305,MATCH(E2133,'İş emirleri'!$A$6:$A$305,0)),"İş emri yok"))</f>
        <v/>
      </c>
      <c r="G2133" s="38" t="n"/>
      <c r="H2133" s="38" t="n"/>
      <c r="I2133" s="20" t="n"/>
      <c r="J2133" s="40">
        <f>IF(G2133="","",MAX(0,G2133-N(H2133)))</f>
        <v/>
      </c>
      <c r="K2133" s="24">
        <f>IF(OR(G2133="",N(G2133)=0),"",J2133/G2133)</f>
        <v/>
      </c>
      <c r="L2133" s="38" t="n"/>
      <c r="M2133" s="38" t="n"/>
      <c r="N2133" s="20" t="n"/>
      <c r="O2133" s="40">
        <f>IF(AND(L2133="",M2133=""),"",N(L2133)+N(M2133))</f>
        <v/>
      </c>
      <c r="P2133" s="24">
        <f>IF(OR(O2133="",N(O2133)=0),"",N(M2133)/O2133)</f>
        <v/>
      </c>
      <c r="Q2133" s="40">
        <f>IF(OR(J2133="",N(J2133)=0,O2133=""),"",N(L2133)/(J2133/60))</f>
        <v/>
      </c>
      <c r="R2133" s="20" t="n"/>
    </row>
    <row r="2134">
      <c r="A2134" s="39" t="n"/>
      <c r="B2134" s="20" t="n"/>
      <c r="C2134" s="20" t="n"/>
      <c r="D2134" s="20" t="n"/>
      <c r="E2134" s="20" t="n"/>
      <c r="F2134" s="26">
        <f>IF(E2134="","",IFERROR(INDEX('İş emirleri'!$B$6:$B$305,MATCH(E2134,'İş emirleri'!$A$6:$A$305,0)),"İş emri yok"))</f>
        <v/>
      </c>
      <c r="G2134" s="38" t="n"/>
      <c r="H2134" s="38" t="n"/>
      <c r="I2134" s="20" t="n"/>
      <c r="J2134" s="40">
        <f>IF(G2134="","",MAX(0,G2134-N(H2134)))</f>
        <v/>
      </c>
      <c r="K2134" s="24">
        <f>IF(OR(G2134="",N(G2134)=0),"",J2134/G2134)</f>
        <v/>
      </c>
      <c r="L2134" s="38" t="n"/>
      <c r="M2134" s="38" t="n"/>
      <c r="N2134" s="20" t="n"/>
      <c r="O2134" s="40">
        <f>IF(AND(L2134="",M2134=""),"",N(L2134)+N(M2134))</f>
        <v/>
      </c>
      <c r="P2134" s="24">
        <f>IF(OR(O2134="",N(O2134)=0),"",N(M2134)/O2134)</f>
        <v/>
      </c>
      <c r="Q2134" s="40">
        <f>IF(OR(J2134="",N(J2134)=0,O2134=""),"",N(L2134)/(J2134/60))</f>
        <v/>
      </c>
      <c r="R2134" s="20" t="n"/>
    </row>
    <row r="2135">
      <c r="A2135" s="39" t="n"/>
      <c r="B2135" s="20" t="n"/>
      <c r="C2135" s="20" t="n"/>
      <c r="D2135" s="20" t="n"/>
      <c r="E2135" s="20" t="n"/>
      <c r="F2135" s="26">
        <f>IF(E2135="","",IFERROR(INDEX('İş emirleri'!$B$6:$B$305,MATCH(E2135,'İş emirleri'!$A$6:$A$305,0)),"İş emri yok"))</f>
        <v/>
      </c>
      <c r="G2135" s="38" t="n"/>
      <c r="H2135" s="38" t="n"/>
      <c r="I2135" s="20" t="n"/>
      <c r="J2135" s="40">
        <f>IF(G2135="","",MAX(0,G2135-N(H2135)))</f>
        <v/>
      </c>
      <c r="K2135" s="24">
        <f>IF(OR(G2135="",N(G2135)=0),"",J2135/G2135)</f>
        <v/>
      </c>
      <c r="L2135" s="38" t="n"/>
      <c r="M2135" s="38" t="n"/>
      <c r="N2135" s="20" t="n"/>
      <c r="O2135" s="40">
        <f>IF(AND(L2135="",M2135=""),"",N(L2135)+N(M2135))</f>
        <v/>
      </c>
      <c r="P2135" s="24">
        <f>IF(OR(O2135="",N(O2135)=0),"",N(M2135)/O2135)</f>
        <v/>
      </c>
      <c r="Q2135" s="40">
        <f>IF(OR(J2135="",N(J2135)=0,O2135=""),"",N(L2135)/(J2135/60))</f>
        <v/>
      </c>
      <c r="R2135" s="20" t="n"/>
    </row>
    <row r="2136">
      <c r="A2136" s="39" t="n"/>
      <c r="B2136" s="20" t="n"/>
      <c r="C2136" s="20" t="n"/>
      <c r="D2136" s="20" t="n"/>
      <c r="E2136" s="20" t="n"/>
      <c r="F2136" s="26">
        <f>IF(E2136="","",IFERROR(INDEX('İş emirleri'!$B$6:$B$305,MATCH(E2136,'İş emirleri'!$A$6:$A$305,0)),"İş emri yok"))</f>
        <v/>
      </c>
      <c r="G2136" s="38" t="n"/>
      <c r="H2136" s="38" t="n"/>
      <c r="I2136" s="20" t="n"/>
      <c r="J2136" s="40">
        <f>IF(G2136="","",MAX(0,G2136-N(H2136)))</f>
        <v/>
      </c>
      <c r="K2136" s="24">
        <f>IF(OR(G2136="",N(G2136)=0),"",J2136/G2136)</f>
        <v/>
      </c>
      <c r="L2136" s="38" t="n"/>
      <c r="M2136" s="38" t="n"/>
      <c r="N2136" s="20" t="n"/>
      <c r="O2136" s="40">
        <f>IF(AND(L2136="",M2136=""),"",N(L2136)+N(M2136))</f>
        <v/>
      </c>
      <c r="P2136" s="24">
        <f>IF(OR(O2136="",N(O2136)=0),"",N(M2136)/O2136)</f>
        <v/>
      </c>
      <c r="Q2136" s="40">
        <f>IF(OR(J2136="",N(J2136)=0,O2136=""),"",N(L2136)/(J2136/60))</f>
        <v/>
      </c>
      <c r="R2136" s="20" t="n"/>
    </row>
    <row r="2137">
      <c r="A2137" s="39" t="n"/>
      <c r="B2137" s="20" t="n"/>
      <c r="C2137" s="20" t="n"/>
      <c r="D2137" s="20" t="n"/>
      <c r="E2137" s="20" t="n"/>
      <c r="F2137" s="26">
        <f>IF(E2137="","",IFERROR(INDEX('İş emirleri'!$B$6:$B$305,MATCH(E2137,'İş emirleri'!$A$6:$A$305,0)),"İş emri yok"))</f>
        <v/>
      </c>
      <c r="G2137" s="38" t="n"/>
      <c r="H2137" s="38" t="n"/>
      <c r="I2137" s="20" t="n"/>
      <c r="J2137" s="40">
        <f>IF(G2137="","",MAX(0,G2137-N(H2137)))</f>
        <v/>
      </c>
      <c r="K2137" s="24">
        <f>IF(OR(G2137="",N(G2137)=0),"",J2137/G2137)</f>
        <v/>
      </c>
      <c r="L2137" s="38" t="n"/>
      <c r="M2137" s="38" t="n"/>
      <c r="N2137" s="20" t="n"/>
      <c r="O2137" s="40">
        <f>IF(AND(L2137="",M2137=""),"",N(L2137)+N(M2137))</f>
        <v/>
      </c>
      <c r="P2137" s="24">
        <f>IF(OR(O2137="",N(O2137)=0),"",N(M2137)/O2137)</f>
        <v/>
      </c>
      <c r="Q2137" s="40">
        <f>IF(OR(J2137="",N(J2137)=0,O2137=""),"",N(L2137)/(J2137/60))</f>
        <v/>
      </c>
      <c r="R2137" s="20" t="n"/>
    </row>
    <row r="2138">
      <c r="A2138" s="39" t="n"/>
      <c r="B2138" s="20" t="n"/>
      <c r="C2138" s="20" t="n"/>
      <c r="D2138" s="20" t="n"/>
      <c r="E2138" s="20" t="n"/>
      <c r="F2138" s="26">
        <f>IF(E2138="","",IFERROR(INDEX('İş emirleri'!$B$6:$B$305,MATCH(E2138,'İş emirleri'!$A$6:$A$305,0)),"İş emri yok"))</f>
        <v/>
      </c>
      <c r="G2138" s="38" t="n"/>
      <c r="H2138" s="38" t="n"/>
      <c r="I2138" s="20" t="n"/>
      <c r="J2138" s="40">
        <f>IF(G2138="","",MAX(0,G2138-N(H2138)))</f>
        <v/>
      </c>
      <c r="K2138" s="24">
        <f>IF(OR(G2138="",N(G2138)=0),"",J2138/G2138)</f>
        <v/>
      </c>
      <c r="L2138" s="38" t="n"/>
      <c r="M2138" s="38" t="n"/>
      <c r="N2138" s="20" t="n"/>
      <c r="O2138" s="40">
        <f>IF(AND(L2138="",M2138=""),"",N(L2138)+N(M2138))</f>
        <v/>
      </c>
      <c r="P2138" s="24">
        <f>IF(OR(O2138="",N(O2138)=0),"",N(M2138)/O2138)</f>
        <v/>
      </c>
      <c r="Q2138" s="40">
        <f>IF(OR(J2138="",N(J2138)=0,O2138=""),"",N(L2138)/(J2138/60))</f>
        <v/>
      </c>
      <c r="R2138" s="20" t="n"/>
    </row>
    <row r="2139">
      <c r="A2139" s="39" t="n"/>
      <c r="B2139" s="20" t="n"/>
      <c r="C2139" s="20" t="n"/>
      <c r="D2139" s="20" t="n"/>
      <c r="E2139" s="20" t="n"/>
      <c r="F2139" s="26">
        <f>IF(E2139="","",IFERROR(INDEX('İş emirleri'!$B$6:$B$305,MATCH(E2139,'İş emirleri'!$A$6:$A$305,0)),"İş emri yok"))</f>
        <v/>
      </c>
      <c r="G2139" s="38" t="n"/>
      <c r="H2139" s="38" t="n"/>
      <c r="I2139" s="20" t="n"/>
      <c r="J2139" s="40">
        <f>IF(G2139="","",MAX(0,G2139-N(H2139)))</f>
        <v/>
      </c>
      <c r="K2139" s="24">
        <f>IF(OR(G2139="",N(G2139)=0),"",J2139/G2139)</f>
        <v/>
      </c>
      <c r="L2139" s="38" t="n"/>
      <c r="M2139" s="38" t="n"/>
      <c r="N2139" s="20" t="n"/>
      <c r="O2139" s="40">
        <f>IF(AND(L2139="",M2139=""),"",N(L2139)+N(M2139))</f>
        <v/>
      </c>
      <c r="P2139" s="24">
        <f>IF(OR(O2139="",N(O2139)=0),"",N(M2139)/O2139)</f>
        <v/>
      </c>
      <c r="Q2139" s="40">
        <f>IF(OR(J2139="",N(J2139)=0,O2139=""),"",N(L2139)/(J2139/60))</f>
        <v/>
      </c>
      <c r="R2139" s="20" t="n"/>
    </row>
    <row r="2140">
      <c r="A2140" s="39" t="n"/>
      <c r="B2140" s="20" t="n"/>
      <c r="C2140" s="20" t="n"/>
      <c r="D2140" s="20" t="n"/>
      <c r="E2140" s="20" t="n"/>
      <c r="F2140" s="26">
        <f>IF(E2140="","",IFERROR(INDEX('İş emirleri'!$B$6:$B$305,MATCH(E2140,'İş emirleri'!$A$6:$A$305,0)),"İş emri yok"))</f>
        <v/>
      </c>
      <c r="G2140" s="38" t="n"/>
      <c r="H2140" s="38" t="n"/>
      <c r="I2140" s="20" t="n"/>
      <c r="J2140" s="40">
        <f>IF(G2140="","",MAX(0,G2140-N(H2140)))</f>
        <v/>
      </c>
      <c r="K2140" s="24">
        <f>IF(OR(G2140="",N(G2140)=0),"",J2140/G2140)</f>
        <v/>
      </c>
      <c r="L2140" s="38" t="n"/>
      <c r="M2140" s="38" t="n"/>
      <c r="N2140" s="20" t="n"/>
      <c r="O2140" s="40">
        <f>IF(AND(L2140="",M2140=""),"",N(L2140)+N(M2140))</f>
        <v/>
      </c>
      <c r="P2140" s="24">
        <f>IF(OR(O2140="",N(O2140)=0),"",N(M2140)/O2140)</f>
        <v/>
      </c>
      <c r="Q2140" s="40">
        <f>IF(OR(J2140="",N(J2140)=0,O2140=""),"",N(L2140)/(J2140/60))</f>
        <v/>
      </c>
      <c r="R2140" s="20" t="n"/>
    </row>
    <row r="2141">
      <c r="A2141" s="39" t="n"/>
      <c r="B2141" s="20" t="n"/>
      <c r="C2141" s="20" t="n"/>
      <c r="D2141" s="20" t="n"/>
      <c r="E2141" s="20" t="n"/>
      <c r="F2141" s="26">
        <f>IF(E2141="","",IFERROR(INDEX('İş emirleri'!$B$6:$B$305,MATCH(E2141,'İş emirleri'!$A$6:$A$305,0)),"İş emri yok"))</f>
        <v/>
      </c>
      <c r="G2141" s="38" t="n"/>
      <c r="H2141" s="38" t="n"/>
      <c r="I2141" s="20" t="n"/>
      <c r="J2141" s="40">
        <f>IF(G2141="","",MAX(0,G2141-N(H2141)))</f>
        <v/>
      </c>
      <c r="K2141" s="24">
        <f>IF(OR(G2141="",N(G2141)=0),"",J2141/G2141)</f>
        <v/>
      </c>
      <c r="L2141" s="38" t="n"/>
      <c r="M2141" s="38" t="n"/>
      <c r="N2141" s="20" t="n"/>
      <c r="O2141" s="40">
        <f>IF(AND(L2141="",M2141=""),"",N(L2141)+N(M2141))</f>
        <v/>
      </c>
      <c r="P2141" s="24">
        <f>IF(OR(O2141="",N(O2141)=0),"",N(M2141)/O2141)</f>
        <v/>
      </c>
      <c r="Q2141" s="40">
        <f>IF(OR(J2141="",N(J2141)=0,O2141=""),"",N(L2141)/(J2141/60))</f>
        <v/>
      </c>
      <c r="R2141" s="20" t="n"/>
    </row>
    <row r="2142">
      <c r="A2142" s="39" t="n"/>
      <c r="B2142" s="20" t="n"/>
      <c r="C2142" s="20" t="n"/>
      <c r="D2142" s="20" t="n"/>
      <c r="E2142" s="20" t="n"/>
      <c r="F2142" s="26">
        <f>IF(E2142="","",IFERROR(INDEX('İş emirleri'!$B$6:$B$305,MATCH(E2142,'İş emirleri'!$A$6:$A$305,0)),"İş emri yok"))</f>
        <v/>
      </c>
      <c r="G2142" s="38" t="n"/>
      <c r="H2142" s="38" t="n"/>
      <c r="I2142" s="20" t="n"/>
      <c r="J2142" s="40">
        <f>IF(G2142="","",MAX(0,G2142-N(H2142)))</f>
        <v/>
      </c>
      <c r="K2142" s="24">
        <f>IF(OR(G2142="",N(G2142)=0),"",J2142/G2142)</f>
        <v/>
      </c>
      <c r="L2142" s="38" t="n"/>
      <c r="M2142" s="38" t="n"/>
      <c r="N2142" s="20" t="n"/>
      <c r="O2142" s="40">
        <f>IF(AND(L2142="",M2142=""),"",N(L2142)+N(M2142))</f>
        <v/>
      </c>
      <c r="P2142" s="24">
        <f>IF(OR(O2142="",N(O2142)=0),"",N(M2142)/O2142)</f>
        <v/>
      </c>
      <c r="Q2142" s="40">
        <f>IF(OR(J2142="",N(J2142)=0,O2142=""),"",N(L2142)/(J2142/60))</f>
        <v/>
      </c>
      <c r="R2142" s="20" t="n"/>
    </row>
    <row r="2143">
      <c r="A2143" s="39" t="n"/>
      <c r="B2143" s="20" t="n"/>
      <c r="C2143" s="20" t="n"/>
      <c r="D2143" s="20" t="n"/>
      <c r="E2143" s="20" t="n"/>
      <c r="F2143" s="26">
        <f>IF(E2143="","",IFERROR(INDEX('İş emirleri'!$B$6:$B$305,MATCH(E2143,'İş emirleri'!$A$6:$A$305,0)),"İş emri yok"))</f>
        <v/>
      </c>
      <c r="G2143" s="38" t="n"/>
      <c r="H2143" s="38" t="n"/>
      <c r="I2143" s="20" t="n"/>
      <c r="J2143" s="40">
        <f>IF(G2143="","",MAX(0,G2143-N(H2143)))</f>
        <v/>
      </c>
      <c r="K2143" s="24">
        <f>IF(OR(G2143="",N(G2143)=0),"",J2143/G2143)</f>
        <v/>
      </c>
      <c r="L2143" s="38" t="n"/>
      <c r="M2143" s="38" t="n"/>
      <c r="N2143" s="20" t="n"/>
      <c r="O2143" s="40">
        <f>IF(AND(L2143="",M2143=""),"",N(L2143)+N(M2143))</f>
        <v/>
      </c>
      <c r="P2143" s="24">
        <f>IF(OR(O2143="",N(O2143)=0),"",N(M2143)/O2143)</f>
        <v/>
      </c>
      <c r="Q2143" s="40">
        <f>IF(OR(J2143="",N(J2143)=0,O2143=""),"",N(L2143)/(J2143/60))</f>
        <v/>
      </c>
      <c r="R2143" s="20" t="n"/>
    </row>
    <row r="2144">
      <c r="A2144" s="39" t="n"/>
      <c r="B2144" s="20" t="n"/>
      <c r="C2144" s="20" t="n"/>
      <c r="D2144" s="20" t="n"/>
      <c r="E2144" s="20" t="n"/>
      <c r="F2144" s="26">
        <f>IF(E2144="","",IFERROR(INDEX('İş emirleri'!$B$6:$B$305,MATCH(E2144,'İş emirleri'!$A$6:$A$305,0)),"İş emri yok"))</f>
        <v/>
      </c>
      <c r="G2144" s="38" t="n"/>
      <c r="H2144" s="38" t="n"/>
      <c r="I2144" s="20" t="n"/>
      <c r="J2144" s="40">
        <f>IF(G2144="","",MAX(0,G2144-N(H2144)))</f>
        <v/>
      </c>
      <c r="K2144" s="24">
        <f>IF(OR(G2144="",N(G2144)=0),"",J2144/G2144)</f>
        <v/>
      </c>
      <c r="L2144" s="38" t="n"/>
      <c r="M2144" s="38" t="n"/>
      <c r="N2144" s="20" t="n"/>
      <c r="O2144" s="40">
        <f>IF(AND(L2144="",M2144=""),"",N(L2144)+N(M2144))</f>
        <v/>
      </c>
      <c r="P2144" s="24">
        <f>IF(OR(O2144="",N(O2144)=0),"",N(M2144)/O2144)</f>
        <v/>
      </c>
      <c r="Q2144" s="40">
        <f>IF(OR(J2144="",N(J2144)=0,O2144=""),"",N(L2144)/(J2144/60))</f>
        <v/>
      </c>
      <c r="R2144" s="20" t="n"/>
    </row>
    <row r="2145">
      <c r="A2145" s="39" t="n"/>
      <c r="B2145" s="20" t="n"/>
      <c r="C2145" s="20" t="n"/>
      <c r="D2145" s="20" t="n"/>
      <c r="E2145" s="20" t="n"/>
      <c r="F2145" s="26">
        <f>IF(E2145="","",IFERROR(INDEX('İş emirleri'!$B$6:$B$305,MATCH(E2145,'İş emirleri'!$A$6:$A$305,0)),"İş emri yok"))</f>
        <v/>
      </c>
      <c r="G2145" s="38" t="n"/>
      <c r="H2145" s="38" t="n"/>
      <c r="I2145" s="20" t="n"/>
      <c r="J2145" s="40">
        <f>IF(G2145="","",MAX(0,G2145-N(H2145)))</f>
        <v/>
      </c>
      <c r="K2145" s="24">
        <f>IF(OR(G2145="",N(G2145)=0),"",J2145/G2145)</f>
        <v/>
      </c>
      <c r="L2145" s="38" t="n"/>
      <c r="M2145" s="38" t="n"/>
      <c r="N2145" s="20" t="n"/>
      <c r="O2145" s="40">
        <f>IF(AND(L2145="",M2145=""),"",N(L2145)+N(M2145))</f>
        <v/>
      </c>
      <c r="P2145" s="24">
        <f>IF(OR(O2145="",N(O2145)=0),"",N(M2145)/O2145)</f>
        <v/>
      </c>
      <c r="Q2145" s="40">
        <f>IF(OR(J2145="",N(J2145)=0,O2145=""),"",N(L2145)/(J2145/60))</f>
        <v/>
      </c>
      <c r="R2145" s="20" t="n"/>
    </row>
    <row r="2146">
      <c r="A2146" s="39" t="n"/>
      <c r="B2146" s="20" t="n"/>
      <c r="C2146" s="20" t="n"/>
      <c r="D2146" s="20" t="n"/>
      <c r="E2146" s="20" t="n"/>
      <c r="F2146" s="26">
        <f>IF(E2146="","",IFERROR(INDEX('İş emirleri'!$B$6:$B$305,MATCH(E2146,'İş emirleri'!$A$6:$A$305,0)),"İş emri yok"))</f>
        <v/>
      </c>
      <c r="G2146" s="38" t="n"/>
      <c r="H2146" s="38" t="n"/>
      <c r="I2146" s="20" t="n"/>
      <c r="J2146" s="40">
        <f>IF(G2146="","",MAX(0,G2146-N(H2146)))</f>
        <v/>
      </c>
      <c r="K2146" s="24">
        <f>IF(OR(G2146="",N(G2146)=0),"",J2146/G2146)</f>
        <v/>
      </c>
      <c r="L2146" s="38" t="n"/>
      <c r="M2146" s="38" t="n"/>
      <c r="N2146" s="20" t="n"/>
      <c r="O2146" s="40">
        <f>IF(AND(L2146="",M2146=""),"",N(L2146)+N(M2146))</f>
        <v/>
      </c>
      <c r="P2146" s="24">
        <f>IF(OR(O2146="",N(O2146)=0),"",N(M2146)/O2146)</f>
        <v/>
      </c>
      <c r="Q2146" s="40">
        <f>IF(OR(J2146="",N(J2146)=0,O2146=""),"",N(L2146)/(J2146/60))</f>
        <v/>
      </c>
      <c r="R2146" s="20" t="n"/>
    </row>
    <row r="2147">
      <c r="A2147" s="39" t="n"/>
      <c r="B2147" s="20" t="n"/>
      <c r="C2147" s="20" t="n"/>
      <c r="D2147" s="20" t="n"/>
      <c r="E2147" s="20" t="n"/>
      <c r="F2147" s="26">
        <f>IF(E2147="","",IFERROR(INDEX('İş emirleri'!$B$6:$B$305,MATCH(E2147,'İş emirleri'!$A$6:$A$305,0)),"İş emri yok"))</f>
        <v/>
      </c>
      <c r="G2147" s="38" t="n"/>
      <c r="H2147" s="38" t="n"/>
      <c r="I2147" s="20" t="n"/>
      <c r="J2147" s="40">
        <f>IF(G2147="","",MAX(0,G2147-N(H2147)))</f>
        <v/>
      </c>
      <c r="K2147" s="24">
        <f>IF(OR(G2147="",N(G2147)=0),"",J2147/G2147)</f>
        <v/>
      </c>
      <c r="L2147" s="38" t="n"/>
      <c r="M2147" s="38" t="n"/>
      <c r="N2147" s="20" t="n"/>
      <c r="O2147" s="40">
        <f>IF(AND(L2147="",M2147=""),"",N(L2147)+N(M2147))</f>
        <v/>
      </c>
      <c r="P2147" s="24">
        <f>IF(OR(O2147="",N(O2147)=0),"",N(M2147)/O2147)</f>
        <v/>
      </c>
      <c r="Q2147" s="40">
        <f>IF(OR(J2147="",N(J2147)=0,O2147=""),"",N(L2147)/(J2147/60))</f>
        <v/>
      </c>
      <c r="R2147" s="20" t="n"/>
    </row>
    <row r="2148">
      <c r="A2148" s="39" t="n"/>
      <c r="B2148" s="20" t="n"/>
      <c r="C2148" s="20" t="n"/>
      <c r="D2148" s="20" t="n"/>
      <c r="E2148" s="20" t="n"/>
      <c r="F2148" s="26">
        <f>IF(E2148="","",IFERROR(INDEX('İş emirleri'!$B$6:$B$305,MATCH(E2148,'İş emirleri'!$A$6:$A$305,0)),"İş emri yok"))</f>
        <v/>
      </c>
      <c r="G2148" s="38" t="n"/>
      <c r="H2148" s="38" t="n"/>
      <c r="I2148" s="20" t="n"/>
      <c r="J2148" s="40">
        <f>IF(G2148="","",MAX(0,G2148-N(H2148)))</f>
        <v/>
      </c>
      <c r="K2148" s="24">
        <f>IF(OR(G2148="",N(G2148)=0),"",J2148/G2148)</f>
        <v/>
      </c>
      <c r="L2148" s="38" t="n"/>
      <c r="M2148" s="38" t="n"/>
      <c r="N2148" s="20" t="n"/>
      <c r="O2148" s="40">
        <f>IF(AND(L2148="",M2148=""),"",N(L2148)+N(M2148))</f>
        <v/>
      </c>
      <c r="P2148" s="24">
        <f>IF(OR(O2148="",N(O2148)=0),"",N(M2148)/O2148)</f>
        <v/>
      </c>
      <c r="Q2148" s="40">
        <f>IF(OR(J2148="",N(J2148)=0,O2148=""),"",N(L2148)/(J2148/60))</f>
        <v/>
      </c>
      <c r="R2148" s="20" t="n"/>
    </row>
    <row r="2149">
      <c r="A2149" s="39" t="n"/>
      <c r="B2149" s="20" t="n"/>
      <c r="C2149" s="20" t="n"/>
      <c r="D2149" s="20" t="n"/>
      <c r="E2149" s="20" t="n"/>
      <c r="F2149" s="26">
        <f>IF(E2149="","",IFERROR(INDEX('İş emirleri'!$B$6:$B$305,MATCH(E2149,'İş emirleri'!$A$6:$A$305,0)),"İş emri yok"))</f>
        <v/>
      </c>
      <c r="G2149" s="38" t="n"/>
      <c r="H2149" s="38" t="n"/>
      <c r="I2149" s="20" t="n"/>
      <c r="J2149" s="40">
        <f>IF(G2149="","",MAX(0,G2149-N(H2149)))</f>
        <v/>
      </c>
      <c r="K2149" s="24">
        <f>IF(OR(G2149="",N(G2149)=0),"",J2149/G2149)</f>
        <v/>
      </c>
      <c r="L2149" s="38" t="n"/>
      <c r="M2149" s="38" t="n"/>
      <c r="N2149" s="20" t="n"/>
      <c r="O2149" s="40">
        <f>IF(AND(L2149="",M2149=""),"",N(L2149)+N(M2149))</f>
        <v/>
      </c>
      <c r="P2149" s="24">
        <f>IF(OR(O2149="",N(O2149)=0),"",N(M2149)/O2149)</f>
        <v/>
      </c>
      <c r="Q2149" s="40">
        <f>IF(OR(J2149="",N(J2149)=0,O2149=""),"",N(L2149)/(J2149/60))</f>
        <v/>
      </c>
      <c r="R2149" s="20" t="n"/>
    </row>
    <row r="2150">
      <c r="A2150" s="39" t="n"/>
      <c r="B2150" s="20" t="n"/>
      <c r="C2150" s="20" t="n"/>
      <c r="D2150" s="20" t="n"/>
      <c r="E2150" s="20" t="n"/>
      <c r="F2150" s="26">
        <f>IF(E2150="","",IFERROR(INDEX('İş emirleri'!$B$6:$B$305,MATCH(E2150,'İş emirleri'!$A$6:$A$305,0)),"İş emri yok"))</f>
        <v/>
      </c>
      <c r="G2150" s="38" t="n"/>
      <c r="H2150" s="38" t="n"/>
      <c r="I2150" s="20" t="n"/>
      <c r="J2150" s="40">
        <f>IF(G2150="","",MAX(0,G2150-N(H2150)))</f>
        <v/>
      </c>
      <c r="K2150" s="24">
        <f>IF(OR(G2150="",N(G2150)=0),"",J2150/G2150)</f>
        <v/>
      </c>
      <c r="L2150" s="38" t="n"/>
      <c r="M2150" s="38" t="n"/>
      <c r="N2150" s="20" t="n"/>
      <c r="O2150" s="40">
        <f>IF(AND(L2150="",M2150=""),"",N(L2150)+N(M2150))</f>
        <v/>
      </c>
      <c r="P2150" s="24">
        <f>IF(OR(O2150="",N(O2150)=0),"",N(M2150)/O2150)</f>
        <v/>
      </c>
      <c r="Q2150" s="40">
        <f>IF(OR(J2150="",N(J2150)=0,O2150=""),"",N(L2150)/(J2150/60))</f>
        <v/>
      </c>
      <c r="R2150" s="20" t="n"/>
    </row>
    <row r="2151">
      <c r="A2151" s="39" t="n"/>
      <c r="B2151" s="20" t="n"/>
      <c r="C2151" s="20" t="n"/>
      <c r="D2151" s="20" t="n"/>
      <c r="E2151" s="20" t="n"/>
      <c r="F2151" s="26">
        <f>IF(E2151="","",IFERROR(INDEX('İş emirleri'!$B$6:$B$305,MATCH(E2151,'İş emirleri'!$A$6:$A$305,0)),"İş emri yok"))</f>
        <v/>
      </c>
      <c r="G2151" s="38" t="n"/>
      <c r="H2151" s="38" t="n"/>
      <c r="I2151" s="20" t="n"/>
      <c r="J2151" s="40">
        <f>IF(G2151="","",MAX(0,G2151-N(H2151)))</f>
        <v/>
      </c>
      <c r="K2151" s="24">
        <f>IF(OR(G2151="",N(G2151)=0),"",J2151/G2151)</f>
        <v/>
      </c>
      <c r="L2151" s="38" t="n"/>
      <c r="M2151" s="38" t="n"/>
      <c r="N2151" s="20" t="n"/>
      <c r="O2151" s="40">
        <f>IF(AND(L2151="",M2151=""),"",N(L2151)+N(M2151))</f>
        <v/>
      </c>
      <c r="P2151" s="24">
        <f>IF(OR(O2151="",N(O2151)=0),"",N(M2151)/O2151)</f>
        <v/>
      </c>
      <c r="Q2151" s="40">
        <f>IF(OR(J2151="",N(J2151)=0,O2151=""),"",N(L2151)/(J2151/60))</f>
        <v/>
      </c>
      <c r="R2151" s="20" t="n"/>
    </row>
    <row r="2152">
      <c r="A2152" s="39" t="n"/>
      <c r="B2152" s="20" t="n"/>
      <c r="C2152" s="20" t="n"/>
      <c r="D2152" s="20" t="n"/>
      <c r="E2152" s="20" t="n"/>
      <c r="F2152" s="26">
        <f>IF(E2152="","",IFERROR(INDEX('İş emirleri'!$B$6:$B$305,MATCH(E2152,'İş emirleri'!$A$6:$A$305,0)),"İş emri yok"))</f>
        <v/>
      </c>
      <c r="G2152" s="38" t="n"/>
      <c r="H2152" s="38" t="n"/>
      <c r="I2152" s="20" t="n"/>
      <c r="J2152" s="40">
        <f>IF(G2152="","",MAX(0,G2152-N(H2152)))</f>
        <v/>
      </c>
      <c r="K2152" s="24">
        <f>IF(OR(G2152="",N(G2152)=0),"",J2152/G2152)</f>
        <v/>
      </c>
      <c r="L2152" s="38" t="n"/>
      <c r="M2152" s="38" t="n"/>
      <c r="N2152" s="20" t="n"/>
      <c r="O2152" s="40">
        <f>IF(AND(L2152="",M2152=""),"",N(L2152)+N(M2152))</f>
        <v/>
      </c>
      <c r="P2152" s="24">
        <f>IF(OR(O2152="",N(O2152)=0),"",N(M2152)/O2152)</f>
        <v/>
      </c>
      <c r="Q2152" s="40">
        <f>IF(OR(J2152="",N(J2152)=0,O2152=""),"",N(L2152)/(J2152/60))</f>
        <v/>
      </c>
      <c r="R2152" s="20" t="n"/>
    </row>
    <row r="2153">
      <c r="A2153" s="39" t="n"/>
      <c r="B2153" s="20" t="n"/>
      <c r="C2153" s="20" t="n"/>
      <c r="D2153" s="20" t="n"/>
      <c r="E2153" s="20" t="n"/>
      <c r="F2153" s="26">
        <f>IF(E2153="","",IFERROR(INDEX('İş emirleri'!$B$6:$B$305,MATCH(E2153,'İş emirleri'!$A$6:$A$305,0)),"İş emri yok"))</f>
        <v/>
      </c>
      <c r="G2153" s="38" t="n"/>
      <c r="H2153" s="38" t="n"/>
      <c r="I2153" s="20" t="n"/>
      <c r="J2153" s="40">
        <f>IF(G2153="","",MAX(0,G2153-N(H2153)))</f>
        <v/>
      </c>
      <c r="K2153" s="24">
        <f>IF(OR(G2153="",N(G2153)=0),"",J2153/G2153)</f>
        <v/>
      </c>
      <c r="L2153" s="38" t="n"/>
      <c r="M2153" s="38" t="n"/>
      <c r="N2153" s="20" t="n"/>
      <c r="O2153" s="40">
        <f>IF(AND(L2153="",M2153=""),"",N(L2153)+N(M2153))</f>
        <v/>
      </c>
      <c r="P2153" s="24">
        <f>IF(OR(O2153="",N(O2153)=0),"",N(M2153)/O2153)</f>
        <v/>
      </c>
      <c r="Q2153" s="40">
        <f>IF(OR(J2153="",N(J2153)=0,O2153=""),"",N(L2153)/(J2153/60))</f>
        <v/>
      </c>
      <c r="R2153" s="20" t="n"/>
    </row>
    <row r="2154">
      <c r="A2154" s="39" t="n"/>
      <c r="B2154" s="20" t="n"/>
      <c r="C2154" s="20" t="n"/>
      <c r="D2154" s="20" t="n"/>
      <c r="E2154" s="20" t="n"/>
      <c r="F2154" s="26">
        <f>IF(E2154="","",IFERROR(INDEX('İş emirleri'!$B$6:$B$305,MATCH(E2154,'İş emirleri'!$A$6:$A$305,0)),"İş emri yok"))</f>
        <v/>
      </c>
      <c r="G2154" s="38" t="n"/>
      <c r="H2154" s="38" t="n"/>
      <c r="I2154" s="20" t="n"/>
      <c r="J2154" s="40">
        <f>IF(G2154="","",MAX(0,G2154-N(H2154)))</f>
        <v/>
      </c>
      <c r="K2154" s="24">
        <f>IF(OR(G2154="",N(G2154)=0),"",J2154/G2154)</f>
        <v/>
      </c>
      <c r="L2154" s="38" t="n"/>
      <c r="M2154" s="38" t="n"/>
      <c r="N2154" s="20" t="n"/>
      <c r="O2154" s="40">
        <f>IF(AND(L2154="",M2154=""),"",N(L2154)+N(M2154))</f>
        <v/>
      </c>
      <c r="P2154" s="24">
        <f>IF(OR(O2154="",N(O2154)=0),"",N(M2154)/O2154)</f>
        <v/>
      </c>
      <c r="Q2154" s="40">
        <f>IF(OR(J2154="",N(J2154)=0,O2154=""),"",N(L2154)/(J2154/60))</f>
        <v/>
      </c>
      <c r="R2154" s="20" t="n"/>
    </row>
    <row r="2155">
      <c r="A2155" s="39" t="n"/>
      <c r="B2155" s="20" t="n"/>
      <c r="C2155" s="20" t="n"/>
      <c r="D2155" s="20" t="n"/>
      <c r="E2155" s="20" t="n"/>
      <c r="F2155" s="26">
        <f>IF(E2155="","",IFERROR(INDEX('İş emirleri'!$B$6:$B$305,MATCH(E2155,'İş emirleri'!$A$6:$A$305,0)),"İş emri yok"))</f>
        <v/>
      </c>
      <c r="G2155" s="38" t="n"/>
      <c r="H2155" s="38" t="n"/>
      <c r="I2155" s="20" t="n"/>
      <c r="J2155" s="40">
        <f>IF(G2155="","",MAX(0,G2155-N(H2155)))</f>
        <v/>
      </c>
      <c r="K2155" s="24">
        <f>IF(OR(G2155="",N(G2155)=0),"",J2155/G2155)</f>
        <v/>
      </c>
      <c r="L2155" s="38" t="n"/>
      <c r="M2155" s="38" t="n"/>
      <c r="N2155" s="20" t="n"/>
      <c r="O2155" s="40">
        <f>IF(AND(L2155="",M2155=""),"",N(L2155)+N(M2155))</f>
        <v/>
      </c>
      <c r="P2155" s="24">
        <f>IF(OR(O2155="",N(O2155)=0),"",N(M2155)/O2155)</f>
        <v/>
      </c>
      <c r="Q2155" s="40">
        <f>IF(OR(J2155="",N(J2155)=0,O2155=""),"",N(L2155)/(J2155/60))</f>
        <v/>
      </c>
      <c r="R2155" s="20" t="n"/>
    </row>
    <row r="2156">
      <c r="A2156" s="39" t="n"/>
      <c r="B2156" s="20" t="n"/>
      <c r="C2156" s="20" t="n"/>
      <c r="D2156" s="20" t="n"/>
      <c r="E2156" s="20" t="n"/>
      <c r="F2156" s="26">
        <f>IF(E2156="","",IFERROR(INDEX('İş emirleri'!$B$6:$B$305,MATCH(E2156,'İş emirleri'!$A$6:$A$305,0)),"İş emri yok"))</f>
        <v/>
      </c>
      <c r="G2156" s="38" t="n"/>
      <c r="H2156" s="38" t="n"/>
      <c r="I2156" s="20" t="n"/>
      <c r="J2156" s="40">
        <f>IF(G2156="","",MAX(0,G2156-N(H2156)))</f>
        <v/>
      </c>
      <c r="K2156" s="24">
        <f>IF(OR(G2156="",N(G2156)=0),"",J2156/G2156)</f>
        <v/>
      </c>
      <c r="L2156" s="38" t="n"/>
      <c r="M2156" s="38" t="n"/>
      <c r="N2156" s="20" t="n"/>
      <c r="O2156" s="40">
        <f>IF(AND(L2156="",M2156=""),"",N(L2156)+N(M2156))</f>
        <v/>
      </c>
      <c r="P2156" s="24">
        <f>IF(OR(O2156="",N(O2156)=0),"",N(M2156)/O2156)</f>
        <v/>
      </c>
      <c r="Q2156" s="40">
        <f>IF(OR(J2156="",N(J2156)=0,O2156=""),"",N(L2156)/(J2156/60))</f>
        <v/>
      </c>
      <c r="R2156" s="20" t="n"/>
    </row>
    <row r="2157">
      <c r="A2157" s="39" t="n"/>
      <c r="B2157" s="20" t="n"/>
      <c r="C2157" s="20" t="n"/>
      <c r="D2157" s="20" t="n"/>
      <c r="E2157" s="20" t="n"/>
      <c r="F2157" s="26">
        <f>IF(E2157="","",IFERROR(INDEX('İş emirleri'!$B$6:$B$305,MATCH(E2157,'İş emirleri'!$A$6:$A$305,0)),"İş emri yok"))</f>
        <v/>
      </c>
      <c r="G2157" s="38" t="n"/>
      <c r="H2157" s="38" t="n"/>
      <c r="I2157" s="20" t="n"/>
      <c r="J2157" s="40">
        <f>IF(G2157="","",MAX(0,G2157-N(H2157)))</f>
        <v/>
      </c>
      <c r="K2157" s="24">
        <f>IF(OR(G2157="",N(G2157)=0),"",J2157/G2157)</f>
        <v/>
      </c>
      <c r="L2157" s="38" t="n"/>
      <c r="M2157" s="38" t="n"/>
      <c r="N2157" s="20" t="n"/>
      <c r="O2157" s="40">
        <f>IF(AND(L2157="",M2157=""),"",N(L2157)+N(M2157))</f>
        <v/>
      </c>
      <c r="P2157" s="24">
        <f>IF(OR(O2157="",N(O2157)=0),"",N(M2157)/O2157)</f>
        <v/>
      </c>
      <c r="Q2157" s="40">
        <f>IF(OR(J2157="",N(J2157)=0,O2157=""),"",N(L2157)/(J2157/60))</f>
        <v/>
      </c>
      <c r="R2157" s="20" t="n"/>
    </row>
    <row r="2158">
      <c r="A2158" s="39" t="n"/>
      <c r="B2158" s="20" t="n"/>
      <c r="C2158" s="20" t="n"/>
      <c r="D2158" s="20" t="n"/>
      <c r="E2158" s="20" t="n"/>
      <c r="F2158" s="26">
        <f>IF(E2158="","",IFERROR(INDEX('İş emirleri'!$B$6:$B$305,MATCH(E2158,'İş emirleri'!$A$6:$A$305,0)),"İş emri yok"))</f>
        <v/>
      </c>
      <c r="G2158" s="38" t="n"/>
      <c r="H2158" s="38" t="n"/>
      <c r="I2158" s="20" t="n"/>
      <c r="J2158" s="40">
        <f>IF(G2158="","",MAX(0,G2158-N(H2158)))</f>
        <v/>
      </c>
      <c r="K2158" s="24">
        <f>IF(OR(G2158="",N(G2158)=0),"",J2158/G2158)</f>
        <v/>
      </c>
      <c r="L2158" s="38" t="n"/>
      <c r="M2158" s="38" t="n"/>
      <c r="N2158" s="20" t="n"/>
      <c r="O2158" s="40">
        <f>IF(AND(L2158="",M2158=""),"",N(L2158)+N(M2158))</f>
        <v/>
      </c>
      <c r="P2158" s="24">
        <f>IF(OR(O2158="",N(O2158)=0),"",N(M2158)/O2158)</f>
        <v/>
      </c>
      <c r="Q2158" s="40">
        <f>IF(OR(J2158="",N(J2158)=0,O2158=""),"",N(L2158)/(J2158/60))</f>
        <v/>
      </c>
      <c r="R2158" s="20" t="n"/>
    </row>
    <row r="2159">
      <c r="A2159" s="39" t="n"/>
      <c r="B2159" s="20" t="n"/>
      <c r="C2159" s="20" t="n"/>
      <c r="D2159" s="20" t="n"/>
      <c r="E2159" s="20" t="n"/>
      <c r="F2159" s="26">
        <f>IF(E2159="","",IFERROR(INDEX('İş emirleri'!$B$6:$B$305,MATCH(E2159,'İş emirleri'!$A$6:$A$305,0)),"İş emri yok"))</f>
        <v/>
      </c>
      <c r="G2159" s="38" t="n"/>
      <c r="H2159" s="38" t="n"/>
      <c r="I2159" s="20" t="n"/>
      <c r="J2159" s="40">
        <f>IF(G2159="","",MAX(0,G2159-N(H2159)))</f>
        <v/>
      </c>
      <c r="K2159" s="24">
        <f>IF(OR(G2159="",N(G2159)=0),"",J2159/G2159)</f>
        <v/>
      </c>
      <c r="L2159" s="38" t="n"/>
      <c r="M2159" s="38" t="n"/>
      <c r="N2159" s="20" t="n"/>
      <c r="O2159" s="40">
        <f>IF(AND(L2159="",M2159=""),"",N(L2159)+N(M2159))</f>
        <v/>
      </c>
      <c r="P2159" s="24">
        <f>IF(OR(O2159="",N(O2159)=0),"",N(M2159)/O2159)</f>
        <v/>
      </c>
      <c r="Q2159" s="40">
        <f>IF(OR(J2159="",N(J2159)=0,O2159=""),"",N(L2159)/(J2159/60))</f>
        <v/>
      </c>
      <c r="R2159" s="20" t="n"/>
    </row>
    <row r="2160">
      <c r="A2160" s="39" t="n"/>
      <c r="B2160" s="20" t="n"/>
      <c r="C2160" s="20" t="n"/>
      <c r="D2160" s="20" t="n"/>
      <c r="E2160" s="20" t="n"/>
      <c r="F2160" s="26">
        <f>IF(E2160="","",IFERROR(INDEX('İş emirleri'!$B$6:$B$305,MATCH(E2160,'İş emirleri'!$A$6:$A$305,0)),"İş emri yok"))</f>
        <v/>
      </c>
      <c r="G2160" s="38" t="n"/>
      <c r="H2160" s="38" t="n"/>
      <c r="I2160" s="20" t="n"/>
      <c r="J2160" s="40">
        <f>IF(G2160="","",MAX(0,G2160-N(H2160)))</f>
        <v/>
      </c>
      <c r="K2160" s="24">
        <f>IF(OR(G2160="",N(G2160)=0),"",J2160/G2160)</f>
        <v/>
      </c>
      <c r="L2160" s="38" t="n"/>
      <c r="M2160" s="38" t="n"/>
      <c r="N2160" s="20" t="n"/>
      <c r="O2160" s="40">
        <f>IF(AND(L2160="",M2160=""),"",N(L2160)+N(M2160))</f>
        <v/>
      </c>
      <c r="P2160" s="24">
        <f>IF(OR(O2160="",N(O2160)=0),"",N(M2160)/O2160)</f>
        <v/>
      </c>
      <c r="Q2160" s="40">
        <f>IF(OR(J2160="",N(J2160)=0,O2160=""),"",N(L2160)/(J2160/60))</f>
        <v/>
      </c>
      <c r="R2160" s="20" t="n"/>
    </row>
    <row r="2161">
      <c r="A2161" s="39" t="n"/>
      <c r="B2161" s="20" t="n"/>
      <c r="C2161" s="20" t="n"/>
      <c r="D2161" s="20" t="n"/>
      <c r="E2161" s="20" t="n"/>
      <c r="F2161" s="26">
        <f>IF(E2161="","",IFERROR(INDEX('İş emirleri'!$B$6:$B$305,MATCH(E2161,'İş emirleri'!$A$6:$A$305,0)),"İş emri yok"))</f>
        <v/>
      </c>
      <c r="G2161" s="38" t="n"/>
      <c r="H2161" s="38" t="n"/>
      <c r="I2161" s="20" t="n"/>
      <c r="J2161" s="40">
        <f>IF(G2161="","",MAX(0,G2161-N(H2161)))</f>
        <v/>
      </c>
      <c r="K2161" s="24">
        <f>IF(OR(G2161="",N(G2161)=0),"",J2161/G2161)</f>
        <v/>
      </c>
      <c r="L2161" s="38" t="n"/>
      <c r="M2161" s="38" t="n"/>
      <c r="N2161" s="20" t="n"/>
      <c r="O2161" s="40">
        <f>IF(AND(L2161="",M2161=""),"",N(L2161)+N(M2161))</f>
        <v/>
      </c>
      <c r="P2161" s="24">
        <f>IF(OR(O2161="",N(O2161)=0),"",N(M2161)/O2161)</f>
        <v/>
      </c>
      <c r="Q2161" s="40">
        <f>IF(OR(J2161="",N(J2161)=0,O2161=""),"",N(L2161)/(J2161/60))</f>
        <v/>
      </c>
      <c r="R2161" s="20" t="n"/>
    </row>
    <row r="2162">
      <c r="A2162" s="39" t="n"/>
      <c r="B2162" s="20" t="n"/>
      <c r="C2162" s="20" t="n"/>
      <c r="D2162" s="20" t="n"/>
      <c r="E2162" s="20" t="n"/>
      <c r="F2162" s="26">
        <f>IF(E2162="","",IFERROR(INDEX('İş emirleri'!$B$6:$B$305,MATCH(E2162,'İş emirleri'!$A$6:$A$305,0)),"İş emri yok"))</f>
        <v/>
      </c>
      <c r="G2162" s="38" t="n"/>
      <c r="H2162" s="38" t="n"/>
      <c r="I2162" s="20" t="n"/>
      <c r="J2162" s="40">
        <f>IF(G2162="","",MAX(0,G2162-N(H2162)))</f>
        <v/>
      </c>
      <c r="K2162" s="24">
        <f>IF(OR(G2162="",N(G2162)=0),"",J2162/G2162)</f>
        <v/>
      </c>
      <c r="L2162" s="38" t="n"/>
      <c r="M2162" s="38" t="n"/>
      <c r="N2162" s="20" t="n"/>
      <c r="O2162" s="40">
        <f>IF(AND(L2162="",M2162=""),"",N(L2162)+N(M2162))</f>
        <v/>
      </c>
      <c r="P2162" s="24">
        <f>IF(OR(O2162="",N(O2162)=0),"",N(M2162)/O2162)</f>
        <v/>
      </c>
      <c r="Q2162" s="40">
        <f>IF(OR(J2162="",N(J2162)=0,O2162=""),"",N(L2162)/(J2162/60))</f>
        <v/>
      </c>
      <c r="R2162" s="20" t="n"/>
    </row>
    <row r="2163">
      <c r="A2163" s="39" t="n"/>
      <c r="B2163" s="20" t="n"/>
      <c r="C2163" s="20" t="n"/>
      <c r="D2163" s="20" t="n"/>
      <c r="E2163" s="20" t="n"/>
      <c r="F2163" s="26">
        <f>IF(E2163="","",IFERROR(INDEX('İş emirleri'!$B$6:$B$305,MATCH(E2163,'İş emirleri'!$A$6:$A$305,0)),"İş emri yok"))</f>
        <v/>
      </c>
      <c r="G2163" s="38" t="n"/>
      <c r="H2163" s="38" t="n"/>
      <c r="I2163" s="20" t="n"/>
      <c r="J2163" s="40">
        <f>IF(G2163="","",MAX(0,G2163-N(H2163)))</f>
        <v/>
      </c>
      <c r="K2163" s="24">
        <f>IF(OR(G2163="",N(G2163)=0),"",J2163/G2163)</f>
        <v/>
      </c>
      <c r="L2163" s="38" t="n"/>
      <c r="M2163" s="38" t="n"/>
      <c r="N2163" s="20" t="n"/>
      <c r="O2163" s="40">
        <f>IF(AND(L2163="",M2163=""),"",N(L2163)+N(M2163))</f>
        <v/>
      </c>
      <c r="P2163" s="24">
        <f>IF(OR(O2163="",N(O2163)=0),"",N(M2163)/O2163)</f>
        <v/>
      </c>
      <c r="Q2163" s="40">
        <f>IF(OR(J2163="",N(J2163)=0,O2163=""),"",N(L2163)/(J2163/60))</f>
        <v/>
      </c>
      <c r="R2163" s="20" t="n"/>
    </row>
    <row r="2164">
      <c r="A2164" s="39" t="n"/>
      <c r="B2164" s="20" t="n"/>
      <c r="C2164" s="20" t="n"/>
      <c r="D2164" s="20" t="n"/>
      <c r="E2164" s="20" t="n"/>
      <c r="F2164" s="26">
        <f>IF(E2164="","",IFERROR(INDEX('İş emirleri'!$B$6:$B$305,MATCH(E2164,'İş emirleri'!$A$6:$A$305,0)),"İş emri yok"))</f>
        <v/>
      </c>
      <c r="G2164" s="38" t="n"/>
      <c r="H2164" s="38" t="n"/>
      <c r="I2164" s="20" t="n"/>
      <c r="J2164" s="40">
        <f>IF(G2164="","",MAX(0,G2164-N(H2164)))</f>
        <v/>
      </c>
      <c r="K2164" s="24">
        <f>IF(OR(G2164="",N(G2164)=0),"",J2164/G2164)</f>
        <v/>
      </c>
      <c r="L2164" s="38" t="n"/>
      <c r="M2164" s="38" t="n"/>
      <c r="N2164" s="20" t="n"/>
      <c r="O2164" s="40">
        <f>IF(AND(L2164="",M2164=""),"",N(L2164)+N(M2164))</f>
        <v/>
      </c>
      <c r="P2164" s="24">
        <f>IF(OR(O2164="",N(O2164)=0),"",N(M2164)/O2164)</f>
        <v/>
      </c>
      <c r="Q2164" s="40">
        <f>IF(OR(J2164="",N(J2164)=0,O2164=""),"",N(L2164)/(J2164/60))</f>
        <v/>
      </c>
      <c r="R2164" s="20" t="n"/>
    </row>
    <row r="2165">
      <c r="A2165" s="39" t="n"/>
      <c r="B2165" s="20" t="n"/>
      <c r="C2165" s="20" t="n"/>
      <c r="D2165" s="20" t="n"/>
      <c r="E2165" s="20" t="n"/>
      <c r="F2165" s="26">
        <f>IF(E2165="","",IFERROR(INDEX('İş emirleri'!$B$6:$B$305,MATCH(E2165,'İş emirleri'!$A$6:$A$305,0)),"İş emri yok"))</f>
        <v/>
      </c>
      <c r="G2165" s="38" t="n"/>
      <c r="H2165" s="38" t="n"/>
      <c r="I2165" s="20" t="n"/>
      <c r="J2165" s="40">
        <f>IF(G2165="","",MAX(0,G2165-N(H2165)))</f>
        <v/>
      </c>
      <c r="K2165" s="24">
        <f>IF(OR(G2165="",N(G2165)=0),"",J2165/G2165)</f>
        <v/>
      </c>
      <c r="L2165" s="38" t="n"/>
      <c r="M2165" s="38" t="n"/>
      <c r="N2165" s="20" t="n"/>
      <c r="O2165" s="40">
        <f>IF(AND(L2165="",M2165=""),"",N(L2165)+N(M2165))</f>
        <v/>
      </c>
      <c r="P2165" s="24">
        <f>IF(OR(O2165="",N(O2165)=0),"",N(M2165)/O2165)</f>
        <v/>
      </c>
      <c r="Q2165" s="40">
        <f>IF(OR(J2165="",N(J2165)=0,O2165=""),"",N(L2165)/(J2165/60))</f>
        <v/>
      </c>
      <c r="R2165" s="20" t="n"/>
    </row>
    <row r="2166">
      <c r="A2166" s="39" t="n"/>
      <c r="B2166" s="20" t="n"/>
      <c r="C2166" s="20" t="n"/>
      <c r="D2166" s="20" t="n"/>
      <c r="E2166" s="20" t="n"/>
      <c r="F2166" s="26">
        <f>IF(E2166="","",IFERROR(INDEX('İş emirleri'!$B$6:$B$305,MATCH(E2166,'İş emirleri'!$A$6:$A$305,0)),"İş emri yok"))</f>
        <v/>
      </c>
      <c r="G2166" s="38" t="n"/>
      <c r="H2166" s="38" t="n"/>
      <c r="I2166" s="20" t="n"/>
      <c r="J2166" s="40">
        <f>IF(G2166="","",MAX(0,G2166-N(H2166)))</f>
        <v/>
      </c>
      <c r="K2166" s="24">
        <f>IF(OR(G2166="",N(G2166)=0),"",J2166/G2166)</f>
        <v/>
      </c>
      <c r="L2166" s="38" t="n"/>
      <c r="M2166" s="38" t="n"/>
      <c r="N2166" s="20" t="n"/>
      <c r="O2166" s="40">
        <f>IF(AND(L2166="",M2166=""),"",N(L2166)+N(M2166))</f>
        <v/>
      </c>
      <c r="P2166" s="24">
        <f>IF(OR(O2166="",N(O2166)=0),"",N(M2166)/O2166)</f>
        <v/>
      </c>
      <c r="Q2166" s="40">
        <f>IF(OR(J2166="",N(J2166)=0,O2166=""),"",N(L2166)/(J2166/60))</f>
        <v/>
      </c>
      <c r="R2166" s="20" t="n"/>
    </row>
    <row r="2167">
      <c r="A2167" s="39" t="n"/>
      <c r="B2167" s="20" t="n"/>
      <c r="C2167" s="20" t="n"/>
      <c r="D2167" s="20" t="n"/>
      <c r="E2167" s="20" t="n"/>
      <c r="F2167" s="26">
        <f>IF(E2167="","",IFERROR(INDEX('İş emirleri'!$B$6:$B$305,MATCH(E2167,'İş emirleri'!$A$6:$A$305,0)),"İş emri yok"))</f>
        <v/>
      </c>
      <c r="G2167" s="38" t="n"/>
      <c r="H2167" s="38" t="n"/>
      <c r="I2167" s="20" t="n"/>
      <c r="J2167" s="40">
        <f>IF(G2167="","",MAX(0,G2167-N(H2167)))</f>
        <v/>
      </c>
      <c r="K2167" s="24">
        <f>IF(OR(G2167="",N(G2167)=0),"",J2167/G2167)</f>
        <v/>
      </c>
      <c r="L2167" s="38" t="n"/>
      <c r="M2167" s="38" t="n"/>
      <c r="N2167" s="20" t="n"/>
      <c r="O2167" s="40">
        <f>IF(AND(L2167="",M2167=""),"",N(L2167)+N(M2167))</f>
        <v/>
      </c>
      <c r="P2167" s="24">
        <f>IF(OR(O2167="",N(O2167)=0),"",N(M2167)/O2167)</f>
        <v/>
      </c>
      <c r="Q2167" s="40">
        <f>IF(OR(J2167="",N(J2167)=0,O2167=""),"",N(L2167)/(J2167/60))</f>
        <v/>
      </c>
      <c r="R2167" s="20" t="n"/>
    </row>
    <row r="2168">
      <c r="A2168" s="39" t="n"/>
      <c r="B2168" s="20" t="n"/>
      <c r="C2168" s="20" t="n"/>
      <c r="D2168" s="20" t="n"/>
      <c r="E2168" s="20" t="n"/>
      <c r="F2168" s="26">
        <f>IF(E2168="","",IFERROR(INDEX('İş emirleri'!$B$6:$B$305,MATCH(E2168,'İş emirleri'!$A$6:$A$305,0)),"İş emri yok"))</f>
        <v/>
      </c>
      <c r="G2168" s="38" t="n"/>
      <c r="H2168" s="38" t="n"/>
      <c r="I2168" s="20" t="n"/>
      <c r="J2168" s="40">
        <f>IF(G2168="","",MAX(0,G2168-N(H2168)))</f>
        <v/>
      </c>
      <c r="K2168" s="24">
        <f>IF(OR(G2168="",N(G2168)=0),"",J2168/G2168)</f>
        <v/>
      </c>
      <c r="L2168" s="38" t="n"/>
      <c r="M2168" s="38" t="n"/>
      <c r="N2168" s="20" t="n"/>
      <c r="O2168" s="40">
        <f>IF(AND(L2168="",M2168=""),"",N(L2168)+N(M2168))</f>
        <v/>
      </c>
      <c r="P2168" s="24">
        <f>IF(OR(O2168="",N(O2168)=0),"",N(M2168)/O2168)</f>
        <v/>
      </c>
      <c r="Q2168" s="40">
        <f>IF(OR(J2168="",N(J2168)=0,O2168=""),"",N(L2168)/(J2168/60))</f>
        <v/>
      </c>
      <c r="R2168" s="20" t="n"/>
    </row>
    <row r="2169">
      <c r="A2169" s="39" t="n"/>
      <c r="B2169" s="20" t="n"/>
      <c r="C2169" s="20" t="n"/>
      <c r="D2169" s="20" t="n"/>
      <c r="E2169" s="20" t="n"/>
      <c r="F2169" s="26">
        <f>IF(E2169="","",IFERROR(INDEX('İş emirleri'!$B$6:$B$305,MATCH(E2169,'İş emirleri'!$A$6:$A$305,0)),"İş emri yok"))</f>
        <v/>
      </c>
      <c r="G2169" s="38" t="n"/>
      <c r="H2169" s="38" t="n"/>
      <c r="I2169" s="20" t="n"/>
      <c r="J2169" s="40">
        <f>IF(G2169="","",MAX(0,G2169-N(H2169)))</f>
        <v/>
      </c>
      <c r="K2169" s="24">
        <f>IF(OR(G2169="",N(G2169)=0),"",J2169/G2169)</f>
        <v/>
      </c>
      <c r="L2169" s="38" t="n"/>
      <c r="M2169" s="38" t="n"/>
      <c r="N2169" s="20" t="n"/>
      <c r="O2169" s="40">
        <f>IF(AND(L2169="",M2169=""),"",N(L2169)+N(M2169))</f>
        <v/>
      </c>
      <c r="P2169" s="24">
        <f>IF(OR(O2169="",N(O2169)=0),"",N(M2169)/O2169)</f>
        <v/>
      </c>
      <c r="Q2169" s="40">
        <f>IF(OR(J2169="",N(J2169)=0,O2169=""),"",N(L2169)/(J2169/60))</f>
        <v/>
      </c>
      <c r="R2169" s="20" t="n"/>
    </row>
    <row r="2170">
      <c r="A2170" s="39" t="n"/>
      <c r="B2170" s="20" t="n"/>
      <c r="C2170" s="20" t="n"/>
      <c r="D2170" s="20" t="n"/>
      <c r="E2170" s="20" t="n"/>
      <c r="F2170" s="26">
        <f>IF(E2170="","",IFERROR(INDEX('İş emirleri'!$B$6:$B$305,MATCH(E2170,'İş emirleri'!$A$6:$A$305,0)),"İş emri yok"))</f>
        <v/>
      </c>
      <c r="G2170" s="38" t="n"/>
      <c r="H2170" s="38" t="n"/>
      <c r="I2170" s="20" t="n"/>
      <c r="J2170" s="40">
        <f>IF(G2170="","",MAX(0,G2170-N(H2170)))</f>
        <v/>
      </c>
      <c r="K2170" s="24">
        <f>IF(OR(G2170="",N(G2170)=0),"",J2170/G2170)</f>
        <v/>
      </c>
      <c r="L2170" s="38" t="n"/>
      <c r="M2170" s="38" t="n"/>
      <c r="N2170" s="20" t="n"/>
      <c r="O2170" s="40">
        <f>IF(AND(L2170="",M2170=""),"",N(L2170)+N(M2170))</f>
        <v/>
      </c>
      <c r="P2170" s="24">
        <f>IF(OR(O2170="",N(O2170)=0),"",N(M2170)/O2170)</f>
        <v/>
      </c>
      <c r="Q2170" s="40">
        <f>IF(OR(J2170="",N(J2170)=0,O2170=""),"",N(L2170)/(J2170/60))</f>
        <v/>
      </c>
      <c r="R2170" s="20" t="n"/>
    </row>
    <row r="2171">
      <c r="A2171" s="39" t="n"/>
      <c r="B2171" s="20" t="n"/>
      <c r="C2171" s="20" t="n"/>
      <c r="D2171" s="20" t="n"/>
      <c r="E2171" s="20" t="n"/>
      <c r="F2171" s="26">
        <f>IF(E2171="","",IFERROR(INDEX('İş emirleri'!$B$6:$B$305,MATCH(E2171,'İş emirleri'!$A$6:$A$305,0)),"İş emri yok"))</f>
        <v/>
      </c>
      <c r="G2171" s="38" t="n"/>
      <c r="H2171" s="38" t="n"/>
      <c r="I2171" s="20" t="n"/>
      <c r="J2171" s="40">
        <f>IF(G2171="","",MAX(0,G2171-N(H2171)))</f>
        <v/>
      </c>
      <c r="K2171" s="24">
        <f>IF(OR(G2171="",N(G2171)=0),"",J2171/G2171)</f>
        <v/>
      </c>
      <c r="L2171" s="38" t="n"/>
      <c r="M2171" s="38" t="n"/>
      <c r="N2171" s="20" t="n"/>
      <c r="O2171" s="40">
        <f>IF(AND(L2171="",M2171=""),"",N(L2171)+N(M2171))</f>
        <v/>
      </c>
      <c r="P2171" s="24">
        <f>IF(OR(O2171="",N(O2171)=0),"",N(M2171)/O2171)</f>
        <v/>
      </c>
      <c r="Q2171" s="40">
        <f>IF(OR(J2171="",N(J2171)=0,O2171=""),"",N(L2171)/(J2171/60))</f>
        <v/>
      </c>
      <c r="R2171" s="20" t="n"/>
    </row>
    <row r="2172">
      <c r="A2172" s="39" t="n"/>
      <c r="B2172" s="20" t="n"/>
      <c r="C2172" s="20" t="n"/>
      <c r="D2172" s="20" t="n"/>
      <c r="E2172" s="20" t="n"/>
      <c r="F2172" s="26">
        <f>IF(E2172="","",IFERROR(INDEX('İş emirleri'!$B$6:$B$305,MATCH(E2172,'İş emirleri'!$A$6:$A$305,0)),"İş emri yok"))</f>
        <v/>
      </c>
      <c r="G2172" s="38" t="n"/>
      <c r="H2172" s="38" t="n"/>
      <c r="I2172" s="20" t="n"/>
      <c r="J2172" s="40">
        <f>IF(G2172="","",MAX(0,G2172-N(H2172)))</f>
        <v/>
      </c>
      <c r="K2172" s="24">
        <f>IF(OR(G2172="",N(G2172)=0),"",J2172/G2172)</f>
        <v/>
      </c>
      <c r="L2172" s="38" t="n"/>
      <c r="M2172" s="38" t="n"/>
      <c r="N2172" s="20" t="n"/>
      <c r="O2172" s="40">
        <f>IF(AND(L2172="",M2172=""),"",N(L2172)+N(M2172))</f>
        <v/>
      </c>
      <c r="P2172" s="24">
        <f>IF(OR(O2172="",N(O2172)=0),"",N(M2172)/O2172)</f>
        <v/>
      </c>
      <c r="Q2172" s="40">
        <f>IF(OR(J2172="",N(J2172)=0,O2172=""),"",N(L2172)/(J2172/60))</f>
        <v/>
      </c>
      <c r="R2172" s="20" t="n"/>
    </row>
    <row r="2173">
      <c r="A2173" s="39" t="n"/>
      <c r="B2173" s="20" t="n"/>
      <c r="C2173" s="20" t="n"/>
      <c r="D2173" s="20" t="n"/>
      <c r="E2173" s="20" t="n"/>
      <c r="F2173" s="26">
        <f>IF(E2173="","",IFERROR(INDEX('İş emirleri'!$B$6:$B$305,MATCH(E2173,'İş emirleri'!$A$6:$A$305,0)),"İş emri yok"))</f>
        <v/>
      </c>
      <c r="G2173" s="38" t="n"/>
      <c r="H2173" s="38" t="n"/>
      <c r="I2173" s="20" t="n"/>
      <c r="J2173" s="40">
        <f>IF(G2173="","",MAX(0,G2173-N(H2173)))</f>
        <v/>
      </c>
      <c r="K2173" s="24">
        <f>IF(OR(G2173="",N(G2173)=0),"",J2173/G2173)</f>
        <v/>
      </c>
      <c r="L2173" s="38" t="n"/>
      <c r="M2173" s="38" t="n"/>
      <c r="N2173" s="20" t="n"/>
      <c r="O2173" s="40">
        <f>IF(AND(L2173="",M2173=""),"",N(L2173)+N(M2173))</f>
        <v/>
      </c>
      <c r="P2173" s="24">
        <f>IF(OR(O2173="",N(O2173)=0),"",N(M2173)/O2173)</f>
        <v/>
      </c>
      <c r="Q2173" s="40">
        <f>IF(OR(J2173="",N(J2173)=0,O2173=""),"",N(L2173)/(J2173/60))</f>
        <v/>
      </c>
      <c r="R2173" s="20" t="n"/>
    </row>
    <row r="2174">
      <c r="A2174" s="39" t="n"/>
      <c r="B2174" s="20" t="n"/>
      <c r="C2174" s="20" t="n"/>
      <c r="D2174" s="20" t="n"/>
      <c r="E2174" s="20" t="n"/>
      <c r="F2174" s="26">
        <f>IF(E2174="","",IFERROR(INDEX('İş emirleri'!$B$6:$B$305,MATCH(E2174,'İş emirleri'!$A$6:$A$305,0)),"İş emri yok"))</f>
        <v/>
      </c>
      <c r="G2174" s="38" t="n"/>
      <c r="H2174" s="38" t="n"/>
      <c r="I2174" s="20" t="n"/>
      <c r="J2174" s="40">
        <f>IF(G2174="","",MAX(0,G2174-N(H2174)))</f>
        <v/>
      </c>
      <c r="K2174" s="24">
        <f>IF(OR(G2174="",N(G2174)=0),"",J2174/G2174)</f>
        <v/>
      </c>
      <c r="L2174" s="38" t="n"/>
      <c r="M2174" s="38" t="n"/>
      <c r="N2174" s="20" t="n"/>
      <c r="O2174" s="40">
        <f>IF(AND(L2174="",M2174=""),"",N(L2174)+N(M2174))</f>
        <v/>
      </c>
      <c r="P2174" s="24">
        <f>IF(OR(O2174="",N(O2174)=0),"",N(M2174)/O2174)</f>
        <v/>
      </c>
      <c r="Q2174" s="40">
        <f>IF(OR(J2174="",N(J2174)=0,O2174=""),"",N(L2174)/(J2174/60))</f>
        <v/>
      </c>
      <c r="R2174" s="20" t="n"/>
    </row>
    <row r="2175">
      <c r="A2175" s="39" t="n"/>
      <c r="B2175" s="20" t="n"/>
      <c r="C2175" s="20" t="n"/>
      <c r="D2175" s="20" t="n"/>
      <c r="E2175" s="20" t="n"/>
      <c r="F2175" s="26">
        <f>IF(E2175="","",IFERROR(INDEX('İş emirleri'!$B$6:$B$305,MATCH(E2175,'İş emirleri'!$A$6:$A$305,0)),"İş emri yok"))</f>
        <v/>
      </c>
      <c r="G2175" s="38" t="n"/>
      <c r="H2175" s="38" t="n"/>
      <c r="I2175" s="20" t="n"/>
      <c r="J2175" s="40">
        <f>IF(G2175="","",MAX(0,G2175-N(H2175)))</f>
        <v/>
      </c>
      <c r="K2175" s="24">
        <f>IF(OR(G2175="",N(G2175)=0),"",J2175/G2175)</f>
        <v/>
      </c>
      <c r="L2175" s="38" t="n"/>
      <c r="M2175" s="38" t="n"/>
      <c r="N2175" s="20" t="n"/>
      <c r="O2175" s="40">
        <f>IF(AND(L2175="",M2175=""),"",N(L2175)+N(M2175))</f>
        <v/>
      </c>
      <c r="P2175" s="24">
        <f>IF(OR(O2175="",N(O2175)=0),"",N(M2175)/O2175)</f>
        <v/>
      </c>
      <c r="Q2175" s="40">
        <f>IF(OR(J2175="",N(J2175)=0,O2175=""),"",N(L2175)/(J2175/60))</f>
        <v/>
      </c>
      <c r="R2175" s="20" t="n"/>
    </row>
    <row r="2176">
      <c r="A2176" s="39" t="n"/>
      <c r="B2176" s="20" t="n"/>
      <c r="C2176" s="20" t="n"/>
      <c r="D2176" s="20" t="n"/>
      <c r="E2176" s="20" t="n"/>
      <c r="F2176" s="26">
        <f>IF(E2176="","",IFERROR(INDEX('İş emirleri'!$B$6:$B$305,MATCH(E2176,'İş emirleri'!$A$6:$A$305,0)),"İş emri yok"))</f>
        <v/>
      </c>
      <c r="G2176" s="38" t="n"/>
      <c r="H2176" s="38" t="n"/>
      <c r="I2176" s="20" t="n"/>
      <c r="J2176" s="40">
        <f>IF(G2176="","",MAX(0,G2176-N(H2176)))</f>
        <v/>
      </c>
      <c r="K2176" s="24">
        <f>IF(OR(G2176="",N(G2176)=0),"",J2176/G2176)</f>
        <v/>
      </c>
      <c r="L2176" s="38" t="n"/>
      <c r="M2176" s="38" t="n"/>
      <c r="N2176" s="20" t="n"/>
      <c r="O2176" s="40">
        <f>IF(AND(L2176="",M2176=""),"",N(L2176)+N(M2176))</f>
        <v/>
      </c>
      <c r="P2176" s="24">
        <f>IF(OR(O2176="",N(O2176)=0),"",N(M2176)/O2176)</f>
        <v/>
      </c>
      <c r="Q2176" s="40">
        <f>IF(OR(J2176="",N(J2176)=0,O2176=""),"",N(L2176)/(J2176/60))</f>
        <v/>
      </c>
      <c r="R2176" s="20" t="n"/>
    </row>
    <row r="2177">
      <c r="A2177" s="39" t="n"/>
      <c r="B2177" s="20" t="n"/>
      <c r="C2177" s="20" t="n"/>
      <c r="D2177" s="20" t="n"/>
      <c r="E2177" s="20" t="n"/>
      <c r="F2177" s="26">
        <f>IF(E2177="","",IFERROR(INDEX('İş emirleri'!$B$6:$B$305,MATCH(E2177,'İş emirleri'!$A$6:$A$305,0)),"İş emri yok"))</f>
        <v/>
      </c>
      <c r="G2177" s="38" t="n"/>
      <c r="H2177" s="38" t="n"/>
      <c r="I2177" s="20" t="n"/>
      <c r="J2177" s="40">
        <f>IF(G2177="","",MAX(0,G2177-N(H2177)))</f>
        <v/>
      </c>
      <c r="K2177" s="24">
        <f>IF(OR(G2177="",N(G2177)=0),"",J2177/G2177)</f>
        <v/>
      </c>
      <c r="L2177" s="38" t="n"/>
      <c r="M2177" s="38" t="n"/>
      <c r="N2177" s="20" t="n"/>
      <c r="O2177" s="40">
        <f>IF(AND(L2177="",M2177=""),"",N(L2177)+N(M2177))</f>
        <v/>
      </c>
      <c r="P2177" s="24">
        <f>IF(OR(O2177="",N(O2177)=0),"",N(M2177)/O2177)</f>
        <v/>
      </c>
      <c r="Q2177" s="40">
        <f>IF(OR(J2177="",N(J2177)=0,O2177=""),"",N(L2177)/(J2177/60))</f>
        <v/>
      </c>
      <c r="R2177" s="20" t="n"/>
    </row>
    <row r="2178">
      <c r="A2178" s="39" t="n"/>
      <c r="B2178" s="20" t="n"/>
      <c r="C2178" s="20" t="n"/>
      <c r="D2178" s="20" t="n"/>
      <c r="E2178" s="20" t="n"/>
      <c r="F2178" s="26">
        <f>IF(E2178="","",IFERROR(INDEX('İş emirleri'!$B$6:$B$305,MATCH(E2178,'İş emirleri'!$A$6:$A$305,0)),"İş emri yok"))</f>
        <v/>
      </c>
      <c r="G2178" s="38" t="n"/>
      <c r="H2178" s="38" t="n"/>
      <c r="I2178" s="20" t="n"/>
      <c r="J2178" s="40">
        <f>IF(G2178="","",MAX(0,G2178-N(H2178)))</f>
        <v/>
      </c>
      <c r="K2178" s="24">
        <f>IF(OR(G2178="",N(G2178)=0),"",J2178/G2178)</f>
        <v/>
      </c>
      <c r="L2178" s="38" t="n"/>
      <c r="M2178" s="38" t="n"/>
      <c r="N2178" s="20" t="n"/>
      <c r="O2178" s="40">
        <f>IF(AND(L2178="",M2178=""),"",N(L2178)+N(M2178))</f>
        <v/>
      </c>
      <c r="P2178" s="24">
        <f>IF(OR(O2178="",N(O2178)=0),"",N(M2178)/O2178)</f>
        <v/>
      </c>
      <c r="Q2178" s="40">
        <f>IF(OR(J2178="",N(J2178)=0,O2178=""),"",N(L2178)/(J2178/60))</f>
        <v/>
      </c>
      <c r="R2178" s="20" t="n"/>
    </row>
    <row r="2179">
      <c r="A2179" s="39" t="n"/>
      <c r="B2179" s="20" t="n"/>
      <c r="C2179" s="20" t="n"/>
      <c r="D2179" s="20" t="n"/>
      <c r="E2179" s="20" t="n"/>
      <c r="F2179" s="26">
        <f>IF(E2179="","",IFERROR(INDEX('İş emirleri'!$B$6:$B$305,MATCH(E2179,'İş emirleri'!$A$6:$A$305,0)),"İş emri yok"))</f>
        <v/>
      </c>
      <c r="G2179" s="38" t="n"/>
      <c r="H2179" s="38" t="n"/>
      <c r="I2179" s="20" t="n"/>
      <c r="J2179" s="40">
        <f>IF(G2179="","",MAX(0,G2179-N(H2179)))</f>
        <v/>
      </c>
      <c r="K2179" s="24">
        <f>IF(OR(G2179="",N(G2179)=0),"",J2179/G2179)</f>
        <v/>
      </c>
      <c r="L2179" s="38" t="n"/>
      <c r="M2179" s="38" t="n"/>
      <c r="N2179" s="20" t="n"/>
      <c r="O2179" s="40">
        <f>IF(AND(L2179="",M2179=""),"",N(L2179)+N(M2179))</f>
        <v/>
      </c>
      <c r="P2179" s="24">
        <f>IF(OR(O2179="",N(O2179)=0),"",N(M2179)/O2179)</f>
        <v/>
      </c>
      <c r="Q2179" s="40">
        <f>IF(OR(J2179="",N(J2179)=0,O2179=""),"",N(L2179)/(J2179/60))</f>
        <v/>
      </c>
      <c r="R2179" s="20" t="n"/>
    </row>
    <row r="2180">
      <c r="A2180" s="39" t="n"/>
      <c r="B2180" s="20" t="n"/>
      <c r="C2180" s="20" t="n"/>
      <c r="D2180" s="20" t="n"/>
      <c r="E2180" s="20" t="n"/>
      <c r="F2180" s="26">
        <f>IF(E2180="","",IFERROR(INDEX('İş emirleri'!$B$6:$B$305,MATCH(E2180,'İş emirleri'!$A$6:$A$305,0)),"İş emri yok"))</f>
        <v/>
      </c>
      <c r="G2180" s="38" t="n"/>
      <c r="H2180" s="38" t="n"/>
      <c r="I2180" s="20" t="n"/>
      <c r="J2180" s="40">
        <f>IF(G2180="","",MAX(0,G2180-N(H2180)))</f>
        <v/>
      </c>
      <c r="K2180" s="24">
        <f>IF(OR(G2180="",N(G2180)=0),"",J2180/G2180)</f>
        <v/>
      </c>
      <c r="L2180" s="38" t="n"/>
      <c r="M2180" s="38" t="n"/>
      <c r="N2180" s="20" t="n"/>
      <c r="O2180" s="40">
        <f>IF(AND(L2180="",M2180=""),"",N(L2180)+N(M2180))</f>
        <v/>
      </c>
      <c r="P2180" s="24">
        <f>IF(OR(O2180="",N(O2180)=0),"",N(M2180)/O2180)</f>
        <v/>
      </c>
      <c r="Q2180" s="40">
        <f>IF(OR(J2180="",N(J2180)=0,O2180=""),"",N(L2180)/(J2180/60))</f>
        <v/>
      </c>
      <c r="R2180" s="20" t="n"/>
    </row>
    <row r="2181">
      <c r="A2181" s="39" t="n"/>
      <c r="B2181" s="20" t="n"/>
      <c r="C2181" s="20" t="n"/>
      <c r="D2181" s="20" t="n"/>
      <c r="E2181" s="20" t="n"/>
      <c r="F2181" s="26">
        <f>IF(E2181="","",IFERROR(INDEX('İş emirleri'!$B$6:$B$305,MATCH(E2181,'İş emirleri'!$A$6:$A$305,0)),"İş emri yok"))</f>
        <v/>
      </c>
      <c r="G2181" s="38" t="n"/>
      <c r="H2181" s="38" t="n"/>
      <c r="I2181" s="20" t="n"/>
      <c r="J2181" s="40">
        <f>IF(G2181="","",MAX(0,G2181-N(H2181)))</f>
        <v/>
      </c>
      <c r="K2181" s="24">
        <f>IF(OR(G2181="",N(G2181)=0),"",J2181/G2181)</f>
        <v/>
      </c>
      <c r="L2181" s="38" t="n"/>
      <c r="M2181" s="38" t="n"/>
      <c r="N2181" s="20" t="n"/>
      <c r="O2181" s="40">
        <f>IF(AND(L2181="",M2181=""),"",N(L2181)+N(M2181))</f>
        <v/>
      </c>
      <c r="P2181" s="24">
        <f>IF(OR(O2181="",N(O2181)=0),"",N(M2181)/O2181)</f>
        <v/>
      </c>
      <c r="Q2181" s="40">
        <f>IF(OR(J2181="",N(J2181)=0,O2181=""),"",N(L2181)/(J2181/60))</f>
        <v/>
      </c>
      <c r="R2181" s="20" t="n"/>
    </row>
    <row r="2182">
      <c r="A2182" s="39" t="n"/>
      <c r="B2182" s="20" t="n"/>
      <c r="C2182" s="20" t="n"/>
      <c r="D2182" s="20" t="n"/>
      <c r="E2182" s="20" t="n"/>
      <c r="F2182" s="26">
        <f>IF(E2182="","",IFERROR(INDEX('İş emirleri'!$B$6:$B$305,MATCH(E2182,'İş emirleri'!$A$6:$A$305,0)),"İş emri yok"))</f>
        <v/>
      </c>
      <c r="G2182" s="38" t="n"/>
      <c r="H2182" s="38" t="n"/>
      <c r="I2182" s="20" t="n"/>
      <c r="J2182" s="40">
        <f>IF(G2182="","",MAX(0,G2182-N(H2182)))</f>
        <v/>
      </c>
      <c r="K2182" s="24">
        <f>IF(OR(G2182="",N(G2182)=0),"",J2182/G2182)</f>
        <v/>
      </c>
      <c r="L2182" s="38" t="n"/>
      <c r="M2182" s="38" t="n"/>
      <c r="N2182" s="20" t="n"/>
      <c r="O2182" s="40">
        <f>IF(AND(L2182="",M2182=""),"",N(L2182)+N(M2182))</f>
        <v/>
      </c>
      <c r="P2182" s="24">
        <f>IF(OR(O2182="",N(O2182)=0),"",N(M2182)/O2182)</f>
        <v/>
      </c>
      <c r="Q2182" s="40">
        <f>IF(OR(J2182="",N(J2182)=0,O2182=""),"",N(L2182)/(J2182/60))</f>
        <v/>
      </c>
      <c r="R2182" s="20" t="n"/>
    </row>
    <row r="2183">
      <c r="A2183" s="39" t="n"/>
      <c r="B2183" s="20" t="n"/>
      <c r="C2183" s="20" t="n"/>
      <c r="D2183" s="20" t="n"/>
      <c r="E2183" s="20" t="n"/>
      <c r="F2183" s="26">
        <f>IF(E2183="","",IFERROR(INDEX('İş emirleri'!$B$6:$B$305,MATCH(E2183,'İş emirleri'!$A$6:$A$305,0)),"İş emri yok"))</f>
        <v/>
      </c>
      <c r="G2183" s="38" t="n"/>
      <c r="H2183" s="38" t="n"/>
      <c r="I2183" s="20" t="n"/>
      <c r="J2183" s="40">
        <f>IF(G2183="","",MAX(0,G2183-N(H2183)))</f>
        <v/>
      </c>
      <c r="K2183" s="24">
        <f>IF(OR(G2183="",N(G2183)=0),"",J2183/G2183)</f>
        <v/>
      </c>
      <c r="L2183" s="38" t="n"/>
      <c r="M2183" s="38" t="n"/>
      <c r="N2183" s="20" t="n"/>
      <c r="O2183" s="40">
        <f>IF(AND(L2183="",M2183=""),"",N(L2183)+N(M2183))</f>
        <v/>
      </c>
      <c r="P2183" s="24">
        <f>IF(OR(O2183="",N(O2183)=0),"",N(M2183)/O2183)</f>
        <v/>
      </c>
      <c r="Q2183" s="40">
        <f>IF(OR(J2183="",N(J2183)=0,O2183=""),"",N(L2183)/(J2183/60))</f>
        <v/>
      </c>
      <c r="R2183" s="20" t="n"/>
    </row>
    <row r="2184">
      <c r="A2184" s="39" t="n"/>
      <c r="B2184" s="20" t="n"/>
      <c r="C2184" s="20" t="n"/>
      <c r="D2184" s="20" t="n"/>
      <c r="E2184" s="20" t="n"/>
      <c r="F2184" s="26">
        <f>IF(E2184="","",IFERROR(INDEX('İş emirleri'!$B$6:$B$305,MATCH(E2184,'İş emirleri'!$A$6:$A$305,0)),"İş emri yok"))</f>
        <v/>
      </c>
      <c r="G2184" s="38" t="n"/>
      <c r="H2184" s="38" t="n"/>
      <c r="I2184" s="20" t="n"/>
      <c r="J2184" s="40">
        <f>IF(G2184="","",MAX(0,G2184-N(H2184)))</f>
        <v/>
      </c>
      <c r="K2184" s="24">
        <f>IF(OR(G2184="",N(G2184)=0),"",J2184/G2184)</f>
        <v/>
      </c>
      <c r="L2184" s="38" t="n"/>
      <c r="M2184" s="38" t="n"/>
      <c r="N2184" s="20" t="n"/>
      <c r="O2184" s="40">
        <f>IF(AND(L2184="",M2184=""),"",N(L2184)+N(M2184))</f>
        <v/>
      </c>
      <c r="P2184" s="24">
        <f>IF(OR(O2184="",N(O2184)=0),"",N(M2184)/O2184)</f>
        <v/>
      </c>
      <c r="Q2184" s="40">
        <f>IF(OR(J2184="",N(J2184)=0,O2184=""),"",N(L2184)/(J2184/60))</f>
        <v/>
      </c>
      <c r="R2184" s="20" t="n"/>
    </row>
    <row r="2185">
      <c r="A2185" s="39" t="n"/>
      <c r="B2185" s="20" t="n"/>
      <c r="C2185" s="20" t="n"/>
      <c r="D2185" s="20" t="n"/>
      <c r="E2185" s="20" t="n"/>
      <c r="F2185" s="26">
        <f>IF(E2185="","",IFERROR(INDEX('İş emirleri'!$B$6:$B$305,MATCH(E2185,'İş emirleri'!$A$6:$A$305,0)),"İş emri yok"))</f>
        <v/>
      </c>
      <c r="G2185" s="38" t="n"/>
      <c r="H2185" s="38" t="n"/>
      <c r="I2185" s="20" t="n"/>
      <c r="J2185" s="40">
        <f>IF(G2185="","",MAX(0,G2185-N(H2185)))</f>
        <v/>
      </c>
      <c r="K2185" s="24">
        <f>IF(OR(G2185="",N(G2185)=0),"",J2185/G2185)</f>
        <v/>
      </c>
      <c r="L2185" s="38" t="n"/>
      <c r="M2185" s="38" t="n"/>
      <c r="N2185" s="20" t="n"/>
      <c r="O2185" s="40">
        <f>IF(AND(L2185="",M2185=""),"",N(L2185)+N(M2185))</f>
        <v/>
      </c>
      <c r="P2185" s="24">
        <f>IF(OR(O2185="",N(O2185)=0),"",N(M2185)/O2185)</f>
        <v/>
      </c>
      <c r="Q2185" s="40">
        <f>IF(OR(J2185="",N(J2185)=0,O2185=""),"",N(L2185)/(J2185/60))</f>
        <v/>
      </c>
      <c r="R2185" s="20" t="n"/>
    </row>
    <row r="2186">
      <c r="A2186" s="39" t="n"/>
      <c r="B2186" s="20" t="n"/>
      <c r="C2186" s="20" t="n"/>
      <c r="D2186" s="20" t="n"/>
      <c r="E2186" s="20" t="n"/>
      <c r="F2186" s="26">
        <f>IF(E2186="","",IFERROR(INDEX('İş emirleri'!$B$6:$B$305,MATCH(E2186,'İş emirleri'!$A$6:$A$305,0)),"İş emri yok"))</f>
        <v/>
      </c>
      <c r="G2186" s="38" t="n"/>
      <c r="H2186" s="38" t="n"/>
      <c r="I2186" s="20" t="n"/>
      <c r="J2186" s="40">
        <f>IF(G2186="","",MAX(0,G2186-N(H2186)))</f>
        <v/>
      </c>
      <c r="K2186" s="24">
        <f>IF(OR(G2186="",N(G2186)=0),"",J2186/G2186)</f>
        <v/>
      </c>
      <c r="L2186" s="38" t="n"/>
      <c r="M2186" s="38" t="n"/>
      <c r="N2186" s="20" t="n"/>
      <c r="O2186" s="40">
        <f>IF(AND(L2186="",M2186=""),"",N(L2186)+N(M2186))</f>
        <v/>
      </c>
      <c r="P2186" s="24">
        <f>IF(OR(O2186="",N(O2186)=0),"",N(M2186)/O2186)</f>
        <v/>
      </c>
      <c r="Q2186" s="40">
        <f>IF(OR(J2186="",N(J2186)=0,O2186=""),"",N(L2186)/(J2186/60))</f>
        <v/>
      </c>
      <c r="R2186" s="20" t="n"/>
    </row>
    <row r="2187">
      <c r="A2187" s="39" t="n"/>
      <c r="B2187" s="20" t="n"/>
      <c r="C2187" s="20" t="n"/>
      <c r="D2187" s="20" t="n"/>
      <c r="E2187" s="20" t="n"/>
      <c r="F2187" s="26">
        <f>IF(E2187="","",IFERROR(INDEX('İş emirleri'!$B$6:$B$305,MATCH(E2187,'İş emirleri'!$A$6:$A$305,0)),"İş emri yok"))</f>
        <v/>
      </c>
      <c r="G2187" s="38" t="n"/>
      <c r="H2187" s="38" t="n"/>
      <c r="I2187" s="20" t="n"/>
      <c r="J2187" s="40">
        <f>IF(G2187="","",MAX(0,G2187-N(H2187)))</f>
        <v/>
      </c>
      <c r="K2187" s="24">
        <f>IF(OR(G2187="",N(G2187)=0),"",J2187/G2187)</f>
        <v/>
      </c>
      <c r="L2187" s="38" t="n"/>
      <c r="M2187" s="38" t="n"/>
      <c r="N2187" s="20" t="n"/>
      <c r="O2187" s="40">
        <f>IF(AND(L2187="",M2187=""),"",N(L2187)+N(M2187))</f>
        <v/>
      </c>
      <c r="P2187" s="24">
        <f>IF(OR(O2187="",N(O2187)=0),"",N(M2187)/O2187)</f>
        <v/>
      </c>
      <c r="Q2187" s="40">
        <f>IF(OR(J2187="",N(J2187)=0,O2187=""),"",N(L2187)/(J2187/60))</f>
        <v/>
      </c>
      <c r="R2187" s="20" t="n"/>
    </row>
    <row r="2188">
      <c r="A2188" s="39" t="n"/>
      <c r="B2188" s="20" t="n"/>
      <c r="C2188" s="20" t="n"/>
      <c r="D2188" s="20" t="n"/>
      <c r="E2188" s="20" t="n"/>
      <c r="F2188" s="26">
        <f>IF(E2188="","",IFERROR(INDEX('İş emirleri'!$B$6:$B$305,MATCH(E2188,'İş emirleri'!$A$6:$A$305,0)),"İş emri yok"))</f>
        <v/>
      </c>
      <c r="G2188" s="38" t="n"/>
      <c r="H2188" s="38" t="n"/>
      <c r="I2188" s="20" t="n"/>
      <c r="J2188" s="40">
        <f>IF(G2188="","",MAX(0,G2188-N(H2188)))</f>
        <v/>
      </c>
      <c r="K2188" s="24">
        <f>IF(OR(G2188="",N(G2188)=0),"",J2188/G2188)</f>
        <v/>
      </c>
      <c r="L2188" s="38" t="n"/>
      <c r="M2188" s="38" t="n"/>
      <c r="N2188" s="20" t="n"/>
      <c r="O2188" s="40">
        <f>IF(AND(L2188="",M2188=""),"",N(L2188)+N(M2188))</f>
        <v/>
      </c>
      <c r="P2188" s="24">
        <f>IF(OR(O2188="",N(O2188)=0),"",N(M2188)/O2188)</f>
        <v/>
      </c>
      <c r="Q2188" s="40">
        <f>IF(OR(J2188="",N(J2188)=0,O2188=""),"",N(L2188)/(J2188/60))</f>
        <v/>
      </c>
      <c r="R2188" s="20" t="n"/>
    </row>
    <row r="2189">
      <c r="A2189" s="39" t="n"/>
      <c r="B2189" s="20" t="n"/>
      <c r="C2189" s="20" t="n"/>
      <c r="D2189" s="20" t="n"/>
      <c r="E2189" s="20" t="n"/>
      <c r="F2189" s="26">
        <f>IF(E2189="","",IFERROR(INDEX('İş emirleri'!$B$6:$B$305,MATCH(E2189,'İş emirleri'!$A$6:$A$305,0)),"İş emri yok"))</f>
        <v/>
      </c>
      <c r="G2189" s="38" t="n"/>
      <c r="H2189" s="38" t="n"/>
      <c r="I2189" s="20" t="n"/>
      <c r="J2189" s="40">
        <f>IF(G2189="","",MAX(0,G2189-N(H2189)))</f>
        <v/>
      </c>
      <c r="K2189" s="24">
        <f>IF(OR(G2189="",N(G2189)=0),"",J2189/G2189)</f>
        <v/>
      </c>
      <c r="L2189" s="38" t="n"/>
      <c r="M2189" s="38" t="n"/>
      <c r="N2189" s="20" t="n"/>
      <c r="O2189" s="40">
        <f>IF(AND(L2189="",M2189=""),"",N(L2189)+N(M2189))</f>
        <v/>
      </c>
      <c r="P2189" s="24">
        <f>IF(OR(O2189="",N(O2189)=0),"",N(M2189)/O2189)</f>
        <v/>
      </c>
      <c r="Q2189" s="40">
        <f>IF(OR(J2189="",N(J2189)=0,O2189=""),"",N(L2189)/(J2189/60))</f>
        <v/>
      </c>
      <c r="R2189" s="20" t="n"/>
    </row>
    <row r="2190">
      <c r="A2190" s="39" t="n"/>
      <c r="B2190" s="20" t="n"/>
      <c r="C2190" s="20" t="n"/>
      <c r="D2190" s="20" t="n"/>
      <c r="E2190" s="20" t="n"/>
      <c r="F2190" s="26">
        <f>IF(E2190="","",IFERROR(INDEX('İş emirleri'!$B$6:$B$305,MATCH(E2190,'İş emirleri'!$A$6:$A$305,0)),"İş emri yok"))</f>
        <v/>
      </c>
      <c r="G2190" s="38" t="n"/>
      <c r="H2190" s="38" t="n"/>
      <c r="I2190" s="20" t="n"/>
      <c r="J2190" s="40">
        <f>IF(G2190="","",MAX(0,G2190-N(H2190)))</f>
        <v/>
      </c>
      <c r="K2190" s="24">
        <f>IF(OR(G2190="",N(G2190)=0),"",J2190/G2190)</f>
        <v/>
      </c>
      <c r="L2190" s="38" t="n"/>
      <c r="M2190" s="38" t="n"/>
      <c r="N2190" s="20" t="n"/>
      <c r="O2190" s="40">
        <f>IF(AND(L2190="",M2190=""),"",N(L2190)+N(M2190))</f>
        <v/>
      </c>
      <c r="P2190" s="24">
        <f>IF(OR(O2190="",N(O2190)=0),"",N(M2190)/O2190)</f>
        <v/>
      </c>
      <c r="Q2190" s="40">
        <f>IF(OR(J2190="",N(J2190)=0,O2190=""),"",N(L2190)/(J2190/60))</f>
        <v/>
      </c>
      <c r="R2190" s="20" t="n"/>
    </row>
    <row r="2191">
      <c r="A2191" s="39" t="n"/>
      <c r="B2191" s="20" t="n"/>
      <c r="C2191" s="20" t="n"/>
      <c r="D2191" s="20" t="n"/>
      <c r="E2191" s="20" t="n"/>
      <c r="F2191" s="26">
        <f>IF(E2191="","",IFERROR(INDEX('İş emirleri'!$B$6:$B$305,MATCH(E2191,'İş emirleri'!$A$6:$A$305,0)),"İş emri yok"))</f>
        <v/>
      </c>
      <c r="G2191" s="38" t="n"/>
      <c r="H2191" s="38" t="n"/>
      <c r="I2191" s="20" t="n"/>
      <c r="J2191" s="40">
        <f>IF(G2191="","",MAX(0,G2191-N(H2191)))</f>
        <v/>
      </c>
      <c r="K2191" s="24">
        <f>IF(OR(G2191="",N(G2191)=0),"",J2191/G2191)</f>
        <v/>
      </c>
      <c r="L2191" s="38" t="n"/>
      <c r="M2191" s="38" t="n"/>
      <c r="N2191" s="20" t="n"/>
      <c r="O2191" s="40">
        <f>IF(AND(L2191="",M2191=""),"",N(L2191)+N(M2191))</f>
        <v/>
      </c>
      <c r="P2191" s="24">
        <f>IF(OR(O2191="",N(O2191)=0),"",N(M2191)/O2191)</f>
        <v/>
      </c>
      <c r="Q2191" s="40">
        <f>IF(OR(J2191="",N(J2191)=0,O2191=""),"",N(L2191)/(J2191/60))</f>
        <v/>
      </c>
      <c r="R2191" s="20" t="n"/>
    </row>
    <row r="2192">
      <c r="A2192" s="39" t="n"/>
      <c r="B2192" s="20" t="n"/>
      <c r="C2192" s="20" t="n"/>
      <c r="D2192" s="20" t="n"/>
      <c r="E2192" s="20" t="n"/>
      <c r="F2192" s="26">
        <f>IF(E2192="","",IFERROR(INDEX('İş emirleri'!$B$6:$B$305,MATCH(E2192,'İş emirleri'!$A$6:$A$305,0)),"İş emri yok"))</f>
        <v/>
      </c>
      <c r="G2192" s="38" t="n"/>
      <c r="H2192" s="38" t="n"/>
      <c r="I2192" s="20" t="n"/>
      <c r="J2192" s="40">
        <f>IF(G2192="","",MAX(0,G2192-N(H2192)))</f>
        <v/>
      </c>
      <c r="K2192" s="24">
        <f>IF(OR(G2192="",N(G2192)=0),"",J2192/G2192)</f>
        <v/>
      </c>
      <c r="L2192" s="38" t="n"/>
      <c r="M2192" s="38" t="n"/>
      <c r="N2192" s="20" t="n"/>
      <c r="O2192" s="40">
        <f>IF(AND(L2192="",M2192=""),"",N(L2192)+N(M2192))</f>
        <v/>
      </c>
      <c r="P2192" s="24">
        <f>IF(OR(O2192="",N(O2192)=0),"",N(M2192)/O2192)</f>
        <v/>
      </c>
      <c r="Q2192" s="40">
        <f>IF(OR(J2192="",N(J2192)=0,O2192=""),"",N(L2192)/(J2192/60))</f>
        <v/>
      </c>
      <c r="R2192" s="20" t="n"/>
    </row>
    <row r="2193">
      <c r="A2193" s="39" t="n"/>
      <c r="B2193" s="20" t="n"/>
      <c r="C2193" s="20" t="n"/>
      <c r="D2193" s="20" t="n"/>
      <c r="E2193" s="20" t="n"/>
      <c r="F2193" s="26">
        <f>IF(E2193="","",IFERROR(INDEX('İş emirleri'!$B$6:$B$305,MATCH(E2193,'İş emirleri'!$A$6:$A$305,0)),"İş emri yok"))</f>
        <v/>
      </c>
      <c r="G2193" s="38" t="n"/>
      <c r="H2193" s="38" t="n"/>
      <c r="I2193" s="20" t="n"/>
      <c r="J2193" s="40">
        <f>IF(G2193="","",MAX(0,G2193-N(H2193)))</f>
        <v/>
      </c>
      <c r="K2193" s="24">
        <f>IF(OR(G2193="",N(G2193)=0),"",J2193/G2193)</f>
        <v/>
      </c>
      <c r="L2193" s="38" t="n"/>
      <c r="M2193" s="38" t="n"/>
      <c r="N2193" s="20" t="n"/>
      <c r="O2193" s="40">
        <f>IF(AND(L2193="",M2193=""),"",N(L2193)+N(M2193))</f>
        <v/>
      </c>
      <c r="P2193" s="24">
        <f>IF(OR(O2193="",N(O2193)=0),"",N(M2193)/O2193)</f>
        <v/>
      </c>
      <c r="Q2193" s="40">
        <f>IF(OR(J2193="",N(J2193)=0,O2193=""),"",N(L2193)/(J2193/60))</f>
        <v/>
      </c>
      <c r="R2193" s="20" t="n"/>
    </row>
    <row r="2194">
      <c r="A2194" s="39" t="n"/>
      <c r="B2194" s="20" t="n"/>
      <c r="C2194" s="20" t="n"/>
      <c r="D2194" s="20" t="n"/>
      <c r="E2194" s="20" t="n"/>
      <c r="F2194" s="26">
        <f>IF(E2194="","",IFERROR(INDEX('İş emirleri'!$B$6:$B$305,MATCH(E2194,'İş emirleri'!$A$6:$A$305,0)),"İş emri yok"))</f>
        <v/>
      </c>
      <c r="G2194" s="38" t="n"/>
      <c r="H2194" s="38" t="n"/>
      <c r="I2194" s="20" t="n"/>
      <c r="J2194" s="40">
        <f>IF(G2194="","",MAX(0,G2194-N(H2194)))</f>
        <v/>
      </c>
      <c r="K2194" s="24">
        <f>IF(OR(G2194="",N(G2194)=0),"",J2194/G2194)</f>
        <v/>
      </c>
      <c r="L2194" s="38" t="n"/>
      <c r="M2194" s="38" t="n"/>
      <c r="N2194" s="20" t="n"/>
      <c r="O2194" s="40">
        <f>IF(AND(L2194="",M2194=""),"",N(L2194)+N(M2194))</f>
        <v/>
      </c>
      <c r="P2194" s="24">
        <f>IF(OR(O2194="",N(O2194)=0),"",N(M2194)/O2194)</f>
        <v/>
      </c>
      <c r="Q2194" s="40">
        <f>IF(OR(J2194="",N(J2194)=0,O2194=""),"",N(L2194)/(J2194/60))</f>
        <v/>
      </c>
      <c r="R2194" s="20" t="n"/>
    </row>
    <row r="2195">
      <c r="A2195" s="39" t="n"/>
      <c r="B2195" s="20" t="n"/>
      <c r="C2195" s="20" t="n"/>
      <c r="D2195" s="20" t="n"/>
      <c r="E2195" s="20" t="n"/>
      <c r="F2195" s="26">
        <f>IF(E2195="","",IFERROR(INDEX('İş emirleri'!$B$6:$B$305,MATCH(E2195,'İş emirleri'!$A$6:$A$305,0)),"İş emri yok"))</f>
        <v/>
      </c>
      <c r="G2195" s="38" t="n"/>
      <c r="H2195" s="38" t="n"/>
      <c r="I2195" s="20" t="n"/>
      <c r="J2195" s="40">
        <f>IF(G2195="","",MAX(0,G2195-N(H2195)))</f>
        <v/>
      </c>
      <c r="K2195" s="24">
        <f>IF(OR(G2195="",N(G2195)=0),"",J2195/G2195)</f>
        <v/>
      </c>
      <c r="L2195" s="38" t="n"/>
      <c r="M2195" s="38" t="n"/>
      <c r="N2195" s="20" t="n"/>
      <c r="O2195" s="40">
        <f>IF(AND(L2195="",M2195=""),"",N(L2195)+N(M2195))</f>
        <v/>
      </c>
      <c r="P2195" s="24">
        <f>IF(OR(O2195="",N(O2195)=0),"",N(M2195)/O2195)</f>
        <v/>
      </c>
      <c r="Q2195" s="40">
        <f>IF(OR(J2195="",N(J2195)=0,O2195=""),"",N(L2195)/(J2195/60))</f>
        <v/>
      </c>
      <c r="R2195" s="20" t="n"/>
    </row>
    <row r="2196">
      <c r="A2196" s="39" t="n"/>
      <c r="B2196" s="20" t="n"/>
      <c r="C2196" s="20" t="n"/>
      <c r="D2196" s="20" t="n"/>
      <c r="E2196" s="20" t="n"/>
      <c r="F2196" s="26">
        <f>IF(E2196="","",IFERROR(INDEX('İş emirleri'!$B$6:$B$305,MATCH(E2196,'İş emirleri'!$A$6:$A$305,0)),"İş emri yok"))</f>
        <v/>
      </c>
      <c r="G2196" s="38" t="n"/>
      <c r="H2196" s="38" t="n"/>
      <c r="I2196" s="20" t="n"/>
      <c r="J2196" s="40">
        <f>IF(G2196="","",MAX(0,G2196-N(H2196)))</f>
        <v/>
      </c>
      <c r="K2196" s="24">
        <f>IF(OR(G2196="",N(G2196)=0),"",J2196/G2196)</f>
        <v/>
      </c>
      <c r="L2196" s="38" t="n"/>
      <c r="M2196" s="38" t="n"/>
      <c r="N2196" s="20" t="n"/>
      <c r="O2196" s="40">
        <f>IF(AND(L2196="",M2196=""),"",N(L2196)+N(M2196))</f>
        <v/>
      </c>
      <c r="P2196" s="24">
        <f>IF(OR(O2196="",N(O2196)=0),"",N(M2196)/O2196)</f>
        <v/>
      </c>
      <c r="Q2196" s="40">
        <f>IF(OR(J2196="",N(J2196)=0,O2196=""),"",N(L2196)/(J2196/60))</f>
        <v/>
      </c>
      <c r="R2196" s="20" t="n"/>
    </row>
    <row r="2197">
      <c r="A2197" s="39" t="n"/>
      <c r="B2197" s="20" t="n"/>
      <c r="C2197" s="20" t="n"/>
      <c r="D2197" s="20" t="n"/>
      <c r="E2197" s="20" t="n"/>
      <c r="F2197" s="26">
        <f>IF(E2197="","",IFERROR(INDEX('İş emirleri'!$B$6:$B$305,MATCH(E2197,'İş emirleri'!$A$6:$A$305,0)),"İş emri yok"))</f>
        <v/>
      </c>
      <c r="G2197" s="38" t="n"/>
      <c r="H2197" s="38" t="n"/>
      <c r="I2197" s="20" t="n"/>
      <c r="J2197" s="40">
        <f>IF(G2197="","",MAX(0,G2197-N(H2197)))</f>
        <v/>
      </c>
      <c r="K2197" s="24">
        <f>IF(OR(G2197="",N(G2197)=0),"",J2197/G2197)</f>
        <v/>
      </c>
      <c r="L2197" s="38" t="n"/>
      <c r="M2197" s="38" t="n"/>
      <c r="N2197" s="20" t="n"/>
      <c r="O2197" s="40">
        <f>IF(AND(L2197="",M2197=""),"",N(L2197)+N(M2197))</f>
        <v/>
      </c>
      <c r="P2197" s="24">
        <f>IF(OR(O2197="",N(O2197)=0),"",N(M2197)/O2197)</f>
        <v/>
      </c>
      <c r="Q2197" s="40">
        <f>IF(OR(J2197="",N(J2197)=0,O2197=""),"",N(L2197)/(J2197/60))</f>
        <v/>
      </c>
      <c r="R2197" s="20" t="n"/>
    </row>
    <row r="2198">
      <c r="A2198" s="39" t="n"/>
      <c r="B2198" s="20" t="n"/>
      <c r="C2198" s="20" t="n"/>
      <c r="D2198" s="20" t="n"/>
      <c r="E2198" s="20" t="n"/>
      <c r="F2198" s="26">
        <f>IF(E2198="","",IFERROR(INDEX('İş emirleri'!$B$6:$B$305,MATCH(E2198,'İş emirleri'!$A$6:$A$305,0)),"İş emri yok"))</f>
        <v/>
      </c>
      <c r="G2198" s="38" t="n"/>
      <c r="H2198" s="38" t="n"/>
      <c r="I2198" s="20" t="n"/>
      <c r="J2198" s="40">
        <f>IF(G2198="","",MAX(0,G2198-N(H2198)))</f>
        <v/>
      </c>
      <c r="K2198" s="24">
        <f>IF(OR(G2198="",N(G2198)=0),"",J2198/G2198)</f>
        <v/>
      </c>
      <c r="L2198" s="38" t="n"/>
      <c r="M2198" s="38" t="n"/>
      <c r="N2198" s="20" t="n"/>
      <c r="O2198" s="40">
        <f>IF(AND(L2198="",M2198=""),"",N(L2198)+N(M2198))</f>
        <v/>
      </c>
      <c r="P2198" s="24">
        <f>IF(OR(O2198="",N(O2198)=0),"",N(M2198)/O2198)</f>
        <v/>
      </c>
      <c r="Q2198" s="40">
        <f>IF(OR(J2198="",N(J2198)=0,O2198=""),"",N(L2198)/(J2198/60))</f>
        <v/>
      </c>
      <c r="R2198" s="20" t="n"/>
    </row>
    <row r="2199">
      <c r="A2199" s="39" t="n"/>
      <c r="B2199" s="20" t="n"/>
      <c r="C2199" s="20" t="n"/>
      <c r="D2199" s="20" t="n"/>
      <c r="E2199" s="20" t="n"/>
      <c r="F2199" s="26">
        <f>IF(E2199="","",IFERROR(INDEX('İş emirleri'!$B$6:$B$305,MATCH(E2199,'İş emirleri'!$A$6:$A$305,0)),"İş emri yok"))</f>
        <v/>
      </c>
      <c r="G2199" s="38" t="n"/>
      <c r="H2199" s="38" t="n"/>
      <c r="I2199" s="20" t="n"/>
      <c r="J2199" s="40">
        <f>IF(G2199="","",MAX(0,G2199-N(H2199)))</f>
        <v/>
      </c>
      <c r="K2199" s="24">
        <f>IF(OR(G2199="",N(G2199)=0),"",J2199/G2199)</f>
        <v/>
      </c>
      <c r="L2199" s="38" t="n"/>
      <c r="M2199" s="38" t="n"/>
      <c r="N2199" s="20" t="n"/>
      <c r="O2199" s="40">
        <f>IF(AND(L2199="",M2199=""),"",N(L2199)+N(M2199))</f>
        <v/>
      </c>
      <c r="P2199" s="24">
        <f>IF(OR(O2199="",N(O2199)=0),"",N(M2199)/O2199)</f>
        <v/>
      </c>
      <c r="Q2199" s="40">
        <f>IF(OR(J2199="",N(J2199)=0,O2199=""),"",N(L2199)/(J2199/60))</f>
        <v/>
      </c>
      <c r="R2199" s="20" t="n"/>
    </row>
    <row r="2200">
      <c r="A2200" s="39" t="n"/>
      <c r="B2200" s="20" t="n"/>
      <c r="C2200" s="20" t="n"/>
      <c r="D2200" s="20" t="n"/>
      <c r="E2200" s="20" t="n"/>
      <c r="F2200" s="26">
        <f>IF(E2200="","",IFERROR(INDEX('İş emirleri'!$B$6:$B$305,MATCH(E2200,'İş emirleri'!$A$6:$A$305,0)),"İş emri yok"))</f>
        <v/>
      </c>
      <c r="G2200" s="38" t="n"/>
      <c r="H2200" s="38" t="n"/>
      <c r="I2200" s="20" t="n"/>
      <c r="J2200" s="40">
        <f>IF(G2200="","",MAX(0,G2200-N(H2200)))</f>
        <v/>
      </c>
      <c r="K2200" s="24">
        <f>IF(OR(G2200="",N(G2200)=0),"",J2200/G2200)</f>
        <v/>
      </c>
      <c r="L2200" s="38" t="n"/>
      <c r="M2200" s="38" t="n"/>
      <c r="N2200" s="20" t="n"/>
      <c r="O2200" s="40">
        <f>IF(AND(L2200="",M2200=""),"",N(L2200)+N(M2200))</f>
        <v/>
      </c>
      <c r="P2200" s="24">
        <f>IF(OR(O2200="",N(O2200)=0),"",N(M2200)/O2200)</f>
        <v/>
      </c>
      <c r="Q2200" s="40">
        <f>IF(OR(J2200="",N(J2200)=0,O2200=""),"",N(L2200)/(J2200/60))</f>
        <v/>
      </c>
      <c r="R2200" s="20" t="n"/>
    </row>
    <row r="2201">
      <c r="A2201" s="39" t="n"/>
      <c r="B2201" s="20" t="n"/>
      <c r="C2201" s="20" t="n"/>
      <c r="D2201" s="20" t="n"/>
      <c r="E2201" s="20" t="n"/>
      <c r="F2201" s="26">
        <f>IF(E2201="","",IFERROR(INDEX('İş emirleri'!$B$6:$B$305,MATCH(E2201,'İş emirleri'!$A$6:$A$305,0)),"İş emri yok"))</f>
        <v/>
      </c>
      <c r="G2201" s="38" t="n"/>
      <c r="H2201" s="38" t="n"/>
      <c r="I2201" s="20" t="n"/>
      <c r="J2201" s="40">
        <f>IF(G2201="","",MAX(0,G2201-N(H2201)))</f>
        <v/>
      </c>
      <c r="K2201" s="24">
        <f>IF(OR(G2201="",N(G2201)=0),"",J2201/G2201)</f>
        <v/>
      </c>
      <c r="L2201" s="38" t="n"/>
      <c r="M2201" s="38" t="n"/>
      <c r="N2201" s="20" t="n"/>
      <c r="O2201" s="40">
        <f>IF(AND(L2201="",M2201=""),"",N(L2201)+N(M2201))</f>
        <v/>
      </c>
      <c r="P2201" s="24">
        <f>IF(OR(O2201="",N(O2201)=0),"",N(M2201)/O2201)</f>
        <v/>
      </c>
      <c r="Q2201" s="40">
        <f>IF(OR(J2201="",N(J2201)=0,O2201=""),"",N(L2201)/(J2201/60))</f>
        <v/>
      </c>
      <c r="R2201" s="20" t="n"/>
    </row>
    <row r="2202">
      <c r="A2202" s="39" t="n"/>
      <c r="B2202" s="20" t="n"/>
      <c r="C2202" s="20" t="n"/>
      <c r="D2202" s="20" t="n"/>
      <c r="E2202" s="20" t="n"/>
      <c r="F2202" s="26">
        <f>IF(E2202="","",IFERROR(INDEX('İş emirleri'!$B$6:$B$305,MATCH(E2202,'İş emirleri'!$A$6:$A$305,0)),"İş emri yok"))</f>
        <v/>
      </c>
      <c r="G2202" s="38" t="n"/>
      <c r="H2202" s="38" t="n"/>
      <c r="I2202" s="20" t="n"/>
      <c r="J2202" s="40">
        <f>IF(G2202="","",MAX(0,G2202-N(H2202)))</f>
        <v/>
      </c>
      <c r="K2202" s="24">
        <f>IF(OR(G2202="",N(G2202)=0),"",J2202/G2202)</f>
        <v/>
      </c>
      <c r="L2202" s="38" t="n"/>
      <c r="M2202" s="38" t="n"/>
      <c r="N2202" s="20" t="n"/>
      <c r="O2202" s="40">
        <f>IF(AND(L2202="",M2202=""),"",N(L2202)+N(M2202))</f>
        <v/>
      </c>
      <c r="P2202" s="24">
        <f>IF(OR(O2202="",N(O2202)=0),"",N(M2202)/O2202)</f>
        <v/>
      </c>
      <c r="Q2202" s="40">
        <f>IF(OR(J2202="",N(J2202)=0,O2202=""),"",N(L2202)/(J2202/60))</f>
        <v/>
      </c>
      <c r="R2202" s="20" t="n"/>
    </row>
    <row r="2203">
      <c r="A2203" s="39" t="n"/>
      <c r="B2203" s="20" t="n"/>
      <c r="C2203" s="20" t="n"/>
      <c r="D2203" s="20" t="n"/>
      <c r="E2203" s="20" t="n"/>
      <c r="F2203" s="26">
        <f>IF(E2203="","",IFERROR(INDEX('İş emirleri'!$B$6:$B$305,MATCH(E2203,'İş emirleri'!$A$6:$A$305,0)),"İş emri yok"))</f>
        <v/>
      </c>
      <c r="G2203" s="38" t="n"/>
      <c r="H2203" s="38" t="n"/>
      <c r="I2203" s="20" t="n"/>
      <c r="J2203" s="40">
        <f>IF(G2203="","",MAX(0,G2203-N(H2203)))</f>
        <v/>
      </c>
      <c r="K2203" s="24">
        <f>IF(OR(G2203="",N(G2203)=0),"",J2203/G2203)</f>
        <v/>
      </c>
      <c r="L2203" s="38" t="n"/>
      <c r="M2203" s="38" t="n"/>
      <c r="N2203" s="20" t="n"/>
      <c r="O2203" s="40">
        <f>IF(AND(L2203="",M2203=""),"",N(L2203)+N(M2203))</f>
        <v/>
      </c>
      <c r="P2203" s="24">
        <f>IF(OR(O2203="",N(O2203)=0),"",N(M2203)/O2203)</f>
        <v/>
      </c>
      <c r="Q2203" s="40">
        <f>IF(OR(J2203="",N(J2203)=0,O2203=""),"",N(L2203)/(J2203/60))</f>
        <v/>
      </c>
      <c r="R2203" s="20" t="n"/>
    </row>
    <row r="2204">
      <c r="A2204" s="39" t="n"/>
      <c r="B2204" s="20" t="n"/>
      <c r="C2204" s="20" t="n"/>
      <c r="D2204" s="20" t="n"/>
      <c r="E2204" s="20" t="n"/>
      <c r="F2204" s="26">
        <f>IF(E2204="","",IFERROR(INDEX('İş emirleri'!$B$6:$B$305,MATCH(E2204,'İş emirleri'!$A$6:$A$305,0)),"İş emri yok"))</f>
        <v/>
      </c>
      <c r="G2204" s="38" t="n"/>
      <c r="H2204" s="38" t="n"/>
      <c r="I2204" s="20" t="n"/>
      <c r="J2204" s="40">
        <f>IF(G2204="","",MAX(0,G2204-N(H2204)))</f>
        <v/>
      </c>
      <c r="K2204" s="24">
        <f>IF(OR(G2204="",N(G2204)=0),"",J2204/G2204)</f>
        <v/>
      </c>
      <c r="L2204" s="38" t="n"/>
      <c r="M2204" s="38" t="n"/>
      <c r="N2204" s="20" t="n"/>
      <c r="O2204" s="40">
        <f>IF(AND(L2204="",M2204=""),"",N(L2204)+N(M2204))</f>
        <v/>
      </c>
      <c r="P2204" s="24">
        <f>IF(OR(O2204="",N(O2204)=0),"",N(M2204)/O2204)</f>
        <v/>
      </c>
      <c r="Q2204" s="40">
        <f>IF(OR(J2204="",N(J2204)=0,O2204=""),"",N(L2204)/(J2204/60))</f>
        <v/>
      </c>
      <c r="R2204" s="20" t="n"/>
    </row>
    <row r="2205">
      <c r="A2205" s="39" t="n"/>
      <c r="B2205" s="20" t="n"/>
      <c r="C2205" s="20" t="n"/>
      <c r="D2205" s="20" t="n"/>
      <c r="E2205" s="20" t="n"/>
      <c r="F2205" s="26">
        <f>IF(E2205="","",IFERROR(INDEX('İş emirleri'!$B$6:$B$305,MATCH(E2205,'İş emirleri'!$A$6:$A$305,0)),"İş emri yok"))</f>
        <v/>
      </c>
      <c r="G2205" s="38" t="n"/>
      <c r="H2205" s="38" t="n"/>
      <c r="I2205" s="20" t="n"/>
      <c r="J2205" s="40">
        <f>IF(G2205="","",MAX(0,G2205-N(H2205)))</f>
        <v/>
      </c>
      <c r="K2205" s="24">
        <f>IF(OR(G2205="",N(G2205)=0),"",J2205/G2205)</f>
        <v/>
      </c>
      <c r="L2205" s="38" t="n"/>
      <c r="M2205" s="38" t="n"/>
      <c r="N2205" s="20" t="n"/>
      <c r="O2205" s="40">
        <f>IF(AND(L2205="",M2205=""),"",N(L2205)+N(M2205))</f>
        <v/>
      </c>
      <c r="P2205" s="24">
        <f>IF(OR(O2205="",N(O2205)=0),"",N(M2205)/O2205)</f>
        <v/>
      </c>
      <c r="Q2205" s="40">
        <f>IF(OR(J2205="",N(J2205)=0,O2205=""),"",N(L2205)/(J2205/60))</f>
        <v/>
      </c>
      <c r="R2205" s="20" t="n"/>
    </row>
    <row r="2206">
      <c r="A2206" s="39" t="n"/>
      <c r="B2206" s="20" t="n"/>
      <c r="C2206" s="20" t="n"/>
      <c r="D2206" s="20" t="n"/>
      <c r="E2206" s="20" t="n"/>
      <c r="F2206" s="26">
        <f>IF(E2206="","",IFERROR(INDEX('İş emirleri'!$B$6:$B$305,MATCH(E2206,'İş emirleri'!$A$6:$A$305,0)),"İş emri yok"))</f>
        <v/>
      </c>
      <c r="G2206" s="38" t="n"/>
      <c r="H2206" s="38" t="n"/>
      <c r="I2206" s="20" t="n"/>
      <c r="J2206" s="40">
        <f>IF(G2206="","",MAX(0,G2206-N(H2206)))</f>
        <v/>
      </c>
      <c r="K2206" s="24">
        <f>IF(OR(G2206="",N(G2206)=0),"",J2206/G2206)</f>
        <v/>
      </c>
      <c r="L2206" s="38" t="n"/>
      <c r="M2206" s="38" t="n"/>
      <c r="N2206" s="20" t="n"/>
      <c r="O2206" s="40">
        <f>IF(AND(L2206="",M2206=""),"",N(L2206)+N(M2206))</f>
        <v/>
      </c>
      <c r="P2206" s="24">
        <f>IF(OR(O2206="",N(O2206)=0),"",N(M2206)/O2206)</f>
        <v/>
      </c>
      <c r="Q2206" s="40">
        <f>IF(OR(J2206="",N(J2206)=0,O2206=""),"",N(L2206)/(J2206/60))</f>
        <v/>
      </c>
      <c r="R2206" s="20" t="n"/>
    </row>
    <row r="2207">
      <c r="A2207" s="39" t="n"/>
      <c r="B2207" s="20" t="n"/>
      <c r="C2207" s="20" t="n"/>
      <c r="D2207" s="20" t="n"/>
      <c r="E2207" s="20" t="n"/>
      <c r="F2207" s="26">
        <f>IF(E2207="","",IFERROR(INDEX('İş emirleri'!$B$6:$B$305,MATCH(E2207,'İş emirleri'!$A$6:$A$305,0)),"İş emri yok"))</f>
        <v/>
      </c>
      <c r="G2207" s="38" t="n"/>
      <c r="H2207" s="38" t="n"/>
      <c r="I2207" s="20" t="n"/>
      <c r="J2207" s="40">
        <f>IF(G2207="","",MAX(0,G2207-N(H2207)))</f>
        <v/>
      </c>
      <c r="K2207" s="24">
        <f>IF(OR(G2207="",N(G2207)=0),"",J2207/G2207)</f>
        <v/>
      </c>
      <c r="L2207" s="38" t="n"/>
      <c r="M2207" s="38" t="n"/>
      <c r="N2207" s="20" t="n"/>
      <c r="O2207" s="40">
        <f>IF(AND(L2207="",M2207=""),"",N(L2207)+N(M2207))</f>
        <v/>
      </c>
      <c r="P2207" s="24">
        <f>IF(OR(O2207="",N(O2207)=0),"",N(M2207)/O2207)</f>
        <v/>
      </c>
      <c r="Q2207" s="40">
        <f>IF(OR(J2207="",N(J2207)=0,O2207=""),"",N(L2207)/(J2207/60))</f>
        <v/>
      </c>
      <c r="R2207" s="20" t="n"/>
    </row>
    <row r="2208">
      <c r="A2208" s="39" t="n"/>
      <c r="B2208" s="20" t="n"/>
      <c r="C2208" s="20" t="n"/>
      <c r="D2208" s="20" t="n"/>
      <c r="E2208" s="20" t="n"/>
      <c r="F2208" s="26">
        <f>IF(E2208="","",IFERROR(INDEX('İş emirleri'!$B$6:$B$305,MATCH(E2208,'İş emirleri'!$A$6:$A$305,0)),"İş emri yok"))</f>
        <v/>
      </c>
      <c r="G2208" s="38" t="n"/>
      <c r="H2208" s="38" t="n"/>
      <c r="I2208" s="20" t="n"/>
      <c r="J2208" s="40">
        <f>IF(G2208="","",MAX(0,G2208-N(H2208)))</f>
        <v/>
      </c>
      <c r="K2208" s="24">
        <f>IF(OR(G2208="",N(G2208)=0),"",J2208/G2208)</f>
        <v/>
      </c>
      <c r="L2208" s="38" t="n"/>
      <c r="M2208" s="38" t="n"/>
      <c r="N2208" s="20" t="n"/>
      <c r="O2208" s="40">
        <f>IF(AND(L2208="",M2208=""),"",N(L2208)+N(M2208))</f>
        <v/>
      </c>
      <c r="P2208" s="24">
        <f>IF(OR(O2208="",N(O2208)=0),"",N(M2208)/O2208)</f>
        <v/>
      </c>
      <c r="Q2208" s="40">
        <f>IF(OR(J2208="",N(J2208)=0,O2208=""),"",N(L2208)/(J2208/60))</f>
        <v/>
      </c>
      <c r="R2208" s="20" t="n"/>
    </row>
    <row r="2209">
      <c r="A2209" s="39" t="n"/>
      <c r="B2209" s="20" t="n"/>
      <c r="C2209" s="20" t="n"/>
      <c r="D2209" s="20" t="n"/>
      <c r="E2209" s="20" t="n"/>
      <c r="F2209" s="26">
        <f>IF(E2209="","",IFERROR(INDEX('İş emirleri'!$B$6:$B$305,MATCH(E2209,'İş emirleri'!$A$6:$A$305,0)),"İş emri yok"))</f>
        <v/>
      </c>
      <c r="G2209" s="38" t="n"/>
      <c r="H2209" s="38" t="n"/>
      <c r="I2209" s="20" t="n"/>
      <c r="J2209" s="40">
        <f>IF(G2209="","",MAX(0,G2209-N(H2209)))</f>
        <v/>
      </c>
      <c r="K2209" s="24">
        <f>IF(OR(G2209="",N(G2209)=0),"",J2209/G2209)</f>
        <v/>
      </c>
      <c r="L2209" s="38" t="n"/>
      <c r="M2209" s="38" t="n"/>
      <c r="N2209" s="20" t="n"/>
      <c r="O2209" s="40">
        <f>IF(AND(L2209="",M2209=""),"",N(L2209)+N(M2209))</f>
        <v/>
      </c>
      <c r="P2209" s="24">
        <f>IF(OR(O2209="",N(O2209)=0),"",N(M2209)/O2209)</f>
        <v/>
      </c>
      <c r="Q2209" s="40">
        <f>IF(OR(J2209="",N(J2209)=0,O2209=""),"",N(L2209)/(J2209/60))</f>
        <v/>
      </c>
      <c r="R2209" s="20" t="n"/>
    </row>
    <row r="2210">
      <c r="A2210" s="39" t="n"/>
      <c r="B2210" s="20" t="n"/>
      <c r="C2210" s="20" t="n"/>
      <c r="D2210" s="20" t="n"/>
      <c r="E2210" s="20" t="n"/>
      <c r="F2210" s="26">
        <f>IF(E2210="","",IFERROR(INDEX('İş emirleri'!$B$6:$B$305,MATCH(E2210,'İş emirleri'!$A$6:$A$305,0)),"İş emri yok"))</f>
        <v/>
      </c>
      <c r="G2210" s="38" t="n"/>
      <c r="H2210" s="38" t="n"/>
      <c r="I2210" s="20" t="n"/>
      <c r="J2210" s="40">
        <f>IF(G2210="","",MAX(0,G2210-N(H2210)))</f>
        <v/>
      </c>
      <c r="K2210" s="24">
        <f>IF(OR(G2210="",N(G2210)=0),"",J2210/G2210)</f>
        <v/>
      </c>
      <c r="L2210" s="38" t="n"/>
      <c r="M2210" s="38" t="n"/>
      <c r="N2210" s="20" t="n"/>
      <c r="O2210" s="40">
        <f>IF(AND(L2210="",M2210=""),"",N(L2210)+N(M2210))</f>
        <v/>
      </c>
      <c r="P2210" s="24">
        <f>IF(OR(O2210="",N(O2210)=0),"",N(M2210)/O2210)</f>
        <v/>
      </c>
      <c r="Q2210" s="40">
        <f>IF(OR(J2210="",N(J2210)=0,O2210=""),"",N(L2210)/(J2210/60))</f>
        <v/>
      </c>
      <c r="R2210" s="20" t="n"/>
    </row>
    <row r="2211">
      <c r="A2211" s="39" t="n"/>
      <c r="B2211" s="20" t="n"/>
      <c r="C2211" s="20" t="n"/>
      <c r="D2211" s="20" t="n"/>
      <c r="E2211" s="20" t="n"/>
      <c r="F2211" s="26">
        <f>IF(E2211="","",IFERROR(INDEX('İş emirleri'!$B$6:$B$305,MATCH(E2211,'İş emirleri'!$A$6:$A$305,0)),"İş emri yok"))</f>
        <v/>
      </c>
      <c r="G2211" s="38" t="n"/>
      <c r="H2211" s="38" t="n"/>
      <c r="I2211" s="20" t="n"/>
      <c r="J2211" s="40">
        <f>IF(G2211="","",MAX(0,G2211-N(H2211)))</f>
        <v/>
      </c>
      <c r="K2211" s="24">
        <f>IF(OR(G2211="",N(G2211)=0),"",J2211/G2211)</f>
        <v/>
      </c>
      <c r="L2211" s="38" t="n"/>
      <c r="M2211" s="38" t="n"/>
      <c r="N2211" s="20" t="n"/>
      <c r="O2211" s="40">
        <f>IF(AND(L2211="",M2211=""),"",N(L2211)+N(M2211))</f>
        <v/>
      </c>
      <c r="P2211" s="24">
        <f>IF(OR(O2211="",N(O2211)=0),"",N(M2211)/O2211)</f>
        <v/>
      </c>
      <c r="Q2211" s="40">
        <f>IF(OR(J2211="",N(J2211)=0,O2211=""),"",N(L2211)/(J2211/60))</f>
        <v/>
      </c>
      <c r="R2211" s="20" t="n"/>
    </row>
    <row r="2212">
      <c r="A2212" s="39" t="n"/>
      <c r="B2212" s="20" t="n"/>
      <c r="C2212" s="20" t="n"/>
      <c r="D2212" s="20" t="n"/>
      <c r="E2212" s="20" t="n"/>
      <c r="F2212" s="26">
        <f>IF(E2212="","",IFERROR(INDEX('İş emirleri'!$B$6:$B$305,MATCH(E2212,'İş emirleri'!$A$6:$A$305,0)),"İş emri yok"))</f>
        <v/>
      </c>
      <c r="G2212" s="38" t="n"/>
      <c r="H2212" s="38" t="n"/>
      <c r="I2212" s="20" t="n"/>
      <c r="J2212" s="40">
        <f>IF(G2212="","",MAX(0,G2212-N(H2212)))</f>
        <v/>
      </c>
      <c r="K2212" s="24">
        <f>IF(OR(G2212="",N(G2212)=0),"",J2212/G2212)</f>
        <v/>
      </c>
      <c r="L2212" s="38" t="n"/>
      <c r="M2212" s="38" t="n"/>
      <c r="N2212" s="20" t="n"/>
      <c r="O2212" s="40">
        <f>IF(AND(L2212="",M2212=""),"",N(L2212)+N(M2212))</f>
        <v/>
      </c>
      <c r="P2212" s="24">
        <f>IF(OR(O2212="",N(O2212)=0),"",N(M2212)/O2212)</f>
        <v/>
      </c>
      <c r="Q2212" s="40">
        <f>IF(OR(J2212="",N(J2212)=0,O2212=""),"",N(L2212)/(J2212/60))</f>
        <v/>
      </c>
      <c r="R2212" s="20" t="n"/>
    </row>
    <row r="2213">
      <c r="A2213" s="39" t="n"/>
      <c r="B2213" s="20" t="n"/>
      <c r="C2213" s="20" t="n"/>
      <c r="D2213" s="20" t="n"/>
      <c r="E2213" s="20" t="n"/>
      <c r="F2213" s="26">
        <f>IF(E2213="","",IFERROR(INDEX('İş emirleri'!$B$6:$B$305,MATCH(E2213,'İş emirleri'!$A$6:$A$305,0)),"İş emri yok"))</f>
        <v/>
      </c>
      <c r="G2213" s="38" t="n"/>
      <c r="H2213" s="38" t="n"/>
      <c r="I2213" s="20" t="n"/>
      <c r="J2213" s="40">
        <f>IF(G2213="","",MAX(0,G2213-N(H2213)))</f>
        <v/>
      </c>
      <c r="K2213" s="24">
        <f>IF(OR(G2213="",N(G2213)=0),"",J2213/G2213)</f>
        <v/>
      </c>
      <c r="L2213" s="38" t="n"/>
      <c r="M2213" s="38" t="n"/>
      <c r="N2213" s="20" t="n"/>
      <c r="O2213" s="40">
        <f>IF(AND(L2213="",M2213=""),"",N(L2213)+N(M2213))</f>
        <v/>
      </c>
      <c r="P2213" s="24">
        <f>IF(OR(O2213="",N(O2213)=0),"",N(M2213)/O2213)</f>
        <v/>
      </c>
      <c r="Q2213" s="40">
        <f>IF(OR(J2213="",N(J2213)=0,O2213=""),"",N(L2213)/(J2213/60))</f>
        <v/>
      </c>
      <c r="R2213" s="20" t="n"/>
    </row>
    <row r="2214">
      <c r="A2214" s="39" t="n"/>
      <c r="B2214" s="20" t="n"/>
      <c r="C2214" s="20" t="n"/>
      <c r="D2214" s="20" t="n"/>
      <c r="E2214" s="20" t="n"/>
      <c r="F2214" s="26">
        <f>IF(E2214="","",IFERROR(INDEX('İş emirleri'!$B$6:$B$305,MATCH(E2214,'İş emirleri'!$A$6:$A$305,0)),"İş emri yok"))</f>
        <v/>
      </c>
      <c r="G2214" s="38" t="n"/>
      <c r="H2214" s="38" t="n"/>
      <c r="I2214" s="20" t="n"/>
      <c r="J2214" s="40">
        <f>IF(G2214="","",MAX(0,G2214-N(H2214)))</f>
        <v/>
      </c>
      <c r="K2214" s="24">
        <f>IF(OR(G2214="",N(G2214)=0),"",J2214/G2214)</f>
        <v/>
      </c>
      <c r="L2214" s="38" t="n"/>
      <c r="M2214" s="38" t="n"/>
      <c r="N2214" s="20" t="n"/>
      <c r="O2214" s="40">
        <f>IF(AND(L2214="",M2214=""),"",N(L2214)+N(M2214))</f>
        <v/>
      </c>
      <c r="P2214" s="24">
        <f>IF(OR(O2214="",N(O2214)=0),"",N(M2214)/O2214)</f>
        <v/>
      </c>
      <c r="Q2214" s="40">
        <f>IF(OR(J2214="",N(J2214)=0,O2214=""),"",N(L2214)/(J2214/60))</f>
        <v/>
      </c>
      <c r="R2214" s="20" t="n"/>
    </row>
    <row r="2215">
      <c r="A2215" s="39" t="n"/>
      <c r="B2215" s="20" t="n"/>
      <c r="C2215" s="20" t="n"/>
      <c r="D2215" s="20" t="n"/>
      <c r="E2215" s="20" t="n"/>
      <c r="F2215" s="26">
        <f>IF(E2215="","",IFERROR(INDEX('İş emirleri'!$B$6:$B$305,MATCH(E2215,'İş emirleri'!$A$6:$A$305,0)),"İş emri yok"))</f>
        <v/>
      </c>
      <c r="G2215" s="38" t="n"/>
      <c r="H2215" s="38" t="n"/>
      <c r="I2215" s="20" t="n"/>
      <c r="J2215" s="40">
        <f>IF(G2215="","",MAX(0,G2215-N(H2215)))</f>
        <v/>
      </c>
      <c r="K2215" s="24">
        <f>IF(OR(G2215="",N(G2215)=0),"",J2215/G2215)</f>
        <v/>
      </c>
      <c r="L2215" s="38" t="n"/>
      <c r="M2215" s="38" t="n"/>
      <c r="N2215" s="20" t="n"/>
      <c r="O2215" s="40">
        <f>IF(AND(L2215="",M2215=""),"",N(L2215)+N(M2215))</f>
        <v/>
      </c>
      <c r="P2215" s="24">
        <f>IF(OR(O2215="",N(O2215)=0),"",N(M2215)/O2215)</f>
        <v/>
      </c>
      <c r="Q2215" s="40">
        <f>IF(OR(J2215="",N(J2215)=0,O2215=""),"",N(L2215)/(J2215/60))</f>
        <v/>
      </c>
      <c r="R2215" s="20" t="n"/>
    </row>
    <row r="2216">
      <c r="A2216" s="39" t="n"/>
      <c r="B2216" s="20" t="n"/>
      <c r="C2216" s="20" t="n"/>
      <c r="D2216" s="20" t="n"/>
      <c r="E2216" s="20" t="n"/>
      <c r="F2216" s="26">
        <f>IF(E2216="","",IFERROR(INDEX('İş emirleri'!$B$6:$B$305,MATCH(E2216,'İş emirleri'!$A$6:$A$305,0)),"İş emri yok"))</f>
        <v/>
      </c>
      <c r="G2216" s="38" t="n"/>
      <c r="H2216" s="38" t="n"/>
      <c r="I2216" s="20" t="n"/>
      <c r="J2216" s="40">
        <f>IF(G2216="","",MAX(0,G2216-N(H2216)))</f>
        <v/>
      </c>
      <c r="K2216" s="24">
        <f>IF(OR(G2216="",N(G2216)=0),"",J2216/G2216)</f>
        <v/>
      </c>
      <c r="L2216" s="38" t="n"/>
      <c r="M2216" s="38" t="n"/>
      <c r="N2216" s="20" t="n"/>
      <c r="O2216" s="40">
        <f>IF(AND(L2216="",M2216=""),"",N(L2216)+N(M2216))</f>
        <v/>
      </c>
      <c r="P2216" s="24">
        <f>IF(OR(O2216="",N(O2216)=0),"",N(M2216)/O2216)</f>
        <v/>
      </c>
      <c r="Q2216" s="40">
        <f>IF(OR(J2216="",N(J2216)=0,O2216=""),"",N(L2216)/(J2216/60))</f>
        <v/>
      </c>
      <c r="R2216" s="20" t="n"/>
    </row>
    <row r="2217">
      <c r="A2217" s="39" t="n"/>
      <c r="B2217" s="20" t="n"/>
      <c r="C2217" s="20" t="n"/>
      <c r="D2217" s="20" t="n"/>
      <c r="E2217" s="20" t="n"/>
      <c r="F2217" s="26">
        <f>IF(E2217="","",IFERROR(INDEX('İş emirleri'!$B$6:$B$305,MATCH(E2217,'İş emirleri'!$A$6:$A$305,0)),"İş emri yok"))</f>
        <v/>
      </c>
      <c r="G2217" s="38" t="n"/>
      <c r="H2217" s="38" t="n"/>
      <c r="I2217" s="20" t="n"/>
      <c r="J2217" s="40">
        <f>IF(G2217="","",MAX(0,G2217-N(H2217)))</f>
        <v/>
      </c>
      <c r="K2217" s="24">
        <f>IF(OR(G2217="",N(G2217)=0),"",J2217/G2217)</f>
        <v/>
      </c>
      <c r="L2217" s="38" t="n"/>
      <c r="M2217" s="38" t="n"/>
      <c r="N2217" s="20" t="n"/>
      <c r="O2217" s="40">
        <f>IF(AND(L2217="",M2217=""),"",N(L2217)+N(M2217))</f>
        <v/>
      </c>
      <c r="P2217" s="24">
        <f>IF(OR(O2217="",N(O2217)=0),"",N(M2217)/O2217)</f>
        <v/>
      </c>
      <c r="Q2217" s="40">
        <f>IF(OR(J2217="",N(J2217)=0,O2217=""),"",N(L2217)/(J2217/60))</f>
        <v/>
      </c>
      <c r="R2217" s="20" t="n"/>
    </row>
    <row r="2218">
      <c r="A2218" s="39" t="n"/>
      <c r="B2218" s="20" t="n"/>
      <c r="C2218" s="20" t="n"/>
      <c r="D2218" s="20" t="n"/>
      <c r="E2218" s="20" t="n"/>
      <c r="F2218" s="26">
        <f>IF(E2218="","",IFERROR(INDEX('İş emirleri'!$B$6:$B$305,MATCH(E2218,'İş emirleri'!$A$6:$A$305,0)),"İş emri yok"))</f>
        <v/>
      </c>
      <c r="G2218" s="38" t="n"/>
      <c r="H2218" s="38" t="n"/>
      <c r="I2218" s="20" t="n"/>
      <c r="J2218" s="40">
        <f>IF(G2218="","",MAX(0,G2218-N(H2218)))</f>
        <v/>
      </c>
      <c r="K2218" s="24">
        <f>IF(OR(G2218="",N(G2218)=0),"",J2218/G2218)</f>
        <v/>
      </c>
      <c r="L2218" s="38" t="n"/>
      <c r="M2218" s="38" t="n"/>
      <c r="N2218" s="20" t="n"/>
      <c r="O2218" s="40">
        <f>IF(AND(L2218="",M2218=""),"",N(L2218)+N(M2218))</f>
        <v/>
      </c>
      <c r="P2218" s="24">
        <f>IF(OR(O2218="",N(O2218)=0),"",N(M2218)/O2218)</f>
        <v/>
      </c>
      <c r="Q2218" s="40">
        <f>IF(OR(J2218="",N(J2218)=0,O2218=""),"",N(L2218)/(J2218/60))</f>
        <v/>
      </c>
      <c r="R2218" s="20" t="n"/>
    </row>
    <row r="2219">
      <c r="A2219" s="39" t="n"/>
      <c r="B2219" s="20" t="n"/>
      <c r="C2219" s="20" t="n"/>
      <c r="D2219" s="20" t="n"/>
      <c r="E2219" s="20" t="n"/>
      <c r="F2219" s="26">
        <f>IF(E2219="","",IFERROR(INDEX('İş emirleri'!$B$6:$B$305,MATCH(E2219,'İş emirleri'!$A$6:$A$305,0)),"İş emri yok"))</f>
        <v/>
      </c>
      <c r="G2219" s="38" t="n"/>
      <c r="H2219" s="38" t="n"/>
      <c r="I2219" s="20" t="n"/>
      <c r="J2219" s="40">
        <f>IF(G2219="","",MAX(0,G2219-N(H2219)))</f>
        <v/>
      </c>
      <c r="K2219" s="24">
        <f>IF(OR(G2219="",N(G2219)=0),"",J2219/G2219)</f>
        <v/>
      </c>
      <c r="L2219" s="38" t="n"/>
      <c r="M2219" s="38" t="n"/>
      <c r="N2219" s="20" t="n"/>
      <c r="O2219" s="40">
        <f>IF(AND(L2219="",M2219=""),"",N(L2219)+N(M2219))</f>
        <v/>
      </c>
      <c r="P2219" s="24">
        <f>IF(OR(O2219="",N(O2219)=0),"",N(M2219)/O2219)</f>
        <v/>
      </c>
      <c r="Q2219" s="40">
        <f>IF(OR(J2219="",N(J2219)=0,O2219=""),"",N(L2219)/(J2219/60))</f>
        <v/>
      </c>
      <c r="R2219" s="20" t="n"/>
    </row>
    <row r="2220">
      <c r="A2220" s="39" t="n"/>
      <c r="B2220" s="20" t="n"/>
      <c r="C2220" s="20" t="n"/>
      <c r="D2220" s="20" t="n"/>
      <c r="E2220" s="20" t="n"/>
      <c r="F2220" s="26">
        <f>IF(E2220="","",IFERROR(INDEX('İş emirleri'!$B$6:$B$305,MATCH(E2220,'İş emirleri'!$A$6:$A$305,0)),"İş emri yok"))</f>
        <v/>
      </c>
      <c r="G2220" s="38" t="n"/>
      <c r="H2220" s="38" t="n"/>
      <c r="I2220" s="20" t="n"/>
      <c r="J2220" s="40">
        <f>IF(G2220="","",MAX(0,G2220-N(H2220)))</f>
        <v/>
      </c>
      <c r="K2220" s="24">
        <f>IF(OR(G2220="",N(G2220)=0),"",J2220/G2220)</f>
        <v/>
      </c>
      <c r="L2220" s="38" t="n"/>
      <c r="M2220" s="38" t="n"/>
      <c r="N2220" s="20" t="n"/>
      <c r="O2220" s="40">
        <f>IF(AND(L2220="",M2220=""),"",N(L2220)+N(M2220))</f>
        <v/>
      </c>
      <c r="P2220" s="24">
        <f>IF(OR(O2220="",N(O2220)=0),"",N(M2220)/O2220)</f>
        <v/>
      </c>
      <c r="Q2220" s="40">
        <f>IF(OR(J2220="",N(J2220)=0,O2220=""),"",N(L2220)/(J2220/60))</f>
        <v/>
      </c>
      <c r="R2220" s="20" t="n"/>
    </row>
    <row r="2221">
      <c r="A2221" s="39" t="n"/>
      <c r="B2221" s="20" t="n"/>
      <c r="C2221" s="20" t="n"/>
      <c r="D2221" s="20" t="n"/>
      <c r="E2221" s="20" t="n"/>
      <c r="F2221" s="26">
        <f>IF(E2221="","",IFERROR(INDEX('İş emirleri'!$B$6:$B$305,MATCH(E2221,'İş emirleri'!$A$6:$A$305,0)),"İş emri yok"))</f>
        <v/>
      </c>
      <c r="G2221" s="38" t="n"/>
      <c r="H2221" s="38" t="n"/>
      <c r="I2221" s="20" t="n"/>
      <c r="J2221" s="40">
        <f>IF(G2221="","",MAX(0,G2221-N(H2221)))</f>
        <v/>
      </c>
      <c r="K2221" s="24">
        <f>IF(OR(G2221="",N(G2221)=0),"",J2221/G2221)</f>
        <v/>
      </c>
      <c r="L2221" s="38" t="n"/>
      <c r="M2221" s="38" t="n"/>
      <c r="N2221" s="20" t="n"/>
      <c r="O2221" s="40">
        <f>IF(AND(L2221="",M2221=""),"",N(L2221)+N(M2221))</f>
        <v/>
      </c>
      <c r="P2221" s="24">
        <f>IF(OR(O2221="",N(O2221)=0),"",N(M2221)/O2221)</f>
        <v/>
      </c>
      <c r="Q2221" s="40">
        <f>IF(OR(J2221="",N(J2221)=0,O2221=""),"",N(L2221)/(J2221/60))</f>
        <v/>
      </c>
      <c r="R2221" s="20" t="n"/>
    </row>
    <row r="2222">
      <c r="A2222" s="39" t="n"/>
      <c r="B2222" s="20" t="n"/>
      <c r="C2222" s="20" t="n"/>
      <c r="D2222" s="20" t="n"/>
      <c r="E2222" s="20" t="n"/>
      <c r="F2222" s="26">
        <f>IF(E2222="","",IFERROR(INDEX('İş emirleri'!$B$6:$B$305,MATCH(E2222,'İş emirleri'!$A$6:$A$305,0)),"İş emri yok"))</f>
        <v/>
      </c>
      <c r="G2222" s="38" t="n"/>
      <c r="H2222" s="38" t="n"/>
      <c r="I2222" s="20" t="n"/>
      <c r="J2222" s="40">
        <f>IF(G2222="","",MAX(0,G2222-N(H2222)))</f>
        <v/>
      </c>
      <c r="K2222" s="24">
        <f>IF(OR(G2222="",N(G2222)=0),"",J2222/G2222)</f>
        <v/>
      </c>
      <c r="L2222" s="38" t="n"/>
      <c r="M2222" s="38" t="n"/>
      <c r="N2222" s="20" t="n"/>
      <c r="O2222" s="40">
        <f>IF(AND(L2222="",M2222=""),"",N(L2222)+N(M2222))</f>
        <v/>
      </c>
      <c r="P2222" s="24">
        <f>IF(OR(O2222="",N(O2222)=0),"",N(M2222)/O2222)</f>
        <v/>
      </c>
      <c r="Q2222" s="40">
        <f>IF(OR(J2222="",N(J2222)=0,O2222=""),"",N(L2222)/(J2222/60))</f>
        <v/>
      </c>
      <c r="R2222" s="20" t="n"/>
    </row>
    <row r="2223">
      <c r="A2223" s="39" t="n"/>
      <c r="B2223" s="20" t="n"/>
      <c r="C2223" s="20" t="n"/>
      <c r="D2223" s="20" t="n"/>
      <c r="E2223" s="20" t="n"/>
      <c r="F2223" s="26">
        <f>IF(E2223="","",IFERROR(INDEX('İş emirleri'!$B$6:$B$305,MATCH(E2223,'İş emirleri'!$A$6:$A$305,0)),"İş emri yok"))</f>
        <v/>
      </c>
      <c r="G2223" s="38" t="n"/>
      <c r="H2223" s="38" t="n"/>
      <c r="I2223" s="20" t="n"/>
      <c r="J2223" s="40">
        <f>IF(G2223="","",MAX(0,G2223-N(H2223)))</f>
        <v/>
      </c>
      <c r="K2223" s="24">
        <f>IF(OR(G2223="",N(G2223)=0),"",J2223/G2223)</f>
        <v/>
      </c>
      <c r="L2223" s="38" t="n"/>
      <c r="M2223" s="38" t="n"/>
      <c r="N2223" s="20" t="n"/>
      <c r="O2223" s="40">
        <f>IF(AND(L2223="",M2223=""),"",N(L2223)+N(M2223))</f>
        <v/>
      </c>
      <c r="P2223" s="24">
        <f>IF(OR(O2223="",N(O2223)=0),"",N(M2223)/O2223)</f>
        <v/>
      </c>
      <c r="Q2223" s="40">
        <f>IF(OR(J2223="",N(J2223)=0,O2223=""),"",N(L2223)/(J2223/60))</f>
        <v/>
      </c>
      <c r="R2223" s="20" t="n"/>
    </row>
    <row r="2224">
      <c r="A2224" s="39" t="n"/>
      <c r="B2224" s="20" t="n"/>
      <c r="C2224" s="20" t="n"/>
      <c r="D2224" s="20" t="n"/>
      <c r="E2224" s="20" t="n"/>
      <c r="F2224" s="26">
        <f>IF(E2224="","",IFERROR(INDEX('İş emirleri'!$B$6:$B$305,MATCH(E2224,'İş emirleri'!$A$6:$A$305,0)),"İş emri yok"))</f>
        <v/>
      </c>
      <c r="G2224" s="38" t="n"/>
      <c r="H2224" s="38" t="n"/>
      <c r="I2224" s="20" t="n"/>
      <c r="J2224" s="40">
        <f>IF(G2224="","",MAX(0,G2224-N(H2224)))</f>
        <v/>
      </c>
      <c r="K2224" s="24">
        <f>IF(OR(G2224="",N(G2224)=0),"",J2224/G2224)</f>
        <v/>
      </c>
      <c r="L2224" s="38" t="n"/>
      <c r="M2224" s="38" t="n"/>
      <c r="N2224" s="20" t="n"/>
      <c r="O2224" s="40">
        <f>IF(AND(L2224="",M2224=""),"",N(L2224)+N(M2224))</f>
        <v/>
      </c>
      <c r="P2224" s="24">
        <f>IF(OR(O2224="",N(O2224)=0),"",N(M2224)/O2224)</f>
        <v/>
      </c>
      <c r="Q2224" s="40">
        <f>IF(OR(J2224="",N(J2224)=0,O2224=""),"",N(L2224)/(J2224/60))</f>
        <v/>
      </c>
      <c r="R2224" s="20" t="n"/>
    </row>
    <row r="2225">
      <c r="A2225" s="39" t="n"/>
      <c r="B2225" s="20" t="n"/>
      <c r="C2225" s="20" t="n"/>
      <c r="D2225" s="20" t="n"/>
      <c r="E2225" s="20" t="n"/>
      <c r="F2225" s="26">
        <f>IF(E2225="","",IFERROR(INDEX('İş emirleri'!$B$6:$B$305,MATCH(E2225,'İş emirleri'!$A$6:$A$305,0)),"İş emri yok"))</f>
        <v/>
      </c>
      <c r="G2225" s="38" t="n"/>
      <c r="H2225" s="38" t="n"/>
      <c r="I2225" s="20" t="n"/>
      <c r="J2225" s="40">
        <f>IF(G2225="","",MAX(0,G2225-N(H2225)))</f>
        <v/>
      </c>
      <c r="K2225" s="24">
        <f>IF(OR(G2225="",N(G2225)=0),"",J2225/G2225)</f>
        <v/>
      </c>
      <c r="L2225" s="38" t="n"/>
      <c r="M2225" s="38" t="n"/>
      <c r="N2225" s="20" t="n"/>
      <c r="O2225" s="40">
        <f>IF(AND(L2225="",M2225=""),"",N(L2225)+N(M2225))</f>
        <v/>
      </c>
      <c r="P2225" s="24">
        <f>IF(OR(O2225="",N(O2225)=0),"",N(M2225)/O2225)</f>
        <v/>
      </c>
      <c r="Q2225" s="40">
        <f>IF(OR(J2225="",N(J2225)=0,O2225=""),"",N(L2225)/(J2225/60))</f>
        <v/>
      </c>
      <c r="R2225" s="20" t="n"/>
    </row>
    <row r="2226">
      <c r="A2226" s="39" t="n"/>
      <c r="B2226" s="20" t="n"/>
      <c r="C2226" s="20" t="n"/>
      <c r="D2226" s="20" t="n"/>
      <c r="E2226" s="20" t="n"/>
      <c r="F2226" s="26">
        <f>IF(E2226="","",IFERROR(INDEX('İş emirleri'!$B$6:$B$305,MATCH(E2226,'İş emirleri'!$A$6:$A$305,0)),"İş emri yok"))</f>
        <v/>
      </c>
      <c r="G2226" s="38" t="n"/>
      <c r="H2226" s="38" t="n"/>
      <c r="I2226" s="20" t="n"/>
      <c r="J2226" s="40">
        <f>IF(G2226="","",MAX(0,G2226-N(H2226)))</f>
        <v/>
      </c>
      <c r="K2226" s="24">
        <f>IF(OR(G2226="",N(G2226)=0),"",J2226/G2226)</f>
        <v/>
      </c>
      <c r="L2226" s="38" t="n"/>
      <c r="M2226" s="38" t="n"/>
      <c r="N2226" s="20" t="n"/>
      <c r="O2226" s="40">
        <f>IF(AND(L2226="",M2226=""),"",N(L2226)+N(M2226))</f>
        <v/>
      </c>
      <c r="P2226" s="24">
        <f>IF(OR(O2226="",N(O2226)=0),"",N(M2226)/O2226)</f>
        <v/>
      </c>
      <c r="Q2226" s="40">
        <f>IF(OR(J2226="",N(J2226)=0,O2226=""),"",N(L2226)/(J2226/60))</f>
        <v/>
      </c>
      <c r="R2226" s="20" t="n"/>
    </row>
    <row r="2227">
      <c r="A2227" s="39" t="n"/>
      <c r="B2227" s="20" t="n"/>
      <c r="C2227" s="20" t="n"/>
      <c r="D2227" s="20" t="n"/>
      <c r="E2227" s="20" t="n"/>
      <c r="F2227" s="26">
        <f>IF(E2227="","",IFERROR(INDEX('İş emirleri'!$B$6:$B$305,MATCH(E2227,'İş emirleri'!$A$6:$A$305,0)),"İş emri yok"))</f>
        <v/>
      </c>
      <c r="G2227" s="38" t="n"/>
      <c r="H2227" s="38" t="n"/>
      <c r="I2227" s="20" t="n"/>
      <c r="J2227" s="40">
        <f>IF(G2227="","",MAX(0,G2227-N(H2227)))</f>
        <v/>
      </c>
      <c r="K2227" s="24">
        <f>IF(OR(G2227="",N(G2227)=0),"",J2227/G2227)</f>
        <v/>
      </c>
      <c r="L2227" s="38" t="n"/>
      <c r="M2227" s="38" t="n"/>
      <c r="N2227" s="20" t="n"/>
      <c r="O2227" s="40">
        <f>IF(AND(L2227="",M2227=""),"",N(L2227)+N(M2227))</f>
        <v/>
      </c>
      <c r="P2227" s="24">
        <f>IF(OR(O2227="",N(O2227)=0),"",N(M2227)/O2227)</f>
        <v/>
      </c>
      <c r="Q2227" s="40">
        <f>IF(OR(J2227="",N(J2227)=0,O2227=""),"",N(L2227)/(J2227/60))</f>
        <v/>
      </c>
      <c r="R2227" s="20" t="n"/>
    </row>
    <row r="2228">
      <c r="A2228" s="39" t="n"/>
      <c r="B2228" s="20" t="n"/>
      <c r="C2228" s="20" t="n"/>
      <c r="D2228" s="20" t="n"/>
      <c r="E2228" s="20" t="n"/>
      <c r="F2228" s="26">
        <f>IF(E2228="","",IFERROR(INDEX('İş emirleri'!$B$6:$B$305,MATCH(E2228,'İş emirleri'!$A$6:$A$305,0)),"İş emri yok"))</f>
        <v/>
      </c>
      <c r="G2228" s="38" t="n"/>
      <c r="H2228" s="38" t="n"/>
      <c r="I2228" s="20" t="n"/>
      <c r="J2228" s="40">
        <f>IF(G2228="","",MAX(0,G2228-N(H2228)))</f>
        <v/>
      </c>
      <c r="K2228" s="24">
        <f>IF(OR(G2228="",N(G2228)=0),"",J2228/G2228)</f>
        <v/>
      </c>
      <c r="L2228" s="38" t="n"/>
      <c r="M2228" s="38" t="n"/>
      <c r="N2228" s="20" t="n"/>
      <c r="O2228" s="40">
        <f>IF(AND(L2228="",M2228=""),"",N(L2228)+N(M2228))</f>
        <v/>
      </c>
      <c r="P2228" s="24">
        <f>IF(OR(O2228="",N(O2228)=0),"",N(M2228)/O2228)</f>
        <v/>
      </c>
      <c r="Q2228" s="40">
        <f>IF(OR(J2228="",N(J2228)=0,O2228=""),"",N(L2228)/(J2228/60))</f>
        <v/>
      </c>
      <c r="R2228" s="20" t="n"/>
    </row>
    <row r="2229">
      <c r="A2229" s="39" t="n"/>
      <c r="B2229" s="20" t="n"/>
      <c r="C2229" s="20" t="n"/>
      <c r="D2229" s="20" t="n"/>
      <c r="E2229" s="20" t="n"/>
      <c r="F2229" s="26">
        <f>IF(E2229="","",IFERROR(INDEX('İş emirleri'!$B$6:$B$305,MATCH(E2229,'İş emirleri'!$A$6:$A$305,0)),"İş emri yok"))</f>
        <v/>
      </c>
      <c r="G2229" s="38" t="n"/>
      <c r="H2229" s="38" t="n"/>
      <c r="I2229" s="20" t="n"/>
      <c r="J2229" s="40">
        <f>IF(G2229="","",MAX(0,G2229-N(H2229)))</f>
        <v/>
      </c>
      <c r="K2229" s="24">
        <f>IF(OR(G2229="",N(G2229)=0),"",J2229/G2229)</f>
        <v/>
      </c>
      <c r="L2229" s="38" t="n"/>
      <c r="M2229" s="38" t="n"/>
      <c r="N2229" s="20" t="n"/>
      <c r="O2229" s="40">
        <f>IF(AND(L2229="",M2229=""),"",N(L2229)+N(M2229))</f>
        <v/>
      </c>
      <c r="P2229" s="24">
        <f>IF(OR(O2229="",N(O2229)=0),"",N(M2229)/O2229)</f>
        <v/>
      </c>
      <c r="Q2229" s="40">
        <f>IF(OR(J2229="",N(J2229)=0,O2229=""),"",N(L2229)/(J2229/60))</f>
        <v/>
      </c>
      <c r="R2229" s="20" t="n"/>
    </row>
    <row r="2230">
      <c r="A2230" s="39" t="n"/>
      <c r="B2230" s="20" t="n"/>
      <c r="C2230" s="20" t="n"/>
      <c r="D2230" s="20" t="n"/>
      <c r="E2230" s="20" t="n"/>
      <c r="F2230" s="26">
        <f>IF(E2230="","",IFERROR(INDEX('İş emirleri'!$B$6:$B$305,MATCH(E2230,'İş emirleri'!$A$6:$A$305,0)),"İş emri yok"))</f>
        <v/>
      </c>
      <c r="G2230" s="38" t="n"/>
      <c r="H2230" s="38" t="n"/>
      <c r="I2230" s="20" t="n"/>
      <c r="J2230" s="40">
        <f>IF(G2230="","",MAX(0,G2230-N(H2230)))</f>
        <v/>
      </c>
      <c r="K2230" s="24">
        <f>IF(OR(G2230="",N(G2230)=0),"",J2230/G2230)</f>
        <v/>
      </c>
      <c r="L2230" s="38" t="n"/>
      <c r="M2230" s="38" t="n"/>
      <c r="N2230" s="20" t="n"/>
      <c r="O2230" s="40">
        <f>IF(AND(L2230="",M2230=""),"",N(L2230)+N(M2230))</f>
        <v/>
      </c>
      <c r="P2230" s="24">
        <f>IF(OR(O2230="",N(O2230)=0),"",N(M2230)/O2230)</f>
        <v/>
      </c>
      <c r="Q2230" s="40">
        <f>IF(OR(J2230="",N(J2230)=0,O2230=""),"",N(L2230)/(J2230/60))</f>
        <v/>
      </c>
      <c r="R2230" s="20" t="n"/>
    </row>
    <row r="2231">
      <c r="A2231" s="39" t="n"/>
      <c r="B2231" s="20" t="n"/>
      <c r="C2231" s="20" t="n"/>
      <c r="D2231" s="20" t="n"/>
      <c r="E2231" s="20" t="n"/>
      <c r="F2231" s="26">
        <f>IF(E2231="","",IFERROR(INDEX('İş emirleri'!$B$6:$B$305,MATCH(E2231,'İş emirleri'!$A$6:$A$305,0)),"İş emri yok"))</f>
        <v/>
      </c>
      <c r="G2231" s="38" t="n"/>
      <c r="H2231" s="38" t="n"/>
      <c r="I2231" s="20" t="n"/>
      <c r="J2231" s="40">
        <f>IF(G2231="","",MAX(0,G2231-N(H2231)))</f>
        <v/>
      </c>
      <c r="K2231" s="24">
        <f>IF(OR(G2231="",N(G2231)=0),"",J2231/G2231)</f>
        <v/>
      </c>
      <c r="L2231" s="38" t="n"/>
      <c r="M2231" s="38" t="n"/>
      <c r="N2231" s="20" t="n"/>
      <c r="O2231" s="40">
        <f>IF(AND(L2231="",M2231=""),"",N(L2231)+N(M2231))</f>
        <v/>
      </c>
      <c r="P2231" s="24">
        <f>IF(OR(O2231="",N(O2231)=0),"",N(M2231)/O2231)</f>
        <v/>
      </c>
      <c r="Q2231" s="40">
        <f>IF(OR(J2231="",N(J2231)=0,O2231=""),"",N(L2231)/(J2231/60))</f>
        <v/>
      </c>
      <c r="R2231" s="20" t="n"/>
    </row>
    <row r="2232">
      <c r="A2232" s="39" t="n"/>
      <c r="B2232" s="20" t="n"/>
      <c r="C2232" s="20" t="n"/>
      <c r="D2232" s="20" t="n"/>
      <c r="E2232" s="20" t="n"/>
      <c r="F2232" s="26">
        <f>IF(E2232="","",IFERROR(INDEX('İş emirleri'!$B$6:$B$305,MATCH(E2232,'İş emirleri'!$A$6:$A$305,0)),"İş emri yok"))</f>
        <v/>
      </c>
      <c r="G2232" s="38" t="n"/>
      <c r="H2232" s="38" t="n"/>
      <c r="I2232" s="20" t="n"/>
      <c r="J2232" s="40">
        <f>IF(G2232="","",MAX(0,G2232-N(H2232)))</f>
        <v/>
      </c>
      <c r="K2232" s="24">
        <f>IF(OR(G2232="",N(G2232)=0),"",J2232/G2232)</f>
        <v/>
      </c>
      <c r="L2232" s="38" t="n"/>
      <c r="M2232" s="38" t="n"/>
      <c r="N2232" s="20" t="n"/>
      <c r="O2232" s="40">
        <f>IF(AND(L2232="",M2232=""),"",N(L2232)+N(M2232))</f>
        <v/>
      </c>
      <c r="P2232" s="24">
        <f>IF(OR(O2232="",N(O2232)=0),"",N(M2232)/O2232)</f>
        <v/>
      </c>
      <c r="Q2232" s="40">
        <f>IF(OR(J2232="",N(J2232)=0,O2232=""),"",N(L2232)/(J2232/60))</f>
        <v/>
      </c>
      <c r="R2232" s="20" t="n"/>
    </row>
    <row r="2233">
      <c r="A2233" s="39" t="n"/>
      <c r="B2233" s="20" t="n"/>
      <c r="C2233" s="20" t="n"/>
      <c r="D2233" s="20" t="n"/>
      <c r="E2233" s="20" t="n"/>
      <c r="F2233" s="26">
        <f>IF(E2233="","",IFERROR(INDEX('İş emirleri'!$B$6:$B$305,MATCH(E2233,'İş emirleri'!$A$6:$A$305,0)),"İş emri yok"))</f>
        <v/>
      </c>
      <c r="G2233" s="38" t="n"/>
      <c r="H2233" s="38" t="n"/>
      <c r="I2233" s="20" t="n"/>
      <c r="J2233" s="40">
        <f>IF(G2233="","",MAX(0,G2233-N(H2233)))</f>
        <v/>
      </c>
      <c r="K2233" s="24">
        <f>IF(OR(G2233="",N(G2233)=0),"",J2233/G2233)</f>
        <v/>
      </c>
      <c r="L2233" s="38" t="n"/>
      <c r="M2233" s="38" t="n"/>
      <c r="N2233" s="20" t="n"/>
      <c r="O2233" s="40">
        <f>IF(AND(L2233="",M2233=""),"",N(L2233)+N(M2233))</f>
        <v/>
      </c>
      <c r="P2233" s="24">
        <f>IF(OR(O2233="",N(O2233)=0),"",N(M2233)/O2233)</f>
        <v/>
      </c>
      <c r="Q2233" s="40">
        <f>IF(OR(J2233="",N(J2233)=0,O2233=""),"",N(L2233)/(J2233/60))</f>
        <v/>
      </c>
      <c r="R2233" s="20" t="n"/>
    </row>
    <row r="2234">
      <c r="A2234" s="39" t="n"/>
      <c r="B2234" s="20" t="n"/>
      <c r="C2234" s="20" t="n"/>
      <c r="D2234" s="20" t="n"/>
      <c r="E2234" s="20" t="n"/>
      <c r="F2234" s="26">
        <f>IF(E2234="","",IFERROR(INDEX('İş emirleri'!$B$6:$B$305,MATCH(E2234,'İş emirleri'!$A$6:$A$305,0)),"İş emri yok"))</f>
        <v/>
      </c>
      <c r="G2234" s="38" t="n"/>
      <c r="H2234" s="38" t="n"/>
      <c r="I2234" s="20" t="n"/>
      <c r="J2234" s="40">
        <f>IF(G2234="","",MAX(0,G2234-N(H2234)))</f>
        <v/>
      </c>
      <c r="K2234" s="24">
        <f>IF(OR(G2234="",N(G2234)=0),"",J2234/G2234)</f>
        <v/>
      </c>
      <c r="L2234" s="38" t="n"/>
      <c r="M2234" s="38" t="n"/>
      <c r="N2234" s="20" t="n"/>
      <c r="O2234" s="40">
        <f>IF(AND(L2234="",M2234=""),"",N(L2234)+N(M2234))</f>
        <v/>
      </c>
      <c r="P2234" s="24">
        <f>IF(OR(O2234="",N(O2234)=0),"",N(M2234)/O2234)</f>
        <v/>
      </c>
      <c r="Q2234" s="40">
        <f>IF(OR(J2234="",N(J2234)=0,O2234=""),"",N(L2234)/(J2234/60))</f>
        <v/>
      </c>
      <c r="R2234" s="20" t="n"/>
    </row>
    <row r="2235">
      <c r="A2235" s="39" t="n"/>
      <c r="B2235" s="20" t="n"/>
      <c r="C2235" s="20" t="n"/>
      <c r="D2235" s="20" t="n"/>
      <c r="E2235" s="20" t="n"/>
      <c r="F2235" s="26">
        <f>IF(E2235="","",IFERROR(INDEX('İş emirleri'!$B$6:$B$305,MATCH(E2235,'İş emirleri'!$A$6:$A$305,0)),"İş emri yok"))</f>
        <v/>
      </c>
      <c r="G2235" s="38" t="n"/>
      <c r="H2235" s="38" t="n"/>
      <c r="I2235" s="20" t="n"/>
      <c r="J2235" s="40">
        <f>IF(G2235="","",MAX(0,G2235-N(H2235)))</f>
        <v/>
      </c>
      <c r="K2235" s="24">
        <f>IF(OR(G2235="",N(G2235)=0),"",J2235/G2235)</f>
        <v/>
      </c>
      <c r="L2235" s="38" t="n"/>
      <c r="M2235" s="38" t="n"/>
      <c r="N2235" s="20" t="n"/>
      <c r="O2235" s="40">
        <f>IF(AND(L2235="",M2235=""),"",N(L2235)+N(M2235))</f>
        <v/>
      </c>
      <c r="P2235" s="24">
        <f>IF(OR(O2235="",N(O2235)=0),"",N(M2235)/O2235)</f>
        <v/>
      </c>
      <c r="Q2235" s="40">
        <f>IF(OR(J2235="",N(J2235)=0,O2235=""),"",N(L2235)/(J2235/60))</f>
        <v/>
      </c>
      <c r="R2235" s="20" t="n"/>
    </row>
    <row r="2236">
      <c r="A2236" s="39" t="n"/>
      <c r="B2236" s="20" t="n"/>
      <c r="C2236" s="20" t="n"/>
      <c r="D2236" s="20" t="n"/>
      <c r="E2236" s="20" t="n"/>
      <c r="F2236" s="26">
        <f>IF(E2236="","",IFERROR(INDEX('İş emirleri'!$B$6:$B$305,MATCH(E2236,'İş emirleri'!$A$6:$A$305,0)),"İş emri yok"))</f>
        <v/>
      </c>
      <c r="G2236" s="38" t="n"/>
      <c r="H2236" s="38" t="n"/>
      <c r="I2236" s="20" t="n"/>
      <c r="J2236" s="40">
        <f>IF(G2236="","",MAX(0,G2236-N(H2236)))</f>
        <v/>
      </c>
      <c r="K2236" s="24">
        <f>IF(OR(G2236="",N(G2236)=0),"",J2236/G2236)</f>
        <v/>
      </c>
      <c r="L2236" s="38" t="n"/>
      <c r="M2236" s="38" t="n"/>
      <c r="N2236" s="20" t="n"/>
      <c r="O2236" s="40">
        <f>IF(AND(L2236="",M2236=""),"",N(L2236)+N(M2236))</f>
        <v/>
      </c>
      <c r="P2236" s="24">
        <f>IF(OR(O2236="",N(O2236)=0),"",N(M2236)/O2236)</f>
        <v/>
      </c>
      <c r="Q2236" s="40">
        <f>IF(OR(J2236="",N(J2236)=0,O2236=""),"",N(L2236)/(J2236/60))</f>
        <v/>
      </c>
      <c r="R2236" s="20" t="n"/>
    </row>
    <row r="2237">
      <c r="A2237" s="39" t="n"/>
      <c r="B2237" s="20" t="n"/>
      <c r="C2237" s="20" t="n"/>
      <c r="D2237" s="20" t="n"/>
      <c r="E2237" s="20" t="n"/>
      <c r="F2237" s="26">
        <f>IF(E2237="","",IFERROR(INDEX('İş emirleri'!$B$6:$B$305,MATCH(E2237,'İş emirleri'!$A$6:$A$305,0)),"İş emri yok"))</f>
        <v/>
      </c>
      <c r="G2237" s="38" t="n"/>
      <c r="H2237" s="38" t="n"/>
      <c r="I2237" s="20" t="n"/>
      <c r="J2237" s="40">
        <f>IF(G2237="","",MAX(0,G2237-N(H2237)))</f>
        <v/>
      </c>
      <c r="K2237" s="24">
        <f>IF(OR(G2237="",N(G2237)=0),"",J2237/G2237)</f>
        <v/>
      </c>
      <c r="L2237" s="38" t="n"/>
      <c r="M2237" s="38" t="n"/>
      <c r="N2237" s="20" t="n"/>
      <c r="O2237" s="40">
        <f>IF(AND(L2237="",M2237=""),"",N(L2237)+N(M2237))</f>
        <v/>
      </c>
      <c r="P2237" s="24">
        <f>IF(OR(O2237="",N(O2237)=0),"",N(M2237)/O2237)</f>
        <v/>
      </c>
      <c r="Q2237" s="40">
        <f>IF(OR(J2237="",N(J2237)=0,O2237=""),"",N(L2237)/(J2237/60))</f>
        <v/>
      </c>
      <c r="R2237" s="20" t="n"/>
    </row>
    <row r="2238">
      <c r="A2238" s="39" t="n"/>
      <c r="B2238" s="20" t="n"/>
      <c r="C2238" s="20" t="n"/>
      <c r="D2238" s="20" t="n"/>
      <c r="E2238" s="20" t="n"/>
      <c r="F2238" s="26">
        <f>IF(E2238="","",IFERROR(INDEX('İş emirleri'!$B$6:$B$305,MATCH(E2238,'İş emirleri'!$A$6:$A$305,0)),"İş emri yok"))</f>
        <v/>
      </c>
      <c r="G2238" s="38" t="n"/>
      <c r="H2238" s="38" t="n"/>
      <c r="I2238" s="20" t="n"/>
      <c r="J2238" s="40">
        <f>IF(G2238="","",MAX(0,G2238-N(H2238)))</f>
        <v/>
      </c>
      <c r="K2238" s="24">
        <f>IF(OR(G2238="",N(G2238)=0),"",J2238/G2238)</f>
        <v/>
      </c>
      <c r="L2238" s="38" t="n"/>
      <c r="M2238" s="38" t="n"/>
      <c r="N2238" s="20" t="n"/>
      <c r="O2238" s="40">
        <f>IF(AND(L2238="",M2238=""),"",N(L2238)+N(M2238))</f>
        <v/>
      </c>
      <c r="P2238" s="24">
        <f>IF(OR(O2238="",N(O2238)=0),"",N(M2238)/O2238)</f>
        <v/>
      </c>
      <c r="Q2238" s="40">
        <f>IF(OR(J2238="",N(J2238)=0,O2238=""),"",N(L2238)/(J2238/60))</f>
        <v/>
      </c>
      <c r="R2238" s="20" t="n"/>
    </row>
    <row r="2239">
      <c r="A2239" s="39" t="n"/>
      <c r="B2239" s="20" t="n"/>
      <c r="C2239" s="20" t="n"/>
      <c r="D2239" s="20" t="n"/>
      <c r="E2239" s="20" t="n"/>
      <c r="F2239" s="26">
        <f>IF(E2239="","",IFERROR(INDEX('İş emirleri'!$B$6:$B$305,MATCH(E2239,'İş emirleri'!$A$6:$A$305,0)),"İş emri yok"))</f>
        <v/>
      </c>
      <c r="G2239" s="38" t="n"/>
      <c r="H2239" s="38" t="n"/>
      <c r="I2239" s="20" t="n"/>
      <c r="J2239" s="40">
        <f>IF(G2239="","",MAX(0,G2239-N(H2239)))</f>
        <v/>
      </c>
      <c r="K2239" s="24">
        <f>IF(OR(G2239="",N(G2239)=0),"",J2239/G2239)</f>
        <v/>
      </c>
      <c r="L2239" s="38" t="n"/>
      <c r="M2239" s="38" t="n"/>
      <c r="N2239" s="20" t="n"/>
      <c r="O2239" s="40">
        <f>IF(AND(L2239="",M2239=""),"",N(L2239)+N(M2239))</f>
        <v/>
      </c>
      <c r="P2239" s="24">
        <f>IF(OR(O2239="",N(O2239)=0),"",N(M2239)/O2239)</f>
        <v/>
      </c>
      <c r="Q2239" s="40">
        <f>IF(OR(J2239="",N(J2239)=0,O2239=""),"",N(L2239)/(J2239/60))</f>
        <v/>
      </c>
      <c r="R2239" s="20" t="n"/>
    </row>
    <row r="2240">
      <c r="A2240" s="39" t="n"/>
      <c r="B2240" s="20" t="n"/>
      <c r="C2240" s="20" t="n"/>
      <c r="D2240" s="20" t="n"/>
      <c r="E2240" s="20" t="n"/>
      <c r="F2240" s="26">
        <f>IF(E2240="","",IFERROR(INDEX('İş emirleri'!$B$6:$B$305,MATCH(E2240,'İş emirleri'!$A$6:$A$305,0)),"İş emri yok"))</f>
        <v/>
      </c>
      <c r="G2240" s="38" t="n"/>
      <c r="H2240" s="38" t="n"/>
      <c r="I2240" s="20" t="n"/>
      <c r="J2240" s="40">
        <f>IF(G2240="","",MAX(0,G2240-N(H2240)))</f>
        <v/>
      </c>
      <c r="K2240" s="24">
        <f>IF(OR(G2240="",N(G2240)=0),"",J2240/G2240)</f>
        <v/>
      </c>
      <c r="L2240" s="38" t="n"/>
      <c r="M2240" s="38" t="n"/>
      <c r="N2240" s="20" t="n"/>
      <c r="O2240" s="40">
        <f>IF(AND(L2240="",M2240=""),"",N(L2240)+N(M2240))</f>
        <v/>
      </c>
      <c r="P2240" s="24">
        <f>IF(OR(O2240="",N(O2240)=0),"",N(M2240)/O2240)</f>
        <v/>
      </c>
      <c r="Q2240" s="40">
        <f>IF(OR(J2240="",N(J2240)=0,O2240=""),"",N(L2240)/(J2240/60))</f>
        <v/>
      </c>
      <c r="R2240" s="20" t="n"/>
    </row>
    <row r="2241">
      <c r="A2241" s="39" t="n"/>
      <c r="B2241" s="20" t="n"/>
      <c r="C2241" s="20" t="n"/>
      <c r="D2241" s="20" t="n"/>
      <c r="E2241" s="20" t="n"/>
      <c r="F2241" s="26">
        <f>IF(E2241="","",IFERROR(INDEX('İş emirleri'!$B$6:$B$305,MATCH(E2241,'İş emirleri'!$A$6:$A$305,0)),"İş emri yok"))</f>
        <v/>
      </c>
      <c r="G2241" s="38" t="n"/>
      <c r="H2241" s="38" t="n"/>
      <c r="I2241" s="20" t="n"/>
      <c r="J2241" s="40">
        <f>IF(G2241="","",MAX(0,G2241-N(H2241)))</f>
        <v/>
      </c>
      <c r="K2241" s="24">
        <f>IF(OR(G2241="",N(G2241)=0),"",J2241/G2241)</f>
        <v/>
      </c>
      <c r="L2241" s="38" t="n"/>
      <c r="M2241" s="38" t="n"/>
      <c r="N2241" s="20" t="n"/>
      <c r="O2241" s="40">
        <f>IF(AND(L2241="",M2241=""),"",N(L2241)+N(M2241))</f>
        <v/>
      </c>
      <c r="P2241" s="24">
        <f>IF(OR(O2241="",N(O2241)=0),"",N(M2241)/O2241)</f>
        <v/>
      </c>
      <c r="Q2241" s="40">
        <f>IF(OR(J2241="",N(J2241)=0,O2241=""),"",N(L2241)/(J2241/60))</f>
        <v/>
      </c>
      <c r="R2241" s="20" t="n"/>
    </row>
    <row r="2242">
      <c r="A2242" s="39" t="n"/>
      <c r="B2242" s="20" t="n"/>
      <c r="C2242" s="20" t="n"/>
      <c r="D2242" s="20" t="n"/>
      <c r="E2242" s="20" t="n"/>
      <c r="F2242" s="26">
        <f>IF(E2242="","",IFERROR(INDEX('İş emirleri'!$B$6:$B$305,MATCH(E2242,'İş emirleri'!$A$6:$A$305,0)),"İş emri yok"))</f>
        <v/>
      </c>
      <c r="G2242" s="38" t="n"/>
      <c r="H2242" s="38" t="n"/>
      <c r="I2242" s="20" t="n"/>
      <c r="J2242" s="40">
        <f>IF(G2242="","",MAX(0,G2242-N(H2242)))</f>
        <v/>
      </c>
      <c r="K2242" s="24">
        <f>IF(OR(G2242="",N(G2242)=0),"",J2242/G2242)</f>
        <v/>
      </c>
      <c r="L2242" s="38" t="n"/>
      <c r="M2242" s="38" t="n"/>
      <c r="N2242" s="20" t="n"/>
      <c r="O2242" s="40">
        <f>IF(AND(L2242="",M2242=""),"",N(L2242)+N(M2242))</f>
        <v/>
      </c>
      <c r="P2242" s="24">
        <f>IF(OR(O2242="",N(O2242)=0),"",N(M2242)/O2242)</f>
        <v/>
      </c>
      <c r="Q2242" s="40">
        <f>IF(OR(J2242="",N(J2242)=0,O2242=""),"",N(L2242)/(J2242/60))</f>
        <v/>
      </c>
      <c r="R2242" s="20" t="n"/>
    </row>
    <row r="2243">
      <c r="A2243" s="39" t="n"/>
      <c r="B2243" s="20" t="n"/>
      <c r="C2243" s="20" t="n"/>
      <c r="D2243" s="20" t="n"/>
      <c r="E2243" s="20" t="n"/>
      <c r="F2243" s="26">
        <f>IF(E2243="","",IFERROR(INDEX('İş emirleri'!$B$6:$B$305,MATCH(E2243,'İş emirleri'!$A$6:$A$305,0)),"İş emri yok"))</f>
        <v/>
      </c>
      <c r="G2243" s="38" t="n"/>
      <c r="H2243" s="38" t="n"/>
      <c r="I2243" s="20" t="n"/>
      <c r="J2243" s="40">
        <f>IF(G2243="","",MAX(0,G2243-N(H2243)))</f>
        <v/>
      </c>
      <c r="K2243" s="24">
        <f>IF(OR(G2243="",N(G2243)=0),"",J2243/G2243)</f>
        <v/>
      </c>
      <c r="L2243" s="38" t="n"/>
      <c r="M2243" s="38" t="n"/>
      <c r="N2243" s="20" t="n"/>
      <c r="O2243" s="40">
        <f>IF(AND(L2243="",M2243=""),"",N(L2243)+N(M2243))</f>
        <v/>
      </c>
      <c r="P2243" s="24">
        <f>IF(OR(O2243="",N(O2243)=0),"",N(M2243)/O2243)</f>
        <v/>
      </c>
      <c r="Q2243" s="40">
        <f>IF(OR(J2243="",N(J2243)=0,O2243=""),"",N(L2243)/(J2243/60))</f>
        <v/>
      </c>
      <c r="R2243" s="20" t="n"/>
    </row>
    <row r="2244">
      <c r="A2244" s="39" t="n"/>
      <c r="B2244" s="20" t="n"/>
      <c r="C2244" s="20" t="n"/>
      <c r="D2244" s="20" t="n"/>
      <c r="E2244" s="20" t="n"/>
      <c r="F2244" s="26">
        <f>IF(E2244="","",IFERROR(INDEX('İş emirleri'!$B$6:$B$305,MATCH(E2244,'İş emirleri'!$A$6:$A$305,0)),"İş emri yok"))</f>
        <v/>
      </c>
      <c r="G2244" s="38" t="n"/>
      <c r="H2244" s="38" t="n"/>
      <c r="I2244" s="20" t="n"/>
      <c r="J2244" s="40">
        <f>IF(G2244="","",MAX(0,G2244-N(H2244)))</f>
        <v/>
      </c>
      <c r="K2244" s="24">
        <f>IF(OR(G2244="",N(G2244)=0),"",J2244/G2244)</f>
        <v/>
      </c>
      <c r="L2244" s="38" t="n"/>
      <c r="M2244" s="38" t="n"/>
      <c r="N2244" s="20" t="n"/>
      <c r="O2244" s="40">
        <f>IF(AND(L2244="",M2244=""),"",N(L2244)+N(M2244))</f>
        <v/>
      </c>
      <c r="P2244" s="24">
        <f>IF(OR(O2244="",N(O2244)=0),"",N(M2244)/O2244)</f>
        <v/>
      </c>
      <c r="Q2244" s="40">
        <f>IF(OR(J2244="",N(J2244)=0,O2244=""),"",N(L2244)/(J2244/60))</f>
        <v/>
      </c>
      <c r="R2244" s="20" t="n"/>
    </row>
    <row r="2245">
      <c r="A2245" s="39" t="n"/>
      <c r="B2245" s="20" t="n"/>
      <c r="C2245" s="20" t="n"/>
      <c r="D2245" s="20" t="n"/>
      <c r="E2245" s="20" t="n"/>
      <c r="F2245" s="26">
        <f>IF(E2245="","",IFERROR(INDEX('İş emirleri'!$B$6:$B$305,MATCH(E2245,'İş emirleri'!$A$6:$A$305,0)),"İş emri yok"))</f>
        <v/>
      </c>
      <c r="G2245" s="38" t="n"/>
      <c r="H2245" s="38" t="n"/>
      <c r="I2245" s="20" t="n"/>
      <c r="J2245" s="40">
        <f>IF(G2245="","",MAX(0,G2245-N(H2245)))</f>
        <v/>
      </c>
      <c r="K2245" s="24">
        <f>IF(OR(G2245="",N(G2245)=0),"",J2245/G2245)</f>
        <v/>
      </c>
      <c r="L2245" s="38" t="n"/>
      <c r="M2245" s="38" t="n"/>
      <c r="N2245" s="20" t="n"/>
      <c r="O2245" s="40">
        <f>IF(AND(L2245="",M2245=""),"",N(L2245)+N(M2245))</f>
        <v/>
      </c>
      <c r="P2245" s="24">
        <f>IF(OR(O2245="",N(O2245)=0),"",N(M2245)/O2245)</f>
        <v/>
      </c>
      <c r="Q2245" s="40">
        <f>IF(OR(J2245="",N(J2245)=0,O2245=""),"",N(L2245)/(J2245/60))</f>
        <v/>
      </c>
      <c r="R2245" s="20" t="n"/>
    </row>
    <row r="2246">
      <c r="A2246" s="39" t="n"/>
      <c r="B2246" s="20" t="n"/>
      <c r="C2246" s="20" t="n"/>
      <c r="D2246" s="20" t="n"/>
      <c r="E2246" s="20" t="n"/>
      <c r="F2246" s="26">
        <f>IF(E2246="","",IFERROR(INDEX('İş emirleri'!$B$6:$B$305,MATCH(E2246,'İş emirleri'!$A$6:$A$305,0)),"İş emri yok"))</f>
        <v/>
      </c>
      <c r="G2246" s="38" t="n"/>
      <c r="H2246" s="38" t="n"/>
      <c r="I2246" s="20" t="n"/>
      <c r="J2246" s="40">
        <f>IF(G2246="","",MAX(0,G2246-N(H2246)))</f>
        <v/>
      </c>
      <c r="K2246" s="24">
        <f>IF(OR(G2246="",N(G2246)=0),"",J2246/G2246)</f>
        <v/>
      </c>
      <c r="L2246" s="38" t="n"/>
      <c r="M2246" s="38" t="n"/>
      <c r="N2246" s="20" t="n"/>
      <c r="O2246" s="40">
        <f>IF(AND(L2246="",M2246=""),"",N(L2246)+N(M2246))</f>
        <v/>
      </c>
      <c r="P2246" s="24">
        <f>IF(OR(O2246="",N(O2246)=0),"",N(M2246)/O2246)</f>
        <v/>
      </c>
      <c r="Q2246" s="40">
        <f>IF(OR(J2246="",N(J2246)=0,O2246=""),"",N(L2246)/(J2246/60))</f>
        <v/>
      </c>
      <c r="R2246" s="20" t="n"/>
    </row>
    <row r="2247">
      <c r="A2247" s="39" t="n"/>
      <c r="B2247" s="20" t="n"/>
      <c r="C2247" s="20" t="n"/>
      <c r="D2247" s="20" t="n"/>
      <c r="E2247" s="20" t="n"/>
      <c r="F2247" s="26">
        <f>IF(E2247="","",IFERROR(INDEX('İş emirleri'!$B$6:$B$305,MATCH(E2247,'İş emirleri'!$A$6:$A$305,0)),"İş emri yok"))</f>
        <v/>
      </c>
      <c r="G2247" s="38" t="n"/>
      <c r="H2247" s="38" t="n"/>
      <c r="I2247" s="20" t="n"/>
      <c r="J2247" s="40">
        <f>IF(G2247="","",MAX(0,G2247-N(H2247)))</f>
        <v/>
      </c>
      <c r="K2247" s="24">
        <f>IF(OR(G2247="",N(G2247)=0),"",J2247/G2247)</f>
        <v/>
      </c>
      <c r="L2247" s="38" t="n"/>
      <c r="M2247" s="38" t="n"/>
      <c r="N2247" s="20" t="n"/>
      <c r="O2247" s="40">
        <f>IF(AND(L2247="",M2247=""),"",N(L2247)+N(M2247))</f>
        <v/>
      </c>
      <c r="P2247" s="24">
        <f>IF(OR(O2247="",N(O2247)=0),"",N(M2247)/O2247)</f>
        <v/>
      </c>
      <c r="Q2247" s="40">
        <f>IF(OR(J2247="",N(J2247)=0,O2247=""),"",N(L2247)/(J2247/60))</f>
        <v/>
      </c>
      <c r="R2247" s="20" t="n"/>
    </row>
    <row r="2248">
      <c r="A2248" s="39" t="n"/>
      <c r="B2248" s="20" t="n"/>
      <c r="C2248" s="20" t="n"/>
      <c r="D2248" s="20" t="n"/>
      <c r="E2248" s="20" t="n"/>
      <c r="F2248" s="26">
        <f>IF(E2248="","",IFERROR(INDEX('İş emirleri'!$B$6:$B$305,MATCH(E2248,'İş emirleri'!$A$6:$A$305,0)),"İş emri yok"))</f>
        <v/>
      </c>
      <c r="G2248" s="38" t="n"/>
      <c r="H2248" s="38" t="n"/>
      <c r="I2248" s="20" t="n"/>
      <c r="J2248" s="40">
        <f>IF(G2248="","",MAX(0,G2248-N(H2248)))</f>
        <v/>
      </c>
      <c r="K2248" s="24">
        <f>IF(OR(G2248="",N(G2248)=0),"",J2248/G2248)</f>
        <v/>
      </c>
      <c r="L2248" s="38" t="n"/>
      <c r="M2248" s="38" t="n"/>
      <c r="N2248" s="20" t="n"/>
      <c r="O2248" s="40">
        <f>IF(AND(L2248="",M2248=""),"",N(L2248)+N(M2248))</f>
        <v/>
      </c>
      <c r="P2248" s="24">
        <f>IF(OR(O2248="",N(O2248)=0),"",N(M2248)/O2248)</f>
        <v/>
      </c>
      <c r="Q2248" s="40">
        <f>IF(OR(J2248="",N(J2248)=0,O2248=""),"",N(L2248)/(J2248/60))</f>
        <v/>
      </c>
      <c r="R2248" s="20" t="n"/>
    </row>
    <row r="2249">
      <c r="A2249" s="39" t="n"/>
      <c r="B2249" s="20" t="n"/>
      <c r="C2249" s="20" t="n"/>
      <c r="D2249" s="20" t="n"/>
      <c r="E2249" s="20" t="n"/>
      <c r="F2249" s="26">
        <f>IF(E2249="","",IFERROR(INDEX('İş emirleri'!$B$6:$B$305,MATCH(E2249,'İş emirleri'!$A$6:$A$305,0)),"İş emri yok"))</f>
        <v/>
      </c>
      <c r="G2249" s="38" t="n"/>
      <c r="H2249" s="38" t="n"/>
      <c r="I2249" s="20" t="n"/>
      <c r="J2249" s="40">
        <f>IF(G2249="","",MAX(0,G2249-N(H2249)))</f>
        <v/>
      </c>
      <c r="K2249" s="24">
        <f>IF(OR(G2249="",N(G2249)=0),"",J2249/G2249)</f>
        <v/>
      </c>
      <c r="L2249" s="38" t="n"/>
      <c r="M2249" s="38" t="n"/>
      <c r="N2249" s="20" t="n"/>
      <c r="O2249" s="40">
        <f>IF(AND(L2249="",M2249=""),"",N(L2249)+N(M2249))</f>
        <v/>
      </c>
      <c r="P2249" s="24">
        <f>IF(OR(O2249="",N(O2249)=0),"",N(M2249)/O2249)</f>
        <v/>
      </c>
      <c r="Q2249" s="40">
        <f>IF(OR(J2249="",N(J2249)=0,O2249=""),"",N(L2249)/(J2249/60))</f>
        <v/>
      </c>
      <c r="R2249" s="20" t="n"/>
    </row>
    <row r="2250">
      <c r="A2250" s="39" t="n"/>
      <c r="B2250" s="20" t="n"/>
      <c r="C2250" s="20" t="n"/>
      <c r="D2250" s="20" t="n"/>
      <c r="E2250" s="20" t="n"/>
      <c r="F2250" s="26">
        <f>IF(E2250="","",IFERROR(INDEX('İş emirleri'!$B$6:$B$305,MATCH(E2250,'İş emirleri'!$A$6:$A$305,0)),"İş emri yok"))</f>
        <v/>
      </c>
      <c r="G2250" s="38" t="n"/>
      <c r="H2250" s="38" t="n"/>
      <c r="I2250" s="20" t="n"/>
      <c r="J2250" s="40">
        <f>IF(G2250="","",MAX(0,G2250-N(H2250)))</f>
        <v/>
      </c>
      <c r="K2250" s="24">
        <f>IF(OR(G2250="",N(G2250)=0),"",J2250/G2250)</f>
        <v/>
      </c>
      <c r="L2250" s="38" t="n"/>
      <c r="M2250" s="38" t="n"/>
      <c r="N2250" s="20" t="n"/>
      <c r="O2250" s="40">
        <f>IF(AND(L2250="",M2250=""),"",N(L2250)+N(M2250))</f>
        <v/>
      </c>
      <c r="P2250" s="24">
        <f>IF(OR(O2250="",N(O2250)=0),"",N(M2250)/O2250)</f>
        <v/>
      </c>
      <c r="Q2250" s="40">
        <f>IF(OR(J2250="",N(J2250)=0,O2250=""),"",N(L2250)/(J2250/60))</f>
        <v/>
      </c>
      <c r="R2250" s="20" t="n"/>
    </row>
    <row r="2251">
      <c r="A2251" s="39" t="n"/>
      <c r="B2251" s="20" t="n"/>
      <c r="C2251" s="20" t="n"/>
      <c r="D2251" s="20" t="n"/>
      <c r="E2251" s="20" t="n"/>
      <c r="F2251" s="26">
        <f>IF(E2251="","",IFERROR(INDEX('İş emirleri'!$B$6:$B$305,MATCH(E2251,'İş emirleri'!$A$6:$A$305,0)),"İş emri yok"))</f>
        <v/>
      </c>
      <c r="G2251" s="38" t="n"/>
      <c r="H2251" s="38" t="n"/>
      <c r="I2251" s="20" t="n"/>
      <c r="J2251" s="40">
        <f>IF(G2251="","",MAX(0,G2251-N(H2251)))</f>
        <v/>
      </c>
      <c r="K2251" s="24">
        <f>IF(OR(G2251="",N(G2251)=0),"",J2251/G2251)</f>
        <v/>
      </c>
      <c r="L2251" s="38" t="n"/>
      <c r="M2251" s="38" t="n"/>
      <c r="N2251" s="20" t="n"/>
      <c r="O2251" s="40">
        <f>IF(AND(L2251="",M2251=""),"",N(L2251)+N(M2251))</f>
        <v/>
      </c>
      <c r="P2251" s="24">
        <f>IF(OR(O2251="",N(O2251)=0),"",N(M2251)/O2251)</f>
        <v/>
      </c>
      <c r="Q2251" s="40">
        <f>IF(OR(J2251="",N(J2251)=0,O2251=""),"",N(L2251)/(J2251/60))</f>
        <v/>
      </c>
      <c r="R2251" s="20" t="n"/>
    </row>
    <row r="2252">
      <c r="A2252" s="39" t="n"/>
      <c r="B2252" s="20" t="n"/>
      <c r="C2252" s="20" t="n"/>
      <c r="D2252" s="20" t="n"/>
      <c r="E2252" s="20" t="n"/>
      <c r="F2252" s="26">
        <f>IF(E2252="","",IFERROR(INDEX('İş emirleri'!$B$6:$B$305,MATCH(E2252,'İş emirleri'!$A$6:$A$305,0)),"İş emri yok"))</f>
        <v/>
      </c>
      <c r="G2252" s="38" t="n"/>
      <c r="H2252" s="38" t="n"/>
      <c r="I2252" s="20" t="n"/>
      <c r="J2252" s="40">
        <f>IF(G2252="","",MAX(0,G2252-N(H2252)))</f>
        <v/>
      </c>
      <c r="K2252" s="24">
        <f>IF(OR(G2252="",N(G2252)=0),"",J2252/G2252)</f>
        <v/>
      </c>
      <c r="L2252" s="38" t="n"/>
      <c r="M2252" s="38" t="n"/>
      <c r="N2252" s="20" t="n"/>
      <c r="O2252" s="40">
        <f>IF(AND(L2252="",M2252=""),"",N(L2252)+N(M2252))</f>
        <v/>
      </c>
      <c r="P2252" s="24">
        <f>IF(OR(O2252="",N(O2252)=0),"",N(M2252)/O2252)</f>
        <v/>
      </c>
      <c r="Q2252" s="40">
        <f>IF(OR(J2252="",N(J2252)=0,O2252=""),"",N(L2252)/(J2252/60))</f>
        <v/>
      </c>
      <c r="R2252" s="20" t="n"/>
    </row>
    <row r="2253">
      <c r="A2253" s="39" t="n"/>
      <c r="B2253" s="20" t="n"/>
      <c r="C2253" s="20" t="n"/>
      <c r="D2253" s="20" t="n"/>
      <c r="E2253" s="20" t="n"/>
      <c r="F2253" s="26">
        <f>IF(E2253="","",IFERROR(INDEX('İş emirleri'!$B$6:$B$305,MATCH(E2253,'İş emirleri'!$A$6:$A$305,0)),"İş emri yok"))</f>
        <v/>
      </c>
      <c r="G2253" s="38" t="n"/>
      <c r="H2253" s="38" t="n"/>
      <c r="I2253" s="20" t="n"/>
      <c r="J2253" s="40">
        <f>IF(G2253="","",MAX(0,G2253-N(H2253)))</f>
        <v/>
      </c>
      <c r="K2253" s="24">
        <f>IF(OR(G2253="",N(G2253)=0),"",J2253/G2253)</f>
        <v/>
      </c>
      <c r="L2253" s="38" t="n"/>
      <c r="M2253" s="38" t="n"/>
      <c r="N2253" s="20" t="n"/>
      <c r="O2253" s="40">
        <f>IF(AND(L2253="",M2253=""),"",N(L2253)+N(M2253))</f>
        <v/>
      </c>
      <c r="P2253" s="24">
        <f>IF(OR(O2253="",N(O2253)=0),"",N(M2253)/O2253)</f>
        <v/>
      </c>
      <c r="Q2253" s="40">
        <f>IF(OR(J2253="",N(J2253)=0,O2253=""),"",N(L2253)/(J2253/60))</f>
        <v/>
      </c>
      <c r="R2253" s="20" t="n"/>
    </row>
    <row r="2254">
      <c r="A2254" s="39" t="n"/>
      <c r="B2254" s="20" t="n"/>
      <c r="C2254" s="20" t="n"/>
      <c r="D2254" s="20" t="n"/>
      <c r="E2254" s="20" t="n"/>
      <c r="F2254" s="26">
        <f>IF(E2254="","",IFERROR(INDEX('İş emirleri'!$B$6:$B$305,MATCH(E2254,'İş emirleri'!$A$6:$A$305,0)),"İş emri yok"))</f>
        <v/>
      </c>
      <c r="G2254" s="38" t="n"/>
      <c r="H2254" s="38" t="n"/>
      <c r="I2254" s="20" t="n"/>
      <c r="J2254" s="40">
        <f>IF(G2254="","",MAX(0,G2254-N(H2254)))</f>
        <v/>
      </c>
      <c r="K2254" s="24">
        <f>IF(OR(G2254="",N(G2254)=0),"",J2254/G2254)</f>
        <v/>
      </c>
      <c r="L2254" s="38" t="n"/>
      <c r="M2254" s="38" t="n"/>
      <c r="N2254" s="20" t="n"/>
      <c r="O2254" s="40">
        <f>IF(AND(L2254="",M2254=""),"",N(L2254)+N(M2254))</f>
        <v/>
      </c>
      <c r="P2254" s="24">
        <f>IF(OR(O2254="",N(O2254)=0),"",N(M2254)/O2254)</f>
        <v/>
      </c>
      <c r="Q2254" s="40">
        <f>IF(OR(J2254="",N(J2254)=0,O2254=""),"",N(L2254)/(J2254/60))</f>
        <v/>
      </c>
      <c r="R2254" s="20" t="n"/>
    </row>
    <row r="2255">
      <c r="A2255" s="39" t="n"/>
      <c r="B2255" s="20" t="n"/>
      <c r="C2255" s="20" t="n"/>
      <c r="D2255" s="20" t="n"/>
      <c r="E2255" s="20" t="n"/>
      <c r="F2255" s="26">
        <f>IF(E2255="","",IFERROR(INDEX('İş emirleri'!$B$6:$B$305,MATCH(E2255,'İş emirleri'!$A$6:$A$305,0)),"İş emri yok"))</f>
        <v/>
      </c>
      <c r="G2255" s="38" t="n"/>
      <c r="H2255" s="38" t="n"/>
      <c r="I2255" s="20" t="n"/>
      <c r="J2255" s="40">
        <f>IF(G2255="","",MAX(0,G2255-N(H2255)))</f>
        <v/>
      </c>
      <c r="K2255" s="24">
        <f>IF(OR(G2255="",N(G2255)=0),"",J2255/G2255)</f>
        <v/>
      </c>
      <c r="L2255" s="38" t="n"/>
      <c r="M2255" s="38" t="n"/>
      <c r="N2255" s="20" t="n"/>
      <c r="O2255" s="40">
        <f>IF(AND(L2255="",M2255=""),"",N(L2255)+N(M2255))</f>
        <v/>
      </c>
      <c r="P2255" s="24">
        <f>IF(OR(O2255="",N(O2255)=0),"",N(M2255)/O2255)</f>
        <v/>
      </c>
      <c r="Q2255" s="40">
        <f>IF(OR(J2255="",N(J2255)=0,O2255=""),"",N(L2255)/(J2255/60))</f>
        <v/>
      </c>
      <c r="R2255" s="20" t="n"/>
    </row>
    <row r="2256">
      <c r="A2256" s="39" t="n"/>
      <c r="B2256" s="20" t="n"/>
      <c r="C2256" s="20" t="n"/>
      <c r="D2256" s="20" t="n"/>
      <c r="E2256" s="20" t="n"/>
      <c r="F2256" s="26">
        <f>IF(E2256="","",IFERROR(INDEX('İş emirleri'!$B$6:$B$305,MATCH(E2256,'İş emirleri'!$A$6:$A$305,0)),"İş emri yok"))</f>
        <v/>
      </c>
      <c r="G2256" s="38" t="n"/>
      <c r="H2256" s="38" t="n"/>
      <c r="I2256" s="20" t="n"/>
      <c r="J2256" s="40">
        <f>IF(G2256="","",MAX(0,G2256-N(H2256)))</f>
        <v/>
      </c>
      <c r="K2256" s="24">
        <f>IF(OR(G2256="",N(G2256)=0),"",J2256/G2256)</f>
        <v/>
      </c>
      <c r="L2256" s="38" t="n"/>
      <c r="M2256" s="38" t="n"/>
      <c r="N2256" s="20" t="n"/>
      <c r="O2256" s="40">
        <f>IF(AND(L2256="",M2256=""),"",N(L2256)+N(M2256))</f>
        <v/>
      </c>
      <c r="P2256" s="24">
        <f>IF(OR(O2256="",N(O2256)=0),"",N(M2256)/O2256)</f>
        <v/>
      </c>
      <c r="Q2256" s="40">
        <f>IF(OR(J2256="",N(J2256)=0,O2256=""),"",N(L2256)/(J2256/60))</f>
        <v/>
      </c>
      <c r="R2256" s="20" t="n"/>
    </row>
    <row r="2257">
      <c r="A2257" s="39" t="n"/>
      <c r="B2257" s="20" t="n"/>
      <c r="C2257" s="20" t="n"/>
      <c r="D2257" s="20" t="n"/>
      <c r="E2257" s="20" t="n"/>
      <c r="F2257" s="26">
        <f>IF(E2257="","",IFERROR(INDEX('İş emirleri'!$B$6:$B$305,MATCH(E2257,'İş emirleri'!$A$6:$A$305,0)),"İş emri yok"))</f>
        <v/>
      </c>
      <c r="G2257" s="38" t="n"/>
      <c r="H2257" s="38" t="n"/>
      <c r="I2257" s="20" t="n"/>
      <c r="J2257" s="40">
        <f>IF(G2257="","",MAX(0,G2257-N(H2257)))</f>
        <v/>
      </c>
      <c r="K2257" s="24">
        <f>IF(OR(G2257="",N(G2257)=0),"",J2257/G2257)</f>
        <v/>
      </c>
      <c r="L2257" s="38" t="n"/>
      <c r="M2257" s="38" t="n"/>
      <c r="N2257" s="20" t="n"/>
      <c r="O2257" s="40">
        <f>IF(AND(L2257="",M2257=""),"",N(L2257)+N(M2257))</f>
        <v/>
      </c>
      <c r="P2257" s="24">
        <f>IF(OR(O2257="",N(O2257)=0),"",N(M2257)/O2257)</f>
        <v/>
      </c>
      <c r="Q2257" s="40">
        <f>IF(OR(J2257="",N(J2257)=0,O2257=""),"",N(L2257)/(J2257/60))</f>
        <v/>
      </c>
      <c r="R2257" s="20" t="n"/>
    </row>
    <row r="2258">
      <c r="A2258" s="39" t="n"/>
      <c r="B2258" s="20" t="n"/>
      <c r="C2258" s="20" t="n"/>
      <c r="D2258" s="20" t="n"/>
      <c r="E2258" s="20" t="n"/>
      <c r="F2258" s="26">
        <f>IF(E2258="","",IFERROR(INDEX('İş emirleri'!$B$6:$B$305,MATCH(E2258,'İş emirleri'!$A$6:$A$305,0)),"İş emri yok"))</f>
        <v/>
      </c>
      <c r="G2258" s="38" t="n"/>
      <c r="H2258" s="38" t="n"/>
      <c r="I2258" s="20" t="n"/>
      <c r="J2258" s="40">
        <f>IF(G2258="","",MAX(0,G2258-N(H2258)))</f>
        <v/>
      </c>
      <c r="K2258" s="24">
        <f>IF(OR(G2258="",N(G2258)=0),"",J2258/G2258)</f>
        <v/>
      </c>
      <c r="L2258" s="38" t="n"/>
      <c r="M2258" s="38" t="n"/>
      <c r="N2258" s="20" t="n"/>
      <c r="O2258" s="40">
        <f>IF(AND(L2258="",M2258=""),"",N(L2258)+N(M2258))</f>
        <v/>
      </c>
      <c r="P2258" s="24">
        <f>IF(OR(O2258="",N(O2258)=0),"",N(M2258)/O2258)</f>
        <v/>
      </c>
      <c r="Q2258" s="40">
        <f>IF(OR(J2258="",N(J2258)=0,O2258=""),"",N(L2258)/(J2258/60))</f>
        <v/>
      </c>
      <c r="R2258" s="20" t="n"/>
    </row>
    <row r="2259">
      <c r="A2259" s="39" t="n"/>
      <c r="B2259" s="20" t="n"/>
      <c r="C2259" s="20" t="n"/>
      <c r="D2259" s="20" t="n"/>
      <c r="E2259" s="20" t="n"/>
      <c r="F2259" s="26">
        <f>IF(E2259="","",IFERROR(INDEX('İş emirleri'!$B$6:$B$305,MATCH(E2259,'İş emirleri'!$A$6:$A$305,0)),"İş emri yok"))</f>
        <v/>
      </c>
      <c r="G2259" s="38" t="n"/>
      <c r="H2259" s="38" t="n"/>
      <c r="I2259" s="20" t="n"/>
      <c r="J2259" s="40">
        <f>IF(G2259="","",MAX(0,G2259-N(H2259)))</f>
        <v/>
      </c>
      <c r="K2259" s="24">
        <f>IF(OR(G2259="",N(G2259)=0),"",J2259/G2259)</f>
        <v/>
      </c>
      <c r="L2259" s="38" t="n"/>
      <c r="M2259" s="38" t="n"/>
      <c r="N2259" s="20" t="n"/>
      <c r="O2259" s="40">
        <f>IF(AND(L2259="",M2259=""),"",N(L2259)+N(M2259))</f>
        <v/>
      </c>
      <c r="P2259" s="24">
        <f>IF(OR(O2259="",N(O2259)=0),"",N(M2259)/O2259)</f>
        <v/>
      </c>
      <c r="Q2259" s="40">
        <f>IF(OR(J2259="",N(J2259)=0,O2259=""),"",N(L2259)/(J2259/60))</f>
        <v/>
      </c>
      <c r="R2259" s="20" t="n"/>
    </row>
    <row r="2260">
      <c r="A2260" s="39" t="n"/>
      <c r="B2260" s="20" t="n"/>
      <c r="C2260" s="20" t="n"/>
      <c r="D2260" s="20" t="n"/>
      <c r="E2260" s="20" t="n"/>
      <c r="F2260" s="26">
        <f>IF(E2260="","",IFERROR(INDEX('İş emirleri'!$B$6:$B$305,MATCH(E2260,'İş emirleri'!$A$6:$A$305,0)),"İş emri yok"))</f>
        <v/>
      </c>
      <c r="G2260" s="38" t="n"/>
      <c r="H2260" s="38" t="n"/>
      <c r="I2260" s="20" t="n"/>
      <c r="J2260" s="40">
        <f>IF(G2260="","",MAX(0,G2260-N(H2260)))</f>
        <v/>
      </c>
      <c r="K2260" s="24">
        <f>IF(OR(G2260="",N(G2260)=0),"",J2260/G2260)</f>
        <v/>
      </c>
      <c r="L2260" s="38" t="n"/>
      <c r="M2260" s="38" t="n"/>
      <c r="N2260" s="20" t="n"/>
      <c r="O2260" s="40">
        <f>IF(AND(L2260="",M2260=""),"",N(L2260)+N(M2260))</f>
        <v/>
      </c>
      <c r="P2260" s="24">
        <f>IF(OR(O2260="",N(O2260)=0),"",N(M2260)/O2260)</f>
        <v/>
      </c>
      <c r="Q2260" s="40">
        <f>IF(OR(J2260="",N(J2260)=0,O2260=""),"",N(L2260)/(J2260/60))</f>
        <v/>
      </c>
      <c r="R2260" s="20" t="n"/>
    </row>
    <row r="2261">
      <c r="A2261" s="39" t="n"/>
      <c r="B2261" s="20" t="n"/>
      <c r="C2261" s="20" t="n"/>
      <c r="D2261" s="20" t="n"/>
      <c r="E2261" s="20" t="n"/>
      <c r="F2261" s="26">
        <f>IF(E2261="","",IFERROR(INDEX('İş emirleri'!$B$6:$B$305,MATCH(E2261,'İş emirleri'!$A$6:$A$305,0)),"İş emri yok"))</f>
        <v/>
      </c>
      <c r="G2261" s="38" t="n"/>
      <c r="H2261" s="38" t="n"/>
      <c r="I2261" s="20" t="n"/>
      <c r="J2261" s="40">
        <f>IF(G2261="","",MAX(0,G2261-N(H2261)))</f>
        <v/>
      </c>
      <c r="K2261" s="24">
        <f>IF(OR(G2261="",N(G2261)=0),"",J2261/G2261)</f>
        <v/>
      </c>
      <c r="L2261" s="38" t="n"/>
      <c r="M2261" s="38" t="n"/>
      <c r="N2261" s="20" t="n"/>
      <c r="O2261" s="40">
        <f>IF(AND(L2261="",M2261=""),"",N(L2261)+N(M2261))</f>
        <v/>
      </c>
      <c r="P2261" s="24">
        <f>IF(OR(O2261="",N(O2261)=0),"",N(M2261)/O2261)</f>
        <v/>
      </c>
      <c r="Q2261" s="40">
        <f>IF(OR(J2261="",N(J2261)=0,O2261=""),"",N(L2261)/(J2261/60))</f>
        <v/>
      </c>
      <c r="R2261" s="20" t="n"/>
    </row>
    <row r="2262">
      <c r="A2262" s="39" t="n"/>
      <c r="B2262" s="20" t="n"/>
      <c r="C2262" s="20" t="n"/>
      <c r="D2262" s="20" t="n"/>
      <c r="E2262" s="20" t="n"/>
      <c r="F2262" s="26">
        <f>IF(E2262="","",IFERROR(INDEX('İş emirleri'!$B$6:$B$305,MATCH(E2262,'İş emirleri'!$A$6:$A$305,0)),"İş emri yok"))</f>
        <v/>
      </c>
      <c r="G2262" s="38" t="n"/>
      <c r="H2262" s="38" t="n"/>
      <c r="I2262" s="20" t="n"/>
      <c r="J2262" s="40">
        <f>IF(G2262="","",MAX(0,G2262-N(H2262)))</f>
        <v/>
      </c>
      <c r="K2262" s="24">
        <f>IF(OR(G2262="",N(G2262)=0),"",J2262/G2262)</f>
        <v/>
      </c>
      <c r="L2262" s="38" t="n"/>
      <c r="M2262" s="38" t="n"/>
      <c r="N2262" s="20" t="n"/>
      <c r="O2262" s="40">
        <f>IF(AND(L2262="",M2262=""),"",N(L2262)+N(M2262))</f>
        <v/>
      </c>
      <c r="P2262" s="24">
        <f>IF(OR(O2262="",N(O2262)=0),"",N(M2262)/O2262)</f>
        <v/>
      </c>
      <c r="Q2262" s="40">
        <f>IF(OR(J2262="",N(J2262)=0,O2262=""),"",N(L2262)/(J2262/60))</f>
        <v/>
      </c>
      <c r="R2262" s="20" t="n"/>
    </row>
    <row r="2263">
      <c r="A2263" s="39" t="n"/>
      <c r="B2263" s="20" t="n"/>
      <c r="C2263" s="20" t="n"/>
      <c r="D2263" s="20" t="n"/>
      <c r="E2263" s="20" t="n"/>
      <c r="F2263" s="26">
        <f>IF(E2263="","",IFERROR(INDEX('İş emirleri'!$B$6:$B$305,MATCH(E2263,'İş emirleri'!$A$6:$A$305,0)),"İş emri yok"))</f>
        <v/>
      </c>
      <c r="G2263" s="38" t="n"/>
      <c r="H2263" s="38" t="n"/>
      <c r="I2263" s="20" t="n"/>
      <c r="J2263" s="40">
        <f>IF(G2263="","",MAX(0,G2263-N(H2263)))</f>
        <v/>
      </c>
      <c r="K2263" s="24">
        <f>IF(OR(G2263="",N(G2263)=0),"",J2263/G2263)</f>
        <v/>
      </c>
      <c r="L2263" s="38" t="n"/>
      <c r="M2263" s="38" t="n"/>
      <c r="N2263" s="20" t="n"/>
      <c r="O2263" s="40">
        <f>IF(AND(L2263="",M2263=""),"",N(L2263)+N(M2263))</f>
        <v/>
      </c>
      <c r="P2263" s="24">
        <f>IF(OR(O2263="",N(O2263)=0),"",N(M2263)/O2263)</f>
        <v/>
      </c>
      <c r="Q2263" s="40">
        <f>IF(OR(J2263="",N(J2263)=0,O2263=""),"",N(L2263)/(J2263/60))</f>
        <v/>
      </c>
      <c r="R2263" s="20" t="n"/>
    </row>
    <row r="2264">
      <c r="A2264" s="39" t="n"/>
      <c r="B2264" s="20" t="n"/>
      <c r="C2264" s="20" t="n"/>
      <c r="D2264" s="20" t="n"/>
      <c r="E2264" s="20" t="n"/>
      <c r="F2264" s="26">
        <f>IF(E2264="","",IFERROR(INDEX('İş emirleri'!$B$6:$B$305,MATCH(E2264,'İş emirleri'!$A$6:$A$305,0)),"İş emri yok"))</f>
        <v/>
      </c>
      <c r="G2264" s="38" t="n"/>
      <c r="H2264" s="38" t="n"/>
      <c r="I2264" s="20" t="n"/>
      <c r="J2264" s="40">
        <f>IF(G2264="","",MAX(0,G2264-N(H2264)))</f>
        <v/>
      </c>
      <c r="K2264" s="24">
        <f>IF(OR(G2264="",N(G2264)=0),"",J2264/G2264)</f>
        <v/>
      </c>
      <c r="L2264" s="38" t="n"/>
      <c r="M2264" s="38" t="n"/>
      <c r="N2264" s="20" t="n"/>
      <c r="O2264" s="40">
        <f>IF(AND(L2264="",M2264=""),"",N(L2264)+N(M2264))</f>
        <v/>
      </c>
      <c r="P2264" s="24">
        <f>IF(OR(O2264="",N(O2264)=0),"",N(M2264)/O2264)</f>
        <v/>
      </c>
      <c r="Q2264" s="40">
        <f>IF(OR(J2264="",N(J2264)=0,O2264=""),"",N(L2264)/(J2264/60))</f>
        <v/>
      </c>
      <c r="R2264" s="20" t="n"/>
    </row>
    <row r="2265">
      <c r="A2265" s="39" t="n"/>
      <c r="B2265" s="20" t="n"/>
      <c r="C2265" s="20" t="n"/>
      <c r="D2265" s="20" t="n"/>
      <c r="E2265" s="20" t="n"/>
      <c r="F2265" s="26">
        <f>IF(E2265="","",IFERROR(INDEX('İş emirleri'!$B$6:$B$305,MATCH(E2265,'İş emirleri'!$A$6:$A$305,0)),"İş emri yok"))</f>
        <v/>
      </c>
      <c r="G2265" s="38" t="n"/>
      <c r="H2265" s="38" t="n"/>
      <c r="I2265" s="20" t="n"/>
      <c r="J2265" s="40">
        <f>IF(G2265="","",MAX(0,G2265-N(H2265)))</f>
        <v/>
      </c>
      <c r="K2265" s="24">
        <f>IF(OR(G2265="",N(G2265)=0),"",J2265/G2265)</f>
        <v/>
      </c>
      <c r="L2265" s="38" t="n"/>
      <c r="M2265" s="38" t="n"/>
      <c r="N2265" s="20" t="n"/>
      <c r="O2265" s="40">
        <f>IF(AND(L2265="",M2265=""),"",N(L2265)+N(M2265))</f>
        <v/>
      </c>
      <c r="P2265" s="24">
        <f>IF(OR(O2265="",N(O2265)=0),"",N(M2265)/O2265)</f>
        <v/>
      </c>
      <c r="Q2265" s="40">
        <f>IF(OR(J2265="",N(J2265)=0,O2265=""),"",N(L2265)/(J2265/60))</f>
        <v/>
      </c>
      <c r="R2265" s="20" t="n"/>
    </row>
    <row r="2266">
      <c r="A2266" s="39" t="n"/>
      <c r="B2266" s="20" t="n"/>
      <c r="C2266" s="20" t="n"/>
      <c r="D2266" s="20" t="n"/>
      <c r="E2266" s="20" t="n"/>
      <c r="F2266" s="26">
        <f>IF(E2266="","",IFERROR(INDEX('İş emirleri'!$B$6:$B$305,MATCH(E2266,'İş emirleri'!$A$6:$A$305,0)),"İş emri yok"))</f>
        <v/>
      </c>
      <c r="G2266" s="38" t="n"/>
      <c r="H2266" s="38" t="n"/>
      <c r="I2266" s="20" t="n"/>
      <c r="J2266" s="40">
        <f>IF(G2266="","",MAX(0,G2266-N(H2266)))</f>
        <v/>
      </c>
      <c r="K2266" s="24">
        <f>IF(OR(G2266="",N(G2266)=0),"",J2266/G2266)</f>
        <v/>
      </c>
      <c r="L2266" s="38" t="n"/>
      <c r="M2266" s="38" t="n"/>
      <c r="N2266" s="20" t="n"/>
      <c r="O2266" s="40">
        <f>IF(AND(L2266="",M2266=""),"",N(L2266)+N(M2266))</f>
        <v/>
      </c>
      <c r="P2266" s="24">
        <f>IF(OR(O2266="",N(O2266)=0),"",N(M2266)/O2266)</f>
        <v/>
      </c>
      <c r="Q2266" s="40">
        <f>IF(OR(J2266="",N(J2266)=0,O2266=""),"",N(L2266)/(J2266/60))</f>
        <v/>
      </c>
      <c r="R2266" s="20" t="n"/>
    </row>
    <row r="2267">
      <c r="A2267" s="39" t="n"/>
      <c r="B2267" s="20" t="n"/>
      <c r="C2267" s="20" t="n"/>
      <c r="D2267" s="20" t="n"/>
      <c r="E2267" s="20" t="n"/>
      <c r="F2267" s="26">
        <f>IF(E2267="","",IFERROR(INDEX('İş emirleri'!$B$6:$B$305,MATCH(E2267,'İş emirleri'!$A$6:$A$305,0)),"İş emri yok"))</f>
        <v/>
      </c>
      <c r="G2267" s="38" t="n"/>
      <c r="H2267" s="38" t="n"/>
      <c r="I2267" s="20" t="n"/>
      <c r="J2267" s="40">
        <f>IF(G2267="","",MAX(0,G2267-N(H2267)))</f>
        <v/>
      </c>
      <c r="K2267" s="24">
        <f>IF(OR(G2267="",N(G2267)=0),"",J2267/G2267)</f>
        <v/>
      </c>
      <c r="L2267" s="38" t="n"/>
      <c r="M2267" s="38" t="n"/>
      <c r="N2267" s="20" t="n"/>
      <c r="O2267" s="40">
        <f>IF(AND(L2267="",M2267=""),"",N(L2267)+N(M2267))</f>
        <v/>
      </c>
      <c r="P2267" s="24">
        <f>IF(OR(O2267="",N(O2267)=0),"",N(M2267)/O2267)</f>
        <v/>
      </c>
      <c r="Q2267" s="40">
        <f>IF(OR(J2267="",N(J2267)=0,O2267=""),"",N(L2267)/(J2267/60))</f>
        <v/>
      </c>
      <c r="R2267" s="20" t="n"/>
    </row>
    <row r="2268">
      <c r="A2268" s="39" t="n"/>
      <c r="B2268" s="20" t="n"/>
      <c r="C2268" s="20" t="n"/>
      <c r="D2268" s="20" t="n"/>
      <c r="E2268" s="20" t="n"/>
      <c r="F2268" s="26">
        <f>IF(E2268="","",IFERROR(INDEX('İş emirleri'!$B$6:$B$305,MATCH(E2268,'İş emirleri'!$A$6:$A$305,0)),"İş emri yok"))</f>
        <v/>
      </c>
      <c r="G2268" s="38" t="n"/>
      <c r="H2268" s="38" t="n"/>
      <c r="I2268" s="20" t="n"/>
      <c r="J2268" s="40">
        <f>IF(G2268="","",MAX(0,G2268-N(H2268)))</f>
        <v/>
      </c>
      <c r="K2268" s="24">
        <f>IF(OR(G2268="",N(G2268)=0),"",J2268/G2268)</f>
        <v/>
      </c>
      <c r="L2268" s="38" t="n"/>
      <c r="M2268" s="38" t="n"/>
      <c r="N2268" s="20" t="n"/>
      <c r="O2268" s="40">
        <f>IF(AND(L2268="",M2268=""),"",N(L2268)+N(M2268))</f>
        <v/>
      </c>
      <c r="P2268" s="24">
        <f>IF(OR(O2268="",N(O2268)=0),"",N(M2268)/O2268)</f>
        <v/>
      </c>
      <c r="Q2268" s="40">
        <f>IF(OR(J2268="",N(J2268)=0,O2268=""),"",N(L2268)/(J2268/60))</f>
        <v/>
      </c>
      <c r="R2268" s="20" t="n"/>
    </row>
    <row r="2269">
      <c r="A2269" s="39" t="n"/>
      <c r="B2269" s="20" t="n"/>
      <c r="C2269" s="20" t="n"/>
      <c r="D2269" s="20" t="n"/>
      <c r="E2269" s="20" t="n"/>
      <c r="F2269" s="26">
        <f>IF(E2269="","",IFERROR(INDEX('İş emirleri'!$B$6:$B$305,MATCH(E2269,'İş emirleri'!$A$6:$A$305,0)),"İş emri yok"))</f>
        <v/>
      </c>
      <c r="G2269" s="38" t="n"/>
      <c r="H2269" s="38" t="n"/>
      <c r="I2269" s="20" t="n"/>
      <c r="J2269" s="40">
        <f>IF(G2269="","",MAX(0,G2269-N(H2269)))</f>
        <v/>
      </c>
      <c r="K2269" s="24">
        <f>IF(OR(G2269="",N(G2269)=0),"",J2269/G2269)</f>
        <v/>
      </c>
      <c r="L2269" s="38" t="n"/>
      <c r="M2269" s="38" t="n"/>
      <c r="N2269" s="20" t="n"/>
      <c r="O2269" s="40">
        <f>IF(AND(L2269="",M2269=""),"",N(L2269)+N(M2269))</f>
        <v/>
      </c>
      <c r="P2269" s="24">
        <f>IF(OR(O2269="",N(O2269)=0),"",N(M2269)/O2269)</f>
        <v/>
      </c>
      <c r="Q2269" s="40">
        <f>IF(OR(J2269="",N(J2269)=0,O2269=""),"",N(L2269)/(J2269/60))</f>
        <v/>
      </c>
      <c r="R2269" s="20" t="n"/>
    </row>
    <row r="2270">
      <c r="A2270" s="39" t="n"/>
      <c r="B2270" s="20" t="n"/>
      <c r="C2270" s="20" t="n"/>
      <c r="D2270" s="20" t="n"/>
      <c r="E2270" s="20" t="n"/>
      <c r="F2270" s="26">
        <f>IF(E2270="","",IFERROR(INDEX('İş emirleri'!$B$6:$B$305,MATCH(E2270,'İş emirleri'!$A$6:$A$305,0)),"İş emri yok"))</f>
        <v/>
      </c>
      <c r="G2270" s="38" t="n"/>
      <c r="H2270" s="38" t="n"/>
      <c r="I2270" s="20" t="n"/>
      <c r="J2270" s="40">
        <f>IF(G2270="","",MAX(0,G2270-N(H2270)))</f>
        <v/>
      </c>
      <c r="K2270" s="24">
        <f>IF(OR(G2270="",N(G2270)=0),"",J2270/G2270)</f>
        <v/>
      </c>
      <c r="L2270" s="38" t="n"/>
      <c r="M2270" s="38" t="n"/>
      <c r="N2270" s="20" t="n"/>
      <c r="O2270" s="40">
        <f>IF(AND(L2270="",M2270=""),"",N(L2270)+N(M2270))</f>
        <v/>
      </c>
      <c r="P2270" s="24">
        <f>IF(OR(O2270="",N(O2270)=0),"",N(M2270)/O2270)</f>
        <v/>
      </c>
      <c r="Q2270" s="40">
        <f>IF(OR(J2270="",N(J2270)=0,O2270=""),"",N(L2270)/(J2270/60))</f>
        <v/>
      </c>
      <c r="R2270" s="20" t="n"/>
    </row>
    <row r="2271">
      <c r="A2271" s="39" t="n"/>
      <c r="B2271" s="20" t="n"/>
      <c r="C2271" s="20" t="n"/>
      <c r="D2271" s="20" t="n"/>
      <c r="E2271" s="20" t="n"/>
      <c r="F2271" s="26">
        <f>IF(E2271="","",IFERROR(INDEX('İş emirleri'!$B$6:$B$305,MATCH(E2271,'İş emirleri'!$A$6:$A$305,0)),"İş emri yok"))</f>
        <v/>
      </c>
      <c r="G2271" s="38" t="n"/>
      <c r="H2271" s="38" t="n"/>
      <c r="I2271" s="20" t="n"/>
      <c r="J2271" s="40">
        <f>IF(G2271="","",MAX(0,G2271-N(H2271)))</f>
        <v/>
      </c>
      <c r="K2271" s="24">
        <f>IF(OR(G2271="",N(G2271)=0),"",J2271/G2271)</f>
        <v/>
      </c>
      <c r="L2271" s="38" t="n"/>
      <c r="M2271" s="38" t="n"/>
      <c r="N2271" s="20" t="n"/>
      <c r="O2271" s="40">
        <f>IF(AND(L2271="",M2271=""),"",N(L2271)+N(M2271))</f>
        <v/>
      </c>
      <c r="P2271" s="24">
        <f>IF(OR(O2271="",N(O2271)=0),"",N(M2271)/O2271)</f>
        <v/>
      </c>
      <c r="Q2271" s="40">
        <f>IF(OR(J2271="",N(J2271)=0,O2271=""),"",N(L2271)/(J2271/60))</f>
        <v/>
      </c>
      <c r="R2271" s="20" t="n"/>
    </row>
    <row r="2272">
      <c r="A2272" s="39" t="n"/>
      <c r="B2272" s="20" t="n"/>
      <c r="C2272" s="20" t="n"/>
      <c r="D2272" s="20" t="n"/>
      <c r="E2272" s="20" t="n"/>
      <c r="F2272" s="26">
        <f>IF(E2272="","",IFERROR(INDEX('İş emirleri'!$B$6:$B$305,MATCH(E2272,'İş emirleri'!$A$6:$A$305,0)),"İş emri yok"))</f>
        <v/>
      </c>
      <c r="G2272" s="38" t="n"/>
      <c r="H2272" s="38" t="n"/>
      <c r="I2272" s="20" t="n"/>
      <c r="J2272" s="40">
        <f>IF(G2272="","",MAX(0,G2272-N(H2272)))</f>
        <v/>
      </c>
      <c r="K2272" s="24">
        <f>IF(OR(G2272="",N(G2272)=0),"",J2272/G2272)</f>
        <v/>
      </c>
      <c r="L2272" s="38" t="n"/>
      <c r="M2272" s="38" t="n"/>
      <c r="N2272" s="20" t="n"/>
      <c r="O2272" s="40">
        <f>IF(AND(L2272="",M2272=""),"",N(L2272)+N(M2272))</f>
        <v/>
      </c>
      <c r="P2272" s="24">
        <f>IF(OR(O2272="",N(O2272)=0),"",N(M2272)/O2272)</f>
        <v/>
      </c>
      <c r="Q2272" s="40">
        <f>IF(OR(J2272="",N(J2272)=0,O2272=""),"",N(L2272)/(J2272/60))</f>
        <v/>
      </c>
      <c r="R2272" s="20" t="n"/>
    </row>
    <row r="2273">
      <c r="A2273" s="39" t="n"/>
      <c r="B2273" s="20" t="n"/>
      <c r="C2273" s="20" t="n"/>
      <c r="D2273" s="20" t="n"/>
      <c r="E2273" s="20" t="n"/>
      <c r="F2273" s="26">
        <f>IF(E2273="","",IFERROR(INDEX('İş emirleri'!$B$6:$B$305,MATCH(E2273,'İş emirleri'!$A$6:$A$305,0)),"İş emri yok"))</f>
        <v/>
      </c>
      <c r="G2273" s="38" t="n"/>
      <c r="H2273" s="38" t="n"/>
      <c r="I2273" s="20" t="n"/>
      <c r="J2273" s="40">
        <f>IF(G2273="","",MAX(0,G2273-N(H2273)))</f>
        <v/>
      </c>
      <c r="K2273" s="24">
        <f>IF(OR(G2273="",N(G2273)=0),"",J2273/G2273)</f>
        <v/>
      </c>
      <c r="L2273" s="38" t="n"/>
      <c r="M2273" s="38" t="n"/>
      <c r="N2273" s="20" t="n"/>
      <c r="O2273" s="40">
        <f>IF(AND(L2273="",M2273=""),"",N(L2273)+N(M2273))</f>
        <v/>
      </c>
      <c r="P2273" s="24">
        <f>IF(OR(O2273="",N(O2273)=0),"",N(M2273)/O2273)</f>
        <v/>
      </c>
      <c r="Q2273" s="40">
        <f>IF(OR(J2273="",N(J2273)=0,O2273=""),"",N(L2273)/(J2273/60))</f>
        <v/>
      </c>
      <c r="R2273" s="20" t="n"/>
    </row>
    <row r="2274">
      <c r="A2274" s="39" t="n"/>
      <c r="B2274" s="20" t="n"/>
      <c r="C2274" s="20" t="n"/>
      <c r="D2274" s="20" t="n"/>
      <c r="E2274" s="20" t="n"/>
      <c r="F2274" s="26">
        <f>IF(E2274="","",IFERROR(INDEX('İş emirleri'!$B$6:$B$305,MATCH(E2274,'İş emirleri'!$A$6:$A$305,0)),"İş emri yok"))</f>
        <v/>
      </c>
      <c r="G2274" s="38" t="n"/>
      <c r="H2274" s="38" t="n"/>
      <c r="I2274" s="20" t="n"/>
      <c r="J2274" s="40">
        <f>IF(G2274="","",MAX(0,G2274-N(H2274)))</f>
        <v/>
      </c>
      <c r="K2274" s="24">
        <f>IF(OR(G2274="",N(G2274)=0),"",J2274/G2274)</f>
        <v/>
      </c>
      <c r="L2274" s="38" t="n"/>
      <c r="M2274" s="38" t="n"/>
      <c r="N2274" s="20" t="n"/>
      <c r="O2274" s="40">
        <f>IF(AND(L2274="",M2274=""),"",N(L2274)+N(M2274))</f>
        <v/>
      </c>
      <c r="P2274" s="24">
        <f>IF(OR(O2274="",N(O2274)=0),"",N(M2274)/O2274)</f>
        <v/>
      </c>
      <c r="Q2274" s="40">
        <f>IF(OR(J2274="",N(J2274)=0,O2274=""),"",N(L2274)/(J2274/60))</f>
        <v/>
      </c>
      <c r="R2274" s="20" t="n"/>
    </row>
    <row r="2275">
      <c r="A2275" s="39" t="n"/>
      <c r="B2275" s="20" t="n"/>
      <c r="C2275" s="20" t="n"/>
      <c r="D2275" s="20" t="n"/>
      <c r="E2275" s="20" t="n"/>
      <c r="F2275" s="26">
        <f>IF(E2275="","",IFERROR(INDEX('İş emirleri'!$B$6:$B$305,MATCH(E2275,'İş emirleri'!$A$6:$A$305,0)),"İş emri yok"))</f>
        <v/>
      </c>
      <c r="G2275" s="38" t="n"/>
      <c r="H2275" s="38" t="n"/>
      <c r="I2275" s="20" t="n"/>
      <c r="J2275" s="40">
        <f>IF(G2275="","",MAX(0,G2275-N(H2275)))</f>
        <v/>
      </c>
      <c r="K2275" s="24">
        <f>IF(OR(G2275="",N(G2275)=0),"",J2275/G2275)</f>
        <v/>
      </c>
      <c r="L2275" s="38" t="n"/>
      <c r="M2275" s="38" t="n"/>
      <c r="N2275" s="20" t="n"/>
      <c r="O2275" s="40">
        <f>IF(AND(L2275="",M2275=""),"",N(L2275)+N(M2275))</f>
        <v/>
      </c>
      <c r="P2275" s="24">
        <f>IF(OR(O2275="",N(O2275)=0),"",N(M2275)/O2275)</f>
        <v/>
      </c>
      <c r="Q2275" s="40">
        <f>IF(OR(J2275="",N(J2275)=0,O2275=""),"",N(L2275)/(J2275/60))</f>
        <v/>
      </c>
      <c r="R2275" s="20" t="n"/>
    </row>
    <row r="2276">
      <c r="A2276" s="39" t="n"/>
      <c r="B2276" s="20" t="n"/>
      <c r="C2276" s="20" t="n"/>
      <c r="D2276" s="20" t="n"/>
      <c r="E2276" s="20" t="n"/>
      <c r="F2276" s="26">
        <f>IF(E2276="","",IFERROR(INDEX('İş emirleri'!$B$6:$B$305,MATCH(E2276,'İş emirleri'!$A$6:$A$305,0)),"İş emri yok"))</f>
        <v/>
      </c>
      <c r="G2276" s="38" t="n"/>
      <c r="H2276" s="38" t="n"/>
      <c r="I2276" s="20" t="n"/>
      <c r="J2276" s="40">
        <f>IF(G2276="","",MAX(0,G2276-N(H2276)))</f>
        <v/>
      </c>
      <c r="K2276" s="24">
        <f>IF(OR(G2276="",N(G2276)=0),"",J2276/G2276)</f>
        <v/>
      </c>
      <c r="L2276" s="38" t="n"/>
      <c r="M2276" s="38" t="n"/>
      <c r="N2276" s="20" t="n"/>
      <c r="O2276" s="40">
        <f>IF(AND(L2276="",M2276=""),"",N(L2276)+N(M2276))</f>
        <v/>
      </c>
      <c r="P2276" s="24">
        <f>IF(OR(O2276="",N(O2276)=0),"",N(M2276)/O2276)</f>
        <v/>
      </c>
      <c r="Q2276" s="40">
        <f>IF(OR(J2276="",N(J2276)=0,O2276=""),"",N(L2276)/(J2276/60))</f>
        <v/>
      </c>
      <c r="R2276" s="20" t="n"/>
    </row>
    <row r="2277">
      <c r="A2277" s="39" t="n"/>
      <c r="B2277" s="20" t="n"/>
      <c r="C2277" s="20" t="n"/>
      <c r="D2277" s="20" t="n"/>
      <c r="E2277" s="20" t="n"/>
      <c r="F2277" s="26">
        <f>IF(E2277="","",IFERROR(INDEX('İş emirleri'!$B$6:$B$305,MATCH(E2277,'İş emirleri'!$A$6:$A$305,0)),"İş emri yok"))</f>
        <v/>
      </c>
      <c r="G2277" s="38" t="n"/>
      <c r="H2277" s="38" t="n"/>
      <c r="I2277" s="20" t="n"/>
      <c r="J2277" s="40">
        <f>IF(G2277="","",MAX(0,G2277-N(H2277)))</f>
        <v/>
      </c>
      <c r="K2277" s="24">
        <f>IF(OR(G2277="",N(G2277)=0),"",J2277/G2277)</f>
        <v/>
      </c>
      <c r="L2277" s="38" t="n"/>
      <c r="M2277" s="38" t="n"/>
      <c r="N2277" s="20" t="n"/>
      <c r="O2277" s="40">
        <f>IF(AND(L2277="",M2277=""),"",N(L2277)+N(M2277))</f>
        <v/>
      </c>
      <c r="P2277" s="24">
        <f>IF(OR(O2277="",N(O2277)=0),"",N(M2277)/O2277)</f>
        <v/>
      </c>
      <c r="Q2277" s="40">
        <f>IF(OR(J2277="",N(J2277)=0,O2277=""),"",N(L2277)/(J2277/60))</f>
        <v/>
      </c>
      <c r="R2277" s="20" t="n"/>
    </row>
    <row r="2278">
      <c r="A2278" s="39" t="n"/>
      <c r="B2278" s="20" t="n"/>
      <c r="C2278" s="20" t="n"/>
      <c r="D2278" s="20" t="n"/>
      <c r="E2278" s="20" t="n"/>
      <c r="F2278" s="26">
        <f>IF(E2278="","",IFERROR(INDEX('İş emirleri'!$B$6:$B$305,MATCH(E2278,'İş emirleri'!$A$6:$A$305,0)),"İş emri yok"))</f>
        <v/>
      </c>
      <c r="G2278" s="38" t="n"/>
      <c r="H2278" s="38" t="n"/>
      <c r="I2278" s="20" t="n"/>
      <c r="J2278" s="40">
        <f>IF(G2278="","",MAX(0,G2278-N(H2278)))</f>
        <v/>
      </c>
      <c r="K2278" s="24">
        <f>IF(OR(G2278="",N(G2278)=0),"",J2278/G2278)</f>
        <v/>
      </c>
      <c r="L2278" s="38" t="n"/>
      <c r="M2278" s="38" t="n"/>
      <c r="N2278" s="20" t="n"/>
      <c r="O2278" s="40">
        <f>IF(AND(L2278="",M2278=""),"",N(L2278)+N(M2278))</f>
        <v/>
      </c>
      <c r="P2278" s="24">
        <f>IF(OR(O2278="",N(O2278)=0),"",N(M2278)/O2278)</f>
        <v/>
      </c>
      <c r="Q2278" s="40">
        <f>IF(OR(J2278="",N(J2278)=0,O2278=""),"",N(L2278)/(J2278/60))</f>
        <v/>
      </c>
      <c r="R2278" s="20" t="n"/>
    </row>
    <row r="2279">
      <c r="A2279" s="39" t="n"/>
      <c r="B2279" s="20" t="n"/>
      <c r="C2279" s="20" t="n"/>
      <c r="D2279" s="20" t="n"/>
      <c r="E2279" s="20" t="n"/>
      <c r="F2279" s="26">
        <f>IF(E2279="","",IFERROR(INDEX('İş emirleri'!$B$6:$B$305,MATCH(E2279,'İş emirleri'!$A$6:$A$305,0)),"İş emri yok"))</f>
        <v/>
      </c>
      <c r="G2279" s="38" t="n"/>
      <c r="H2279" s="38" t="n"/>
      <c r="I2279" s="20" t="n"/>
      <c r="J2279" s="40">
        <f>IF(G2279="","",MAX(0,G2279-N(H2279)))</f>
        <v/>
      </c>
      <c r="K2279" s="24">
        <f>IF(OR(G2279="",N(G2279)=0),"",J2279/G2279)</f>
        <v/>
      </c>
      <c r="L2279" s="38" t="n"/>
      <c r="M2279" s="38" t="n"/>
      <c r="N2279" s="20" t="n"/>
      <c r="O2279" s="40">
        <f>IF(AND(L2279="",M2279=""),"",N(L2279)+N(M2279))</f>
        <v/>
      </c>
      <c r="P2279" s="24">
        <f>IF(OR(O2279="",N(O2279)=0),"",N(M2279)/O2279)</f>
        <v/>
      </c>
      <c r="Q2279" s="40">
        <f>IF(OR(J2279="",N(J2279)=0,O2279=""),"",N(L2279)/(J2279/60))</f>
        <v/>
      </c>
      <c r="R2279" s="20" t="n"/>
    </row>
    <row r="2280">
      <c r="A2280" s="39" t="n"/>
      <c r="B2280" s="20" t="n"/>
      <c r="C2280" s="20" t="n"/>
      <c r="D2280" s="20" t="n"/>
      <c r="E2280" s="20" t="n"/>
      <c r="F2280" s="26">
        <f>IF(E2280="","",IFERROR(INDEX('İş emirleri'!$B$6:$B$305,MATCH(E2280,'İş emirleri'!$A$6:$A$305,0)),"İş emri yok"))</f>
        <v/>
      </c>
      <c r="G2280" s="38" t="n"/>
      <c r="H2280" s="38" t="n"/>
      <c r="I2280" s="20" t="n"/>
      <c r="J2280" s="40">
        <f>IF(G2280="","",MAX(0,G2280-N(H2280)))</f>
        <v/>
      </c>
      <c r="K2280" s="24">
        <f>IF(OR(G2280="",N(G2280)=0),"",J2280/G2280)</f>
        <v/>
      </c>
      <c r="L2280" s="38" t="n"/>
      <c r="M2280" s="38" t="n"/>
      <c r="N2280" s="20" t="n"/>
      <c r="O2280" s="40">
        <f>IF(AND(L2280="",M2280=""),"",N(L2280)+N(M2280))</f>
        <v/>
      </c>
      <c r="P2280" s="24">
        <f>IF(OR(O2280="",N(O2280)=0),"",N(M2280)/O2280)</f>
        <v/>
      </c>
      <c r="Q2280" s="40">
        <f>IF(OR(J2280="",N(J2280)=0,O2280=""),"",N(L2280)/(J2280/60))</f>
        <v/>
      </c>
      <c r="R2280" s="20" t="n"/>
    </row>
    <row r="2281">
      <c r="A2281" s="39" t="n"/>
      <c r="B2281" s="20" t="n"/>
      <c r="C2281" s="20" t="n"/>
      <c r="D2281" s="20" t="n"/>
      <c r="E2281" s="20" t="n"/>
      <c r="F2281" s="26">
        <f>IF(E2281="","",IFERROR(INDEX('İş emirleri'!$B$6:$B$305,MATCH(E2281,'İş emirleri'!$A$6:$A$305,0)),"İş emri yok"))</f>
        <v/>
      </c>
      <c r="G2281" s="38" t="n"/>
      <c r="H2281" s="38" t="n"/>
      <c r="I2281" s="20" t="n"/>
      <c r="J2281" s="40">
        <f>IF(G2281="","",MAX(0,G2281-N(H2281)))</f>
        <v/>
      </c>
      <c r="K2281" s="24">
        <f>IF(OR(G2281="",N(G2281)=0),"",J2281/G2281)</f>
        <v/>
      </c>
      <c r="L2281" s="38" t="n"/>
      <c r="M2281" s="38" t="n"/>
      <c r="N2281" s="20" t="n"/>
      <c r="O2281" s="40">
        <f>IF(AND(L2281="",M2281=""),"",N(L2281)+N(M2281))</f>
        <v/>
      </c>
      <c r="P2281" s="24">
        <f>IF(OR(O2281="",N(O2281)=0),"",N(M2281)/O2281)</f>
        <v/>
      </c>
      <c r="Q2281" s="40">
        <f>IF(OR(J2281="",N(J2281)=0,O2281=""),"",N(L2281)/(J2281/60))</f>
        <v/>
      </c>
      <c r="R2281" s="20" t="n"/>
    </row>
    <row r="2282">
      <c r="A2282" s="39" t="n"/>
      <c r="B2282" s="20" t="n"/>
      <c r="C2282" s="20" t="n"/>
      <c r="D2282" s="20" t="n"/>
      <c r="E2282" s="20" t="n"/>
      <c r="F2282" s="26">
        <f>IF(E2282="","",IFERROR(INDEX('İş emirleri'!$B$6:$B$305,MATCH(E2282,'İş emirleri'!$A$6:$A$305,0)),"İş emri yok"))</f>
        <v/>
      </c>
      <c r="G2282" s="38" t="n"/>
      <c r="H2282" s="38" t="n"/>
      <c r="I2282" s="20" t="n"/>
      <c r="J2282" s="40">
        <f>IF(G2282="","",MAX(0,G2282-N(H2282)))</f>
        <v/>
      </c>
      <c r="K2282" s="24">
        <f>IF(OR(G2282="",N(G2282)=0),"",J2282/G2282)</f>
        <v/>
      </c>
      <c r="L2282" s="38" t="n"/>
      <c r="M2282" s="38" t="n"/>
      <c r="N2282" s="20" t="n"/>
      <c r="O2282" s="40">
        <f>IF(AND(L2282="",M2282=""),"",N(L2282)+N(M2282))</f>
        <v/>
      </c>
      <c r="P2282" s="24">
        <f>IF(OR(O2282="",N(O2282)=0),"",N(M2282)/O2282)</f>
        <v/>
      </c>
      <c r="Q2282" s="40">
        <f>IF(OR(J2282="",N(J2282)=0,O2282=""),"",N(L2282)/(J2282/60))</f>
        <v/>
      </c>
      <c r="R2282" s="20" t="n"/>
    </row>
    <row r="2283">
      <c r="A2283" s="39" t="n"/>
      <c r="B2283" s="20" t="n"/>
      <c r="C2283" s="20" t="n"/>
      <c r="D2283" s="20" t="n"/>
      <c r="E2283" s="20" t="n"/>
      <c r="F2283" s="26">
        <f>IF(E2283="","",IFERROR(INDEX('İş emirleri'!$B$6:$B$305,MATCH(E2283,'İş emirleri'!$A$6:$A$305,0)),"İş emri yok"))</f>
        <v/>
      </c>
      <c r="G2283" s="38" t="n"/>
      <c r="H2283" s="38" t="n"/>
      <c r="I2283" s="20" t="n"/>
      <c r="J2283" s="40">
        <f>IF(G2283="","",MAX(0,G2283-N(H2283)))</f>
        <v/>
      </c>
      <c r="K2283" s="24">
        <f>IF(OR(G2283="",N(G2283)=0),"",J2283/G2283)</f>
        <v/>
      </c>
      <c r="L2283" s="38" t="n"/>
      <c r="M2283" s="38" t="n"/>
      <c r="N2283" s="20" t="n"/>
      <c r="O2283" s="40">
        <f>IF(AND(L2283="",M2283=""),"",N(L2283)+N(M2283))</f>
        <v/>
      </c>
      <c r="P2283" s="24">
        <f>IF(OR(O2283="",N(O2283)=0),"",N(M2283)/O2283)</f>
        <v/>
      </c>
      <c r="Q2283" s="40">
        <f>IF(OR(J2283="",N(J2283)=0,O2283=""),"",N(L2283)/(J2283/60))</f>
        <v/>
      </c>
      <c r="R2283" s="20" t="n"/>
    </row>
    <row r="2284">
      <c r="A2284" s="39" t="n"/>
      <c r="B2284" s="20" t="n"/>
      <c r="C2284" s="20" t="n"/>
      <c r="D2284" s="20" t="n"/>
      <c r="E2284" s="20" t="n"/>
      <c r="F2284" s="26">
        <f>IF(E2284="","",IFERROR(INDEX('İş emirleri'!$B$6:$B$305,MATCH(E2284,'İş emirleri'!$A$6:$A$305,0)),"İş emri yok"))</f>
        <v/>
      </c>
      <c r="G2284" s="38" t="n"/>
      <c r="H2284" s="38" t="n"/>
      <c r="I2284" s="20" t="n"/>
      <c r="J2284" s="40">
        <f>IF(G2284="","",MAX(0,G2284-N(H2284)))</f>
        <v/>
      </c>
      <c r="K2284" s="24">
        <f>IF(OR(G2284="",N(G2284)=0),"",J2284/G2284)</f>
        <v/>
      </c>
      <c r="L2284" s="38" t="n"/>
      <c r="M2284" s="38" t="n"/>
      <c r="N2284" s="20" t="n"/>
      <c r="O2284" s="40">
        <f>IF(AND(L2284="",M2284=""),"",N(L2284)+N(M2284))</f>
        <v/>
      </c>
      <c r="P2284" s="24">
        <f>IF(OR(O2284="",N(O2284)=0),"",N(M2284)/O2284)</f>
        <v/>
      </c>
      <c r="Q2284" s="40">
        <f>IF(OR(J2284="",N(J2284)=0,O2284=""),"",N(L2284)/(J2284/60))</f>
        <v/>
      </c>
      <c r="R2284" s="20" t="n"/>
    </row>
    <row r="2285">
      <c r="A2285" s="39" t="n"/>
      <c r="B2285" s="20" t="n"/>
      <c r="C2285" s="20" t="n"/>
      <c r="D2285" s="20" t="n"/>
      <c r="E2285" s="20" t="n"/>
      <c r="F2285" s="26">
        <f>IF(E2285="","",IFERROR(INDEX('İş emirleri'!$B$6:$B$305,MATCH(E2285,'İş emirleri'!$A$6:$A$305,0)),"İş emri yok"))</f>
        <v/>
      </c>
      <c r="G2285" s="38" t="n"/>
      <c r="H2285" s="38" t="n"/>
      <c r="I2285" s="20" t="n"/>
      <c r="J2285" s="40">
        <f>IF(G2285="","",MAX(0,G2285-N(H2285)))</f>
        <v/>
      </c>
      <c r="K2285" s="24">
        <f>IF(OR(G2285="",N(G2285)=0),"",J2285/G2285)</f>
        <v/>
      </c>
      <c r="L2285" s="38" t="n"/>
      <c r="M2285" s="38" t="n"/>
      <c r="N2285" s="20" t="n"/>
      <c r="O2285" s="40">
        <f>IF(AND(L2285="",M2285=""),"",N(L2285)+N(M2285))</f>
        <v/>
      </c>
      <c r="P2285" s="24">
        <f>IF(OR(O2285="",N(O2285)=0),"",N(M2285)/O2285)</f>
        <v/>
      </c>
      <c r="Q2285" s="40">
        <f>IF(OR(J2285="",N(J2285)=0,O2285=""),"",N(L2285)/(J2285/60))</f>
        <v/>
      </c>
      <c r="R2285" s="20" t="n"/>
    </row>
    <row r="2286">
      <c r="A2286" s="39" t="n"/>
      <c r="B2286" s="20" t="n"/>
      <c r="C2286" s="20" t="n"/>
      <c r="D2286" s="20" t="n"/>
      <c r="E2286" s="20" t="n"/>
      <c r="F2286" s="26">
        <f>IF(E2286="","",IFERROR(INDEX('İş emirleri'!$B$6:$B$305,MATCH(E2286,'İş emirleri'!$A$6:$A$305,0)),"İş emri yok"))</f>
        <v/>
      </c>
      <c r="G2286" s="38" t="n"/>
      <c r="H2286" s="38" t="n"/>
      <c r="I2286" s="20" t="n"/>
      <c r="J2286" s="40">
        <f>IF(G2286="","",MAX(0,G2286-N(H2286)))</f>
        <v/>
      </c>
      <c r="K2286" s="24">
        <f>IF(OR(G2286="",N(G2286)=0),"",J2286/G2286)</f>
        <v/>
      </c>
      <c r="L2286" s="38" t="n"/>
      <c r="M2286" s="38" t="n"/>
      <c r="N2286" s="20" t="n"/>
      <c r="O2286" s="40">
        <f>IF(AND(L2286="",M2286=""),"",N(L2286)+N(M2286))</f>
        <v/>
      </c>
      <c r="P2286" s="24">
        <f>IF(OR(O2286="",N(O2286)=0),"",N(M2286)/O2286)</f>
        <v/>
      </c>
      <c r="Q2286" s="40">
        <f>IF(OR(J2286="",N(J2286)=0,O2286=""),"",N(L2286)/(J2286/60))</f>
        <v/>
      </c>
      <c r="R2286" s="20" t="n"/>
    </row>
    <row r="2287">
      <c r="A2287" s="39" t="n"/>
      <c r="B2287" s="20" t="n"/>
      <c r="C2287" s="20" t="n"/>
      <c r="D2287" s="20" t="n"/>
      <c r="E2287" s="20" t="n"/>
      <c r="F2287" s="26">
        <f>IF(E2287="","",IFERROR(INDEX('İş emirleri'!$B$6:$B$305,MATCH(E2287,'İş emirleri'!$A$6:$A$305,0)),"İş emri yok"))</f>
        <v/>
      </c>
      <c r="G2287" s="38" t="n"/>
      <c r="H2287" s="38" t="n"/>
      <c r="I2287" s="20" t="n"/>
      <c r="J2287" s="40">
        <f>IF(G2287="","",MAX(0,G2287-N(H2287)))</f>
        <v/>
      </c>
      <c r="K2287" s="24">
        <f>IF(OR(G2287="",N(G2287)=0),"",J2287/G2287)</f>
        <v/>
      </c>
      <c r="L2287" s="38" t="n"/>
      <c r="M2287" s="38" t="n"/>
      <c r="N2287" s="20" t="n"/>
      <c r="O2287" s="40">
        <f>IF(AND(L2287="",M2287=""),"",N(L2287)+N(M2287))</f>
        <v/>
      </c>
      <c r="P2287" s="24">
        <f>IF(OR(O2287="",N(O2287)=0),"",N(M2287)/O2287)</f>
        <v/>
      </c>
      <c r="Q2287" s="40">
        <f>IF(OR(J2287="",N(J2287)=0,O2287=""),"",N(L2287)/(J2287/60))</f>
        <v/>
      </c>
      <c r="R2287" s="20" t="n"/>
    </row>
    <row r="2288">
      <c r="A2288" s="39" t="n"/>
      <c r="B2288" s="20" t="n"/>
      <c r="C2288" s="20" t="n"/>
      <c r="D2288" s="20" t="n"/>
      <c r="E2288" s="20" t="n"/>
      <c r="F2288" s="26">
        <f>IF(E2288="","",IFERROR(INDEX('İş emirleri'!$B$6:$B$305,MATCH(E2288,'İş emirleri'!$A$6:$A$305,0)),"İş emri yok"))</f>
        <v/>
      </c>
      <c r="G2288" s="38" t="n"/>
      <c r="H2288" s="38" t="n"/>
      <c r="I2288" s="20" t="n"/>
      <c r="J2288" s="40">
        <f>IF(G2288="","",MAX(0,G2288-N(H2288)))</f>
        <v/>
      </c>
      <c r="K2288" s="24">
        <f>IF(OR(G2288="",N(G2288)=0),"",J2288/G2288)</f>
        <v/>
      </c>
      <c r="L2288" s="38" t="n"/>
      <c r="M2288" s="38" t="n"/>
      <c r="N2288" s="20" t="n"/>
      <c r="O2288" s="40">
        <f>IF(AND(L2288="",M2288=""),"",N(L2288)+N(M2288))</f>
        <v/>
      </c>
      <c r="P2288" s="24">
        <f>IF(OR(O2288="",N(O2288)=0),"",N(M2288)/O2288)</f>
        <v/>
      </c>
      <c r="Q2288" s="40">
        <f>IF(OR(J2288="",N(J2288)=0,O2288=""),"",N(L2288)/(J2288/60))</f>
        <v/>
      </c>
      <c r="R2288" s="20" t="n"/>
    </row>
    <row r="2289">
      <c r="A2289" s="39" t="n"/>
      <c r="B2289" s="20" t="n"/>
      <c r="C2289" s="20" t="n"/>
      <c r="D2289" s="20" t="n"/>
      <c r="E2289" s="20" t="n"/>
      <c r="F2289" s="26">
        <f>IF(E2289="","",IFERROR(INDEX('İş emirleri'!$B$6:$B$305,MATCH(E2289,'İş emirleri'!$A$6:$A$305,0)),"İş emri yok"))</f>
        <v/>
      </c>
      <c r="G2289" s="38" t="n"/>
      <c r="H2289" s="38" t="n"/>
      <c r="I2289" s="20" t="n"/>
      <c r="J2289" s="40">
        <f>IF(G2289="","",MAX(0,G2289-N(H2289)))</f>
        <v/>
      </c>
      <c r="K2289" s="24">
        <f>IF(OR(G2289="",N(G2289)=0),"",J2289/G2289)</f>
        <v/>
      </c>
      <c r="L2289" s="38" t="n"/>
      <c r="M2289" s="38" t="n"/>
      <c r="N2289" s="20" t="n"/>
      <c r="O2289" s="40">
        <f>IF(AND(L2289="",M2289=""),"",N(L2289)+N(M2289))</f>
        <v/>
      </c>
      <c r="P2289" s="24">
        <f>IF(OR(O2289="",N(O2289)=0),"",N(M2289)/O2289)</f>
        <v/>
      </c>
      <c r="Q2289" s="40">
        <f>IF(OR(J2289="",N(J2289)=0,O2289=""),"",N(L2289)/(J2289/60))</f>
        <v/>
      </c>
      <c r="R2289" s="20" t="n"/>
    </row>
    <row r="2290">
      <c r="A2290" s="39" t="n"/>
      <c r="B2290" s="20" t="n"/>
      <c r="C2290" s="20" t="n"/>
      <c r="D2290" s="20" t="n"/>
      <c r="E2290" s="20" t="n"/>
      <c r="F2290" s="26">
        <f>IF(E2290="","",IFERROR(INDEX('İş emirleri'!$B$6:$B$305,MATCH(E2290,'İş emirleri'!$A$6:$A$305,0)),"İş emri yok"))</f>
        <v/>
      </c>
      <c r="G2290" s="38" t="n"/>
      <c r="H2290" s="38" t="n"/>
      <c r="I2290" s="20" t="n"/>
      <c r="J2290" s="40">
        <f>IF(G2290="","",MAX(0,G2290-N(H2290)))</f>
        <v/>
      </c>
      <c r="K2290" s="24">
        <f>IF(OR(G2290="",N(G2290)=0),"",J2290/G2290)</f>
        <v/>
      </c>
      <c r="L2290" s="38" t="n"/>
      <c r="M2290" s="38" t="n"/>
      <c r="N2290" s="20" t="n"/>
      <c r="O2290" s="40">
        <f>IF(AND(L2290="",M2290=""),"",N(L2290)+N(M2290))</f>
        <v/>
      </c>
      <c r="P2290" s="24">
        <f>IF(OR(O2290="",N(O2290)=0),"",N(M2290)/O2290)</f>
        <v/>
      </c>
      <c r="Q2290" s="40">
        <f>IF(OR(J2290="",N(J2290)=0,O2290=""),"",N(L2290)/(J2290/60))</f>
        <v/>
      </c>
      <c r="R2290" s="20" t="n"/>
    </row>
    <row r="2291">
      <c r="A2291" s="39" t="n"/>
      <c r="B2291" s="20" t="n"/>
      <c r="C2291" s="20" t="n"/>
      <c r="D2291" s="20" t="n"/>
      <c r="E2291" s="20" t="n"/>
      <c r="F2291" s="26">
        <f>IF(E2291="","",IFERROR(INDEX('İş emirleri'!$B$6:$B$305,MATCH(E2291,'İş emirleri'!$A$6:$A$305,0)),"İş emri yok"))</f>
        <v/>
      </c>
      <c r="G2291" s="38" t="n"/>
      <c r="H2291" s="38" t="n"/>
      <c r="I2291" s="20" t="n"/>
      <c r="J2291" s="40">
        <f>IF(G2291="","",MAX(0,G2291-N(H2291)))</f>
        <v/>
      </c>
      <c r="K2291" s="24">
        <f>IF(OR(G2291="",N(G2291)=0),"",J2291/G2291)</f>
        <v/>
      </c>
      <c r="L2291" s="38" t="n"/>
      <c r="M2291" s="38" t="n"/>
      <c r="N2291" s="20" t="n"/>
      <c r="O2291" s="40">
        <f>IF(AND(L2291="",M2291=""),"",N(L2291)+N(M2291))</f>
        <v/>
      </c>
      <c r="P2291" s="24">
        <f>IF(OR(O2291="",N(O2291)=0),"",N(M2291)/O2291)</f>
        <v/>
      </c>
      <c r="Q2291" s="40">
        <f>IF(OR(J2291="",N(J2291)=0,O2291=""),"",N(L2291)/(J2291/60))</f>
        <v/>
      </c>
      <c r="R2291" s="20" t="n"/>
    </row>
    <row r="2292">
      <c r="A2292" s="39" t="n"/>
      <c r="B2292" s="20" t="n"/>
      <c r="C2292" s="20" t="n"/>
      <c r="D2292" s="20" t="n"/>
      <c r="E2292" s="20" t="n"/>
      <c r="F2292" s="26">
        <f>IF(E2292="","",IFERROR(INDEX('İş emirleri'!$B$6:$B$305,MATCH(E2292,'İş emirleri'!$A$6:$A$305,0)),"İş emri yok"))</f>
        <v/>
      </c>
      <c r="G2292" s="38" t="n"/>
      <c r="H2292" s="38" t="n"/>
      <c r="I2292" s="20" t="n"/>
      <c r="J2292" s="40">
        <f>IF(G2292="","",MAX(0,G2292-N(H2292)))</f>
        <v/>
      </c>
      <c r="K2292" s="24">
        <f>IF(OR(G2292="",N(G2292)=0),"",J2292/G2292)</f>
        <v/>
      </c>
      <c r="L2292" s="38" t="n"/>
      <c r="M2292" s="38" t="n"/>
      <c r="N2292" s="20" t="n"/>
      <c r="O2292" s="40">
        <f>IF(AND(L2292="",M2292=""),"",N(L2292)+N(M2292))</f>
        <v/>
      </c>
      <c r="P2292" s="24">
        <f>IF(OR(O2292="",N(O2292)=0),"",N(M2292)/O2292)</f>
        <v/>
      </c>
      <c r="Q2292" s="40">
        <f>IF(OR(J2292="",N(J2292)=0,O2292=""),"",N(L2292)/(J2292/60))</f>
        <v/>
      </c>
      <c r="R2292" s="20" t="n"/>
    </row>
    <row r="2293">
      <c r="A2293" s="39" t="n"/>
      <c r="B2293" s="20" t="n"/>
      <c r="C2293" s="20" t="n"/>
      <c r="D2293" s="20" t="n"/>
      <c r="E2293" s="20" t="n"/>
      <c r="F2293" s="26">
        <f>IF(E2293="","",IFERROR(INDEX('İş emirleri'!$B$6:$B$305,MATCH(E2293,'İş emirleri'!$A$6:$A$305,0)),"İş emri yok"))</f>
        <v/>
      </c>
      <c r="G2293" s="38" t="n"/>
      <c r="H2293" s="38" t="n"/>
      <c r="I2293" s="20" t="n"/>
      <c r="J2293" s="40">
        <f>IF(G2293="","",MAX(0,G2293-N(H2293)))</f>
        <v/>
      </c>
      <c r="K2293" s="24">
        <f>IF(OR(G2293="",N(G2293)=0),"",J2293/G2293)</f>
        <v/>
      </c>
      <c r="L2293" s="38" t="n"/>
      <c r="M2293" s="38" t="n"/>
      <c r="N2293" s="20" t="n"/>
      <c r="O2293" s="40">
        <f>IF(AND(L2293="",M2293=""),"",N(L2293)+N(M2293))</f>
        <v/>
      </c>
      <c r="P2293" s="24">
        <f>IF(OR(O2293="",N(O2293)=0),"",N(M2293)/O2293)</f>
        <v/>
      </c>
      <c r="Q2293" s="40">
        <f>IF(OR(J2293="",N(J2293)=0,O2293=""),"",N(L2293)/(J2293/60))</f>
        <v/>
      </c>
      <c r="R2293" s="20" t="n"/>
    </row>
    <row r="2294">
      <c r="A2294" s="39" t="n"/>
      <c r="B2294" s="20" t="n"/>
      <c r="C2294" s="20" t="n"/>
      <c r="D2294" s="20" t="n"/>
      <c r="E2294" s="20" t="n"/>
      <c r="F2294" s="26">
        <f>IF(E2294="","",IFERROR(INDEX('İş emirleri'!$B$6:$B$305,MATCH(E2294,'İş emirleri'!$A$6:$A$305,0)),"İş emri yok"))</f>
        <v/>
      </c>
      <c r="G2294" s="38" t="n"/>
      <c r="H2294" s="38" t="n"/>
      <c r="I2294" s="20" t="n"/>
      <c r="J2294" s="40">
        <f>IF(G2294="","",MAX(0,G2294-N(H2294)))</f>
        <v/>
      </c>
      <c r="K2294" s="24">
        <f>IF(OR(G2294="",N(G2294)=0),"",J2294/G2294)</f>
        <v/>
      </c>
      <c r="L2294" s="38" t="n"/>
      <c r="M2294" s="38" t="n"/>
      <c r="N2294" s="20" t="n"/>
      <c r="O2294" s="40">
        <f>IF(AND(L2294="",M2294=""),"",N(L2294)+N(M2294))</f>
        <v/>
      </c>
      <c r="P2294" s="24">
        <f>IF(OR(O2294="",N(O2294)=0),"",N(M2294)/O2294)</f>
        <v/>
      </c>
      <c r="Q2294" s="40">
        <f>IF(OR(J2294="",N(J2294)=0,O2294=""),"",N(L2294)/(J2294/60))</f>
        <v/>
      </c>
      <c r="R2294" s="20" t="n"/>
    </row>
    <row r="2295">
      <c r="A2295" s="39" t="n"/>
      <c r="B2295" s="20" t="n"/>
      <c r="C2295" s="20" t="n"/>
      <c r="D2295" s="20" t="n"/>
      <c r="E2295" s="20" t="n"/>
      <c r="F2295" s="26">
        <f>IF(E2295="","",IFERROR(INDEX('İş emirleri'!$B$6:$B$305,MATCH(E2295,'İş emirleri'!$A$6:$A$305,0)),"İş emri yok"))</f>
        <v/>
      </c>
      <c r="G2295" s="38" t="n"/>
      <c r="H2295" s="38" t="n"/>
      <c r="I2295" s="20" t="n"/>
      <c r="J2295" s="40">
        <f>IF(G2295="","",MAX(0,G2295-N(H2295)))</f>
        <v/>
      </c>
      <c r="K2295" s="24">
        <f>IF(OR(G2295="",N(G2295)=0),"",J2295/G2295)</f>
        <v/>
      </c>
      <c r="L2295" s="38" t="n"/>
      <c r="M2295" s="38" t="n"/>
      <c r="N2295" s="20" t="n"/>
      <c r="O2295" s="40">
        <f>IF(AND(L2295="",M2295=""),"",N(L2295)+N(M2295))</f>
        <v/>
      </c>
      <c r="P2295" s="24">
        <f>IF(OR(O2295="",N(O2295)=0),"",N(M2295)/O2295)</f>
        <v/>
      </c>
      <c r="Q2295" s="40">
        <f>IF(OR(J2295="",N(J2295)=0,O2295=""),"",N(L2295)/(J2295/60))</f>
        <v/>
      </c>
      <c r="R2295" s="20" t="n"/>
    </row>
    <row r="2296">
      <c r="A2296" s="39" t="n"/>
      <c r="B2296" s="20" t="n"/>
      <c r="C2296" s="20" t="n"/>
      <c r="D2296" s="20" t="n"/>
      <c r="E2296" s="20" t="n"/>
      <c r="F2296" s="26">
        <f>IF(E2296="","",IFERROR(INDEX('İş emirleri'!$B$6:$B$305,MATCH(E2296,'İş emirleri'!$A$6:$A$305,0)),"İş emri yok"))</f>
        <v/>
      </c>
      <c r="G2296" s="38" t="n"/>
      <c r="H2296" s="38" t="n"/>
      <c r="I2296" s="20" t="n"/>
      <c r="J2296" s="40">
        <f>IF(G2296="","",MAX(0,G2296-N(H2296)))</f>
        <v/>
      </c>
      <c r="K2296" s="24">
        <f>IF(OR(G2296="",N(G2296)=0),"",J2296/G2296)</f>
        <v/>
      </c>
      <c r="L2296" s="38" t="n"/>
      <c r="M2296" s="38" t="n"/>
      <c r="N2296" s="20" t="n"/>
      <c r="O2296" s="40">
        <f>IF(AND(L2296="",M2296=""),"",N(L2296)+N(M2296))</f>
        <v/>
      </c>
      <c r="P2296" s="24">
        <f>IF(OR(O2296="",N(O2296)=0),"",N(M2296)/O2296)</f>
        <v/>
      </c>
      <c r="Q2296" s="40">
        <f>IF(OR(J2296="",N(J2296)=0,O2296=""),"",N(L2296)/(J2296/60))</f>
        <v/>
      </c>
      <c r="R2296" s="20" t="n"/>
    </row>
    <row r="2297">
      <c r="A2297" s="39" t="n"/>
      <c r="B2297" s="20" t="n"/>
      <c r="C2297" s="20" t="n"/>
      <c r="D2297" s="20" t="n"/>
      <c r="E2297" s="20" t="n"/>
      <c r="F2297" s="26">
        <f>IF(E2297="","",IFERROR(INDEX('İş emirleri'!$B$6:$B$305,MATCH(E2297,'İş emirleri'!$A$6:$A$305,0)),"İş emri yok"))</f>
        <v/>
      </c>
      <c r="G2297" s="38" t="n"/>
      <c r="H2297" s="38" t="n"/>
      <c r="I2297" s="20" t="n"/>
      <c r="J2297" s="40">
        <f>IF(G2297="","",MAX(0,G2297-N(H2297)))</f>
        <v/>
      </c>
      <c r="K2297" s="24">
        <f>IF(OR(G2297="",N(G2297)=0),"",J2297/G2297)</f>
        <v/>
      </c>
      <c r="L2297" s="38" t="n"/>
      <c r="M2297" s="38" t="n"/>
      <c r="N2297" s="20" t="n"/>
      <c r="O2297" s="40">
        <f>IF(AND(L2297="",M2297=""),"",N(L2297)+N(M2297))</f>
        <v/>
      </c>
      <c r="P2297" s="24">
        <f>IF(OR(O2297="",N(O2297)=0),"",N(M2297)/O2297)</f>
        <v/>
      </c>
      <c r="Q2297" s="40">
        <f>IF(OR(J2297="",N(J2297)=0,O2297=""),"",N(L2297)/(J2297/60))</f>
        <v/>
      </c>
      <c r="R2297" s="20" t="n"/>
    </row>
    <row r="2298">
      <c r="A2298" s="39" t="n"/>
      <c r="B2298" s="20" t="n"/>
      <c r="C2298" s="20" t="n"/>
      <c r="D2298" s="20" t="n"/>
      <c r="E2298" s="20" t="n"/>
      <c r="F2298" s="26">
        <f>IF(E2298="","",IFERROR(INDEX('İş emirleri'!$B$6:$B$305,MATCH(E2298,'İş emirleri'!$A$6:$A$305,0)),"İş emri yok"))</f>
        <v/>
      </c>
      <c r="G2298" s="38" t="n"/>
      <c r="H2298" s="38" t="n"/>
      <c r="I2298" s="20" t="n"/>
      <c r="J2298" s="40">
        <f>IF(G2298="","",MAX(0,G2298-N(H2298)))</f>
        <v/>
      </c>
      <c r="K2298" s="24">
        <f>IF(OR(G2298="",N(G2298)=0),"",J2298/G2298)</f>
        <v/>
      </c>
      <c r="L2298" s="38" t="n"/>
      <c r="M2298" s="38" t="n"/>
      <c r="N2298" s="20" t="n"/>
      <c r="O2298" s="40">
        <f>IF(AND(L2298="",M2298=""),"",N(L2298)+N(M2298))</f>
        <v/>
      </c>
      <c r="P2298" s="24">
        <f>IF(OR(O2298="",N(O2298)=0),"",N(M2298)/O2298)</f>
        <v/>
      </c>
      <c r="Q2298" s="40">
        <f>IF(OR(J2298="",N(J2298)=0,O2298=""),"",N(L2298)/(J2298/60))</f>
        <v/>
      </c>
      <c r="R2298" s="20" t="n"/>
    </row>
    <row r="2299">
      <c r="A2299" s="39" t="n"/>
      <c r="B2299" s="20" t="n"/>
      <c r="C2299" s="20" t="n"/>
      <c r="D2299" s="20" t="n"/>
      <c r="E2299" s="20" t="n"/>
      <c r="F2299" s="26">
        <f>IF(E2299="","",IFERROR(INDEX('İş emirleri'!$B$6:$B$305,MATCH(E2299,'İş emirleri'!$A$6:$A$305,0)),"İş emri yok"))</f>
        <v/>
      </c>
      <c r="G2299" s="38" t="n"/>
      <c r="H2299" s="38" t="n"/>
      <c r="I2299" s="20" t="n"/>
      <c r="J2299" s="40">
        <f>IF(G2299="","",MAX(0,G2299-N(H2299)))</f>
        <v/>
      </c>
      <c r="K2299" s="24">
        <f>IF(OR(G2299="",N(G2299)=0),"",J2299/G2299)</f>
        <v/>
      </c>
      <c r="L2299" s="38" t="n"/>
      <c r="M2299" s="38" t="n"/>
      <c r="N2299" s="20" t="n"/>
      <c r="O2299" s="40">
        <f>IF(AND(L2299="",M2299=""),"",N(L2299)+N(M2299))</f>
        <v/>
      </c>
      <c r="P2299" s="24">
        <f>IF(OR(O2299="",N(O2299)=0),"",N(M2299)/O2299)</f>
        <v/>
      </c>
      <c r="Q2299" s="40">
        <f>IF(OR(J2299="",N(J2299)=0,O2299=""),"",N(L2299)/(J2299/60))</f>
        <v/>
      </c>
      <c r="R2299" s="20" t="n"/>
    </row>
    <row r="2300">
      <c r="A2300" s="39" t="n"/>
      <c r="B2300" s="20" t="n"/>
      <c r="C2300" s="20" t="n"/>
      <c r="D2300" s="20" t="n"/>
      <c r="E2300" s="20" t="n"/>
      <c r="F2300" s="26">
        <f>IF(E2300="","",IFERROR(INDEX('İş emirleri'!$B$6:$B$305,MATCH(E2300,'İş emirleri'!$A$6:$A$305,0)),"İş emri yok"))</f>
        <v/>
      </c>
      <c r="G2300" s="38" t="n"/>
      <c r="H2300" s="38" t="n"/>
      <c r="I2300" s="20" t="n"/>
      <c r="J2300" s="40">
        <f>IF(G2300="","",MAX(0,G2300-N(H2300)))</f>
        <v/>
      </c>
      <c r="K2300" s="24">
        <f>IF(OR(G2300="",N(G2300)=0),"",J2300/G2300)</f>
        <v/>
      </c>
      <c r="L2300" s="38" t="n"/>
      <c r="M2300" s="38" t="n"/>
      <c r="N2300" s="20" t="n"/>
      <c r="O2300" s="40">
        <f>IF(AND(L2300="",M2300=""),"",N(L2300)+N(M2300))</f>
        <v/>
      </c>
      <c r="P2300" s="24">
        <f>IF(OR(O2300="",N(O2300)=0),"",N(M2300)/O2300)</f>
        <v/>
      </c>
      <c r="Q2300" s="40">
        <f>IF(OR(J2300="",N(J2300)=0,O2300=""),"",N(L2300)/(J2300/60))</f>
        <v/>
      </c>
      <c r="R2300" s="20" t="n"/>
    </row>
    <row r="2301">
      <c r="A2301" s="39" t="n"/>
      <c r="B2301" s="20" t="n"/>
      <c r="C2301" s="20" t="n"/>
      <c r="D2301" s="20" t="n"/>
      <c r="E2301" s="20" t="n"/>
      <c r="F2301" s="26">
        <f>IF(E2301="","",IFERROR(INDEX('İş emirleri'!$B$6:$B$305,MATCH(E2301,'İş emirleri'!$A$6:$A$305,0)),"İş emri yok"))</f>
        <v/>
      </c>
      <c r="G2301" s="38" t="n"/>
      <c r="H2301" s="38" t="n"/>
      <c r="I2301" s="20" t="n"/>
      <c r="J2301" s="40">
        <f>IF(G2301="","",MAX(0,G2301-N(H2301)))</f>
        <v/>
      </c>
      <c r="K2301" s="24">
        <f>IF(OR(G2301="",N(G2301)=0),"",J2301/G2301)</f>
        <v/>
      </c>
      <c r="L2301" s="38" t="n"/>
      <c r="M2301" s="38" t="n"/>
      <c r="N2301" s="20" t="n"/>
      <c r="O2301" s="40">
        <f>IF(AND(L2301="",M2301=""),"",N(L2301)+N(M2301))</f>
        <v/>
      </c>
      <c r="P2301" s="24">
        <f>IF(OR(O2301="",N(O2301)=0),"",N(M2301)/O2301)</f>
        <v/>
      </c>
      <c r="Q2301" s="40">
        <f>IF(OR(J2301="",N(J2301)=0,O2301=""),"",N(L2301)/(J2301/60))</f>
        <v/>
      </c>
      <c r="R2301" s="20" t="n"/>
    </row>
    <row r="2302">
      <c r="A2302" s="39" t="n"/>
      <c r="B2302" s="20" t="n"/>
      <c r="C2302" s="20" t="n"/>
      <c r="D2302" s="20" t="n"/>
      <c r="E2302" s="20" t="n"/>
      <c r="F2302" s="26">
        <f>IF(E2302="","",IFERROR(INDEX('İş emirleri'!$B$6:$B$305,MATCH(E2302,'İş emirleri'!$A$6:$A$305,0)),"İş emri yok"))</f>
        <v/>
      </c>
      <c r="G2302" s="38" t="n"/>
      <c r="H2302" s="38" t="n"/>
      <c r="I2302" s="20" t="n"/>
      <c r="J2302" s="40">
        <f>IF(G2302="","",MAX(0,G2302-N(H2302)))</f>
        <v/>
      </c>
      <c r="K2302" s="24">
        <f>IF(OR(G2302="",N(G2302)=0),"",J2302/G2302)</f>
        <v/>
      </c>
      <c r="L2302" s="38" t="n"/>
      <c r="M2302" s="38" t="n"/>
      <c r="N2302" s="20" t="n"/>
      <c r="O2302" s="40">
        <f>IF(AND(L2302="",M2302=""),"",N(L2302)+N(M2302))</f>
        <v/>
      </c>
      <c r="P2302" s="24">
        <f>IF(OR(O2302="",N(O2302)=0),"",N(M2302)/O2302)</f>
        <v/>
      </c>
      <c r="Q2302" s="40">
        <f>IF(OR(J2302="",N(J2302)=0,O2302=""),"",N(L2302)/(J2302/60))</f>
        <v/>
      </c>
      <c r="R2302" s="20" t="n"/>
    </row>
    <row r="2303">
      <c r="A2303" s="39" t="n"/>
      <c r="B2303" s="20" t="n"/>
      <c r="C2303" s="20" t="n"/>
      <c r="D2303" s="20" t="n"/>
      <c r="E2303" s="20" t="n"/>
      <c r="F2303" s="26">
        <f>IF(E2303="","",IFERROR(INDEX('İş emirleri'!$B$6:$B$305,MATCH(E2303,'İş emirleri'!$A$6:$A$305,0)),"İş emri yok"))</f>
        <v/>
      </c>
      <c r="G2303" s="38" t="n"/>
      <c r="H2303" s="38" t="n"/>
      <c r="I2303" s="20" t="n"/>
      <c r="J2303" s="40">
        <f>IF(G2303="","",MAX(0,G2303-N(H2303)))</f>
        <v/>
      </c>
      <c r="K2303" s="24">
        <f>IF(OR(G2303="",N(G2303)=0),"",J2303/G2303)</f>
        <v/>
      </c>
      <c r="L2303" s="38" t="n"/>
      <c r="M2303" s="38" t="n"/>
      <c r="N2303" s="20" t="n"/>
      <c r="O2303" s="40">
        <f>IF(AND(L2303="",M2303=""),"",N(L2303)+N(M2303))</f>
        <v/>
      </c>
      <c r="P2303" s="24">
        <f>IF(OR(O2303="",N(O2303)=0),"",N(M2303)/O2303)</f>
        <v/>
      </c>
      <c r="Q2303" s="40">
        <f>IF(OR(J2303="",N(J2303)=0,O2303=""),"",N(L2303)/(J2303/60))</f>
        <v/>
      </c>
      <c r="R2303" s="20" t="n"/>
    </row>
    <row r="2304">
      <c r="A2304" s="39" t="n"/>
      <c r="B2304" s="20" t="n"/>
      <c r="C2304" s="20" t="n"/>
      <c r="D2304" s="20" t="n"/>
      <c r="E2304" s="20" t="n"/>
      <c r="F2304" s="26">
        <f>IF(E2304="","",IFERROR(INDEX('İş emirleri'!$B$6:$B$305,MATCH(E2304,'İş emirleri'!$A$6:$A$305,0)),"İş emri yok"))</f>
        <v/>
      </c>
      <c r="G2304" s="38" t="n"/>
      <c r="H2304" s="38" t="n"/>
      <c r="I2304" s="20" t="n"/>
      <c r="J2304" s="40">
        <f>IF(G2304="","",MAX(0,G2304-N(H2304)))</f>
        <v/>
      </c>
      <c r="K2304" s="24">
        <f>IF(OR(G2304="",N(G2304)=0),"",J2304/G2304)</f>
        <v/>
      </c>
      <c r="L2304" s="38" t="n"/>
      <c r="M2304" s="38" t="n"/>
      <c r="N2304" s="20" t="n"/>
      <c r="O2304" s="40">
        <f>IF(AND(L2304="",M2304=""),"",N(L2304)+N(M2304))</f>
        <v/>
      </c>
      <c r="P2304" s="24">
        <f>IF(OR(O2304="",N(O2304)=0),"",N(M2304)/O2304)</f>
        <v/>
      </c>
      <c r="Q2304" s="40">
        <f>IF(OR(J2304="",N(J2304)=0,O2304=""),"",N(L2304)/(J2304/60))</f>
        <v/>
      </c>
      <c r="R2304" s="20" t="n"/>
    </row>
    <row r="2305">
      <c r="A2305" s="39" t="n"/>
      <c r="B2305" s="20" t="n"/>
      <c r="C2305" s="20" t="n"/>
      <c r="D2305" s="20" t="n"/>
      <c r="E2305" s="20" t="n"/>
      <c r="F2305" s="26">
        <f>IF(E2305="","",IFERROR(INDEX('İş emirleri'!$B$6:$B$305,MATCH(E2305,'İş emirleri'!$A$6:$A$305,0)),"İş emri yok"))</f>
        <v/>
      </c>
      <c r="G2305" s="38" t="n"/>
      <c r="H2305" s="38" t="n"/>
      <c r="I2305" s="20" t="n"/>
      <c r="J2305" s="40">
        <f>IF(G2305="","",MAX(0,G2305-N(H2305)))</f>
        <v/>
      </c>
      <c r="K2305" s="24">
        <f>IF(OR(G2305="",N(G2305)=0),"",J2305/G2305)</f>
        <v/>
      </c>
      <c r="L2305" s="38" t="n"/>
      <c r="M2305" s="38" t="n"/>
      <c r="N2305" s="20" t="n"/>
      <c r="O2305" s="40">
        <f>IF(AND(L2305="",M2305=""),"",N(L2305)+N(M2305))</f>
        <v/>
      </c>
      <c r="P2305" s="24">
        <f>IF(OR(O2305="",N(O2305)=0),"",N(M2305)/O2305)</f>
        <v/>
      </c>
      <c r="Q2305" s="40">
        <f>IF(OR(J2305="",N(J2305)=0,O2305=""),"",N(L2305)/(J2305/60))</f>
        <v/>
      </c>
      <c r="R2305" s="20" t="n"/>
    </row>
    <row r="2306">
      <c r="A2306" s="39" t="n"/>
      <c r="B2306" s="20" t="n"/>
      <c r="C2306" s="20" t="n"/>
      <c r="D2306" s="20" t="n"/>
      <c r="E2306" s="20" t="n"/>
      <c r="F2306" s="26">
        <f>IF(E2306="","",IFERROR(INDEX('İş emirleri'!$B$6:$B$305,MATCH(E2306,'İş emirleri'!$A$6:$A$305,0)),"İş emri yok"))</f>
        <v/>
      </c>
      <c r="G2306" s="38" t="n"/>
      <c r="H2306" s="38" t="n"/>
      <c r="I2306" s="20" t="n"/>
      <c r="J2306" s="40">
        <f>IF(G2306="","",MAX(0,G2306-N(H2306)))</f>
        <v/>
      </c>
      <c r="K2306" s="24">
        <f>IF(OR(G2306="",N(G2306)=0),"",J2306/G2306)</f>
        <v/>
      </c>
      <c r="L2306" s="38" t="n"/>
      <c r="M2306" s="38" t="n"/>
      <c r="N2306" s="20" t="n"/>
      <c r="O2306" s="40">
        <f>IF(AND(L2306="",M2306=""),"",N(L2306)+N(M2306))</f>
        <v/>
      </c>
      <c r="P2306" s="24">
        <f>IF(OR(O2306="",N(O2306)=0),"",N(M2306)/O2306)</f>
        <v/>
      </c>
      <c r="Q2306" s="40">
        <f>IF(OR(J2306="",N(J2306)=0,O2306=""),"",N(L2306)/(J2306/60))</f>
        <v/>
      </c>
      <c r="R2306" s="20" t="n"/>
    </row>
    <row r="2307">
      <c r="A2307" s="39" t="n"/>
      <c r="B2307" s="20" t="n"/>
      <c r="C2307" s="20" t="n"/>
      <c r="D2307" s="20" t="n"/>
      <c r="E2307" s="20" t="n"/>
      <c r="F2307" s="26">
        <f>IF(E2307="","",IFERROR(INDEX('İş emirleri'!$B$6:$B$305,MATCH(E2307,'İş emirleri'!$A$6:$A$305,0)),"İş emri yok"))</f>
        <v/>
      </c>
      <c r="G2307" s="38" t="n"/>
      <c r="H2307" s="38" t="n"/>
      <c r="I2307" s="20" t="n"/>
      <c r="J2307" s="40">
        <f>IF(G2307="","",MAX(0,G2307-N(H2307)))</f>
        <v/>
      </c>
      <c r="K2307" s="24">
        <f>IF(OR(G2307="",N(G2307)=0),"",J2307/G2307)</f>
        <v/>
      </c>
      <c r="L2307" s="38" t="n"/>
      <c r="M2307" s="38" t="n"/>
      <c r="N2307" s="20" t="n"/>
      <c r="O2307" s="40">
        <f>IF(AND(L2307="",M2307=""),"",N(L2307)+N(M2307))</f>
        <v/>
      </c>
      <c r="P2307" s="24">
        <f>IF(OR(O2307="",N(O2307)=0),"",N(M2307)/O2307)</f>
        <v/>
      </c>
      <c r="Q2307" s="40">
        <f>IF(OR(J2307="",N(J2307)=0,O2307=""),"",N(L2307)/(J2307/60))</f>
        <v/>
      </c>
      <c r="R2307" s="20" t="n"/>
    </row>
    <row r="2308">
      <c r="A2308" s="39" t="n"/>
      <c r="B2308" s="20" t="n"/>
      <c r="C2308" s="20" t="n"/>
      <c r="D2308" s="20" t="n"/>
      <c r="E2308" s="20" t="n"/>
      <c r="F2308" s="26">
        <f>IF(E2308="","",IFERROR(INDEX('İş emirleri'!$B$6:$B$305,MATCH(E2308,'İş emirleri'!$A$6:$A$305,0)),"İş emri yok"))</f>
        <v/>
      </c>
      <c r="G2308" s="38" t="n"/>
      <c r="H2308" s="38" t="n"/>
      <c r="I2308" s="20" t="n"/>
      <c r="J2308" s="40">
        <f>IF(G2308="","",MAX(0,G2308-N(H2308)))</f>
        <v/>
      </c>
      <c r="K2308" s="24">
        <f>IF(OR(G2308="",N(G2308)=0),"",J2308/G2308)</f>
        <v/>
      </c>
      <c r="L2308" s="38" t="n"/>
      <c r="M2308" s="38" t="n"/>
      <c r="N2308" s="20" t="n"/>
      <c r="O2308" s="40">
        <f>IF(AND(L2308="",M2308=""),"",N(L2308)+N(M2308))</f>
        <v/>
      </c>
      <c r="P2308" s="24">
        <f>IF(OR(O2308="",N(O2308)=0),"",N(M2308)/O2308)</f>
        <v/>
      </c>
      <c r="Q2308" s="40">
        <f>IF(OR(J2308="",N(J2308)=0,O2308=""),"",N(L2308)/(J2308/60))</f>
        <v/>
      </c>
      <c r="R2308" s="20" t="n"/>
    </row>
    <row r="2309">
      <c r="A2309" s="39" t="n"/>
      <c r="B2309" s="20" t="n"/>
      <c r="C2309" s="20" t="n"/>
      <c r="D2309" s="20" t="n"/>
      <c r="E2309" s="20" t="n"/>
      <c r="F2309" s="26">
        <f>IF(E2309="","",IFERROR(INDEX('İş emirleri'!$B$6:$B$305,MATCH(E2309,'İş emirleri'!$A$6:$A$305,0)),"İş emri yok"))</f>
        <v/>
      </c>
      <c r="G2309" s="38" t="n"/>
      <c r="H2309" s="38" t="n"/>
      <c r="I2309" s="20" t="n"/>
      <c r="J2309" s="40">
        <f>IF(G2309="","",MAX(0,G2309-N(H2309)))</f>
        <v/>
      </c>
      <c r="K2309" s="24">
        <f>IF(OR(G2309="",N(G2309)=0),"",J2309/G2309)</f>
        <v/>
      </c>
      <c r="L2309" s="38" t="n"/>
      <c r="M2309" s="38" t="n"/>
      <c r="N2309" s="20" t="n"/>
      <c r="O2309" s="40">
        <f>IF(AND(L2309="",M2309=""),"",N(L2309)+N(M2309))</f>
        <v/>
      </c>
      <c r="P2309" s="24">
        <f>IF(OR(O2309="",N(O2309)=0),"",N(M2309)/O2309)</f>
        <v/>
      </c>
      <c r="Q2309" s="40">
        <f>IF(OR(J2309="",N(J2309)=0,O2309=""),"",N(L2309)/(J2309/60))</f>
        <v/>
      </c>
      <c r="R2309" s="20" t="n"/>
    </row>
    <row r="2310">
      <c r="A2310" s="39" t="n"/>
      <c r="B2310" s="20" t="n"/>
      <c r="C2310" s="20" t="n"/>
      <c r="D2310" s="20" t="n"/>
      <c r="E2310" s="20" t="n"/>
      <c r="F2310" s="26">
        <f>IF(E2310="","",IFERROR(INDEX('İş emirleri'!$B$6:$B$305,MATCH(E2310,'İş emirleri'!$A$6:$A$305,0)),"İş emri yok"))</f>
        <v/>
      </c>
      <c r="G2310" s="38" t="n"/>
      <c r="H2310" s="38" t="n"/>
      <c r="I2310" s="20" t="n"/>
      <c r="J2310" s="40">
        <f>IF(G2310="","",MAX(0,G2310-N(H2310)))</f>
        <v/>
      </c>
      <c r="K2310" s="24">
        <f>IF(OR(G2310="",N(G2310)=0),"",J2310/G2310)</f>
        <v/>
      </c>
      <c r="L2310" s="38" t="n"/>
      <c r="M2310" s="38" t="n"/>
      <c r="N2310" s="20" t="n"/>
      <c r="O2310" s="40">
        <f>IF(AND(L2310="",M2310=""),"",N(L2310)+N(M2310))</f>
        <v/>
      </c>
      <c r="P2310" s="24">
        <f>IF(OR(O2310="",N(O2310)=0),"",N(M2310)/O2310)</f>
        <v/>
      </c>
      <c r="Q2310" s="40">
        <f>IF(OR(J2310="",N(J2310)=0,O2310=""),"",N(L2310)/(J2310/60))</f>
        <v/>
      </c>
      <c r="R2310" s="20" t="n"/>
    </row>
    <row r="2311">
      <c r="A2311" s="39" t="n"/>
      <c r="B2311" s="20" t="n"/>
      <c r="C2311" s="20" t="n"/>
      <c r="D2311" s="20" t="n"/>
      <c r="E2311" s="20" t="n"/>
      <c r="F2311" s="26">
        <f>IF(E2311="","",IFERROR(INDEX('İş emirleri'!$B$6:$B$305,MATCH(E2311,'İş emirleri'!$A$6:$A$305,0)),"İş emri yok"))</f>
        <v/>
      </c>
      <c r="G2311" s="38" t="n"/>
      <c r="H2311" s="38" t="n"/>
      <c r="I2311" s="20" t="n"/>
      <c r="J2311" s="40">
        <f>IF(G2311="","",MAX(0,G2311-N(H2311)))</f>
        <v/>
      </c>
      <c r="K2311" s="24">
        <f>IF(OR(G2311="",N(G2311)=0),"",J2311/G2311)</f>
        <v/>
      </c>
      <c r="L2311" s="38" t="n"/>
      <c r="M2311" s="38" t="n"/>
      <c r="N2311" s="20" t="n"/>
      <c r="O2311" s="40">
        <f>IF(AND(L2311="",M2311=""),"",N(L2311)+N(M2311))</f>
        <v/>
      </c>
      <c r="P2311" s="24">
        <f>IF(OR(O2311="",N(O2311)=0),"",N(M2311)/O2311)</f>
        <v/>
      </c>
      <c r="Q2311" s="40">
        <f>IF(OR(J2311="",N(J2311)=0,O2311=""),"",N(L2311)/(J2311/60))</f>
        <v/>
      </c>
      <c r="R2311" s="20" t="n"/>
    </row>
    <row r="2312">
      <c r="A2312" s="39" t="n"/>
      <c r="B2312" s="20" t="n"/>
      <c r="C2312" s="20" t="n"/>
      <c r="D2312" s="20" t="n"/>
      <c r="E2312" s="20" t="n"/>
      <c r="F2312" s="26">
        <f>IF(E2312="","",IFERROR(INDEX('İş emirleri'!$B$6:$B$305,MATCH(E2312,'İş emirleri'!$A$6:$A$305,0)),"İş emri yok"))</f>
        <v/>
      </c>
      <c r="G2312" s="38" t="n"/>
      <c r="H2312" s="38" t="n"/>
      <c r="I2312" s="20" t="n"/>
      <c r="J2312" s="40">
        <f>IF(G2312="","",MAX(0,G2312-N(H2312)))</f>
        <v/>
      </c>
      <c r="K2312" s="24">
        <f>IF(OR(G2312="",N(G2312)=0),"",J2312/G2312)</f>
        <v/>
      </c>
      <c r="L2312" s="38" t="n"/>
      <c r="M2312" s="38" t="n"/>
      <c r="N2312" s="20" t="n"/>
      <c r="O2312" s="40">
        <f>IF(AND(L2312="",M2312=""),"",N(L2312)+N(M2312))</f>
        <v/>
      </c>
      <c r="P2312" s="24">
        <f>IF(OR(O2312="",N(O2312)=0),"",N(M2312)/O2312)</f>
        <v/>
      </c>
      <c r="Q2312" s="40">
        <f>IF(OR(J2312="",N(J2312)=0,O2312=""),"",N(L2312)/(J2312/60))</f>
        <v/>
      </c>
      <c r="R2312" s="20" t="n"/>
    </row>
    <row r="2313">
      <c r="A2313" s="39" t="n"/>
      <c r="B2313" s="20" t="n"/>
      <c r="C2313" s="20" t="n"/>
      <c r="D2313" s="20" t="n"/>
      <c r="E2313" s="20" t="n"/>
      <c r="F2313" s="26">
        <f>IF(E2313="","",IFERROR(INDEX('İş emirleri'!$B$6:$B$305,MATCH(E2313,'İş emirleri'!$A$6:$A$305,0)),"İş emri yok"))</f>
        <v/>
      </c>
      <c r="G2313" s="38" t="n"/>
      <c r="H2313" s="38" t="n"/>
      <c r="I2313" s="20" t="n"/>
      <c r="J2313" s="40">
        <f>IF(G2313="","",MAX(0,G2313-N(H2313)))</f>
        <v/>
      </c>
      <c r="K2313" s="24">
        <f>IF(OR(G2313="",N(G2313)=0),"",J2313/G2313)</f>
        <v/>
      </c>
      <c r="L2313" s="38" t="n"/>
      <c r="M2313" s="38" t="n"/>
      <c r="N2313" s="20" t="n"/>
      <c r="O2313" s="40">
        <f>IF(AND(L2313="",M2313=""),"",N(L2313)+N(M2313))</f>
        <v/>
      </c>
      <c r="P2313" s="24">
        <f>IF(OR(O2313="",N(O2313)=0),"",N(M2313)/O2313)</f>
        <v/>
      </c>
      <c r="Q2313" s="40">
        <f>IF(OR(J2313="",N(J2313)=0,O2313=""),"",N(L2313)/(J2313/60))</f>
        <v/>
      </c>
      <c r="R2313" s="20" t="n"/>
    </row>
    <row r="2314">
      <c r="A2314" s="39" t="n"/>
      <c r="B2314" s="20" t="n"/>
      <c r="C2314" s="20" t="n"/>
      <c r="D2314" s="20" t="n"/>
      <c r="E2314" s="20" t="n"/>
      <c r="F2314" s="26">
        <f>IF(E2314="","",IFERROR(INDEX('İş emirleri'!$B$6:$B$305,MATCH(E2314,'İş emirleri'!$A$6:$A$305,0)),"İş emri yok"))</f>
        <v/>
      </c>
      <c r="G2314" s="38" t="n"/>
      <c r="H2314" s="38" t="n"/>
      <c r="I2314" s="20" t="n"/>
      <c r="J2314" s="40">
        <f>IF(G2314="","",MAX(0,G2314-N(H2314)))</f>
        <v/>
      </c>
      <c r="K2314" s="24">
        <f>IF(OR(G2314="",N(G2314)=0),"",J2314/G2314)</f>
        <v/>
      </c>
      <c r="L2314" s="38" t="n"/>
      <c r="M2314" s="38" t="n"/>
      <c r="N2314" s="20" t="n"/>
      <c r="O2314" s="40">
        <f>IF(AND(L2314="",M2314=""),"",N(L2314)+N(M2314))</f>
        <v/>
      </c>
      <c r="P2314" s="24">
        <f>IF(OR(O2314="",N(O2314)=0),"",N(M2314)/O2314)</f>
        <v/>
      </c>
      <c r="Q2314" s="40">
        <f>IF(OR(J2314="",N(J2314)=0,O2314=""),"",N(L2314)/(J2314/60))</f>
        <v/>
      </c>
      <c r="R2314" s="20" t="n"/>
    </row>
    <row r="2315">
      <c r="A2315" s="39" t="n"/>
      <c r="B2315" s="20" t="n"/>
      <c r="C2315" s="20" t="n"/>
      <c r="D2315" s="20" t="n"/>
      <c r="E2315" s="20" t="n"/>
      <c r="F2315" s="26">
        <f>IF(E2315="","",IFERROR(INDEX('İş emirleri'!$B$6:$B$305,MATCH(E2315,'İş emirleri'!$A$6:$A$305,0)),"İş emri yok"))</f>
        <v/>
      </c>
      <c r="G2315" s="38" t="n"/>
      <c r="H2315" s="38" t="n"/>
      <c r="I2315" s="20" t="n"/>
      <c r="J2315" s="40">
        <f>IF(G2315="","",MAX(0,G2315-N(H2315)))</f>
        <v/>
      </c>
      <c r="K2315" s="24">
        <f>IF(OR(G2315="",N(G2315)=0),"",J2315/G2315)</f>
        <v/>
      </c>
      <c r="L2315" s="38" t="n"/>
      <c r="M2315" s="38" t="n"/>
      <c r="N2315" s="20" t="n"/>
      <c r="O2315" s="40">
        <f>IF(AND(L2315="",M2315=""),"",N(L2315)+N(M2315))</f>
        <v/>
      </c>
      <c r="P2315" s="24">
        <f>IF(OR(O2315="",N(O2315)=0),"",N(M2315)/O2315)</f>
        <v/>
      </c>
      <c r="Q2315" s="40">
        <f>IF(OR(J2315="",N(J2315)=0,O2315=""),"",N(L2315)/(J2315/60))</f>
        <v/>
      </c>
      <c r="R2315" s="20" t="n"/>
    </row>
    <row r="2316">
      <c r="A2316" s="39" t="n"/>
      <c r="B2316" s="20" t="n"/>
      <c r="C2316" s="20" t="n"/>
      <c r="D2316" s="20" t="n"/>
      <c r="E2316" s="20" t="n"/>
      <c r="F2316" s="26">
        <f>IF(E2316="","",IFERROR(INDEX('İş emirleri'!$B$6:$B$305,MATCH(E2316,'İş emirleri'!$A$6:$A$305,0)),"İş emri yok"))</f>
        <v/>
      </c>
      <c r="G2316" s="38" t="n"/>
      <c r="H2316" s="38" t="n"/>
      <c r="I2316" s="20" t="n"/>
      <c r="J2316" s="40">
        <f>IF(G2316="","",MAX(0,G2316-N(H2316)))</f>
        <v/>
      </c>
      <c r="K2316" s="24">
        <f>IF(OR(G2316="",N(G2316)=0),"",J2316/G2316)</f>
        <v/>
      </c>
      <c r="L2316" s="38" t="n"/>
      <c r="M2316" s="38" t="n"/>
      <c r="N2316" s="20" t="n"/>
      <c r="O2316" s="40">
        <f>IF(AND(L2316="",M2316=""),"",N(L2316)+N(M2316))</f>
        <v/>
      </c>
      <c r="P2316" s="24">
        <f>IF(OR(O2316="",N(O2316)=0),"",N(M2316)/O2316)</f>
        <v/>
      </c>
      <c r="Q2316" s="40">
        <f>IF(OR(J2316="",N(J2316)=0,O2316=""),"",N(L2316)/(J2316/60))</f>
        <v/>
      </c>
      <c r="R2316" s="20" t="n"/>
    </row>
    <row r="2317">
      <c r="A2317" s="39" t="n"/>
      <c r="B2317" s="20" t="n"/>
      <c r="C2317" s="20" t="n"/>
      <c r="D2317" s="20" t="n"/>
      <c r="E2317" s="20" t="n"/>
      <c r="F2317" s="26">
        <f>IF(E2317="","",IFERROR(INDEX('İş emirleri'!$B$6:$B$305,MATCH(E2317,'İş emirleri'!$A$6:$A$305,0)),"İş emri yok"))</f>
        <v/>
      </c>
      <c r="G2317" s="38" t="n"/>
      <c r="H2317" s="38" t="n"/>
      <c r="I2317" s="20" t="n"/>
      <c r="J2317" s="40">
        <f>IF(G2317="","",MAX(0,G2317-N(H2317)))</f>
        <v/>
      </c>
      <c r="K2317" s="24">
        <f>IF(OR(G2317="",N(G2317)=0),"",J2317/G2317)</f>
        <v/>
      </c>
      <c r="L2317" s="38" t="n"/>
      <c r="M2317" s="38" t="n"/>
      <c r="N2317" s="20" t="n"/>
      <c r="O2317" s="40">
        <f>IF(AND(L2317="",M2317=""),"",N(L2317)+N(M2317))</f>
        <v/>
      </c>
      <c r="P2317" s="24">
        <f>IF(OR(O2317="",N(O2317)=0),"",N(M2317)/O2317)</f>
        <v/>
      </c>
      <c r="Q2317" s="40">
        <f>IF(OR(J2317="",N(J2317)=0,O2317=""),"",N(L2317)/(J2317/60))</f>
        <v/>
      </c>
      <c r="R2317" s="20" t="n"/>
    </row>
    <row r="2318">
      <c r="A2318" s="39" t="n"/>
      <c r="B2318" s="20" t="n"/>
      <c r="C2318" s="20" t="n"/>
      <c r="D2318" s="20" t="n"/>
      <c r="E2318" s="20" t="n"/>
      <c r="F2318" s="26">
        <f>IF(E2318="","",IFERROR(INDEX('İş emirleri'!$B$6:$B$305,MATCH(E2318,'İş emirleri'!$A$6:$A$305,0)),"İş emri yok"))</f>
        <v/>
      </c>
      <c r="G2318" s="38" t="n"/>
      <c r="H2318" s="38" t="n"/>
      <c r="I2318" s="20" t="n"/>
      <c r="J2318" s="40">
        <f>IF(G2318="","",MAX(0,G2318-N(H2318)))</f>
        <v/>
      </c>
      <c r="K2318" s="24">
        <f>IF(OR(G2318="",N(G2318)=0),"",J2318/G2318)</f>
        <v/>
      </c>
      <c r="L2318" s="38" t="n"/>
      <c r="M2318" s="38" t="n"/>
      <c r="N2318" s="20" t="n"/>
      <c r="O2318" s="40">
        <f>IF(AND(L2318="",M2318=""),"",N(L2318)+N(M2318))</f>
        <v/>
      </c>
      <c r="P2318" s="24">
        <f>IF(OR(O2318="",N(O2318)=0),"",N(M2318)/O2318)</f>
        <v/>
      </c>
      <c r="Q2318" s="40">
        <f>IF(OR(J2318="",N(J2318)=0,O2318=""),"",N(L2318)/(J2318/60))</f>
        <v/>
      </c>
      <c r="R2318" s="20" t="n"/>
    </row>
    <row r="2319">
      <c r="A2319" s="39" t="n"/>
      <c r="B2319" s="20" t="n"/>
      <c r="C2319" s="20" t="n"/>
      <c r="D2319" s="20" t="n"/>
      <c r="E2319" s="20" t="n"/>
      <c r="F2319" s="26">
        <f>IF(E2319="","",IFERROR(INDEX('İş emirleri'!$B$6:$B$305,MATCH(E2319,'İş emirleri'!$A$6:$A$305,0)),"İş emri yok"))</f>
        <v/>
      </c>
      <c r="G2319" s="38" t="n"/>
      <c r="H2319" s="38" t="n"/>
      <c r="I2319" s="20" t="n"/>
      <c r="J2319" s="40">
        <f>IF(G2319="","",MAX(0,G2319-N(H2319)))</f>
        <v/>
      </c>
      <c r="K2319" s="24">
        <f>IF(OR(G2319="",N(G2319)=0),"",J2319/G2319)</f>
        <v/>
      </c>
      <c r="L2319" s="38" t="n"/>
      <c r="M2319" s="38" t="n"/>
      <c r="N2319" s="20" t="n"/>
      <c r="O2319" s="40">
        <f>IF(AND(L2319="",M2319=""),"",N(L2319)+N(M2319))</f>
        <v/>
      </c>
      <c r="P2319" s="24">
        <f>IF(OR(O2319="",N(O2319)=0),"",N(M2319)/O2319)</f>
        <v/>
      </c>
      <c r="Q2319" s="40">
        <f>IF(OR(J2319="",N(J2319)=0,O2319=""),"",N(L2319)/(J2319/60))</f>
        <v/>
      </c>
      <c r="R2319" s="20" t="n"/>
    </row>
    <row r="2320">
      <c r="A2320" s="39" t="n"/>
      <c r="B2320" s="20" t="n"/>
      <c r="C2320" s="20" t="n"/>
      <c r="D2320" s="20" t="n"/>
      <c r="E2320" s="20" t="n"/>
      <c r="F2320" s="26">
        <f>IF(E2320="","",IFERROR(INDEX('İş emirleri'!$B$6:$B$305,MATCH(E2320,'İş emirleri'!$A$6:$A$305,0)),"İş emri yok"))</f>
        <v/>
      </c>
      <c r="G2320" s="38" t="n"/>
      <c r="H2320" s="38" t="n"/>
      <c r="I2320" s="20" t="n"/>
      <c r="J2320" s="40">
        <f>IF(G2320="","",MAX(0,G2320-N(H2320)))</f>
        <v/>
      </c>
      <c r="K2320" s="24">
        <f>IF(OR(G2320="",N(G2320)=0),"",J2320/G2320)</f>
        <v/>
      </c>
      <c r="L2320" s="38" t="n"/>
      <c r="M2320" s="38" t="n"/>
      <c r="N2320" s="20" t="n"/>
      <c r="O2320" s="40">
        <f>IF(AND(L2320="",M2320=""),"",N(L2320)+N(M2320))</f>
        <v/>
      </c>
      <c r="P2320" s="24">
        <f>IF(OR(O2320="",N(O2320)=0),"",N(M2320)/O2320)</f>
        <v/>
      </c>
      <c r="Q2320" s="40">
        <f>IF(OR(J2320="",N(J2320)=0,O2320=""),"",N(L2320)/(J2320/60))</f>
        <v/>
      </c>
      <c r="R2320" s="20" t="n"/>
    </row>
    <row r="2321">
      <c r="A2321" s="39" t="n"/>
      <c r="B2321" s="20" t="n"/>
      <c r="C2321" s="20" t="n"/>
      <c r="D2321" s="20" t="n"/>
      <c r="E2321" s="20" t="n"/>
      <c r="F2321" s="26">
        <f>IF(E2321="","",IFERROR(INDEX('İş emirleri'!$B$6:$B$305,MATCH(E2321,'İş emirleri'!$A$6:$A$305,0)),"İş emri yok"))</f>
        <v/>
      </c>
      <c r="G2321" s="38" t="n"/>
      <c r="H2321" s="38" t="n"/>
      <c r="I2321" s="20" t="n"/>
      <c r="J2321" s="40">
        <f>IF(G2321="","",MAX(0,G2321-N(H2321)))</f>
        <v/>
      </c>
      <c r="K2321" s="24">
        <f>IF(OR(G2321="",N(G2321)=0),"",J2321/G2321)</f>
        <v/>
      </c>
      <c r="L2321" s="38" t="n"/>
      <c r="M2321" s="38" t="n"/>
      <c r="N2321" s="20" t="n"/>
      <c r="O2321" s="40">
        <f>IF(AND(L2321="",M2321=""),"",N(L2321)+N(M2321))</f>
        <v/>
      </c>
      <c r="P2321" s="24">
        <f>IF(OR(O2321="",N(O2321)=0),"",N(M2321)/O2321)</f>
        <v/>
      </c>
      <c r="Q2321" s="40">
        <f>IF(OR(J2321="",N(J2321)=0,O2321=""),"",N(L2321)/(J2321/60))</f>
        <v/>
      </c>
      <c r="R2321" s="20" t="n"/>
    </row>
    <row r="2322">
      <c r="A2322" s="39" t="n"/>
      <c r="B2322" s="20" t="n"/>
      <c r="C2322" s="20" t="n"/>
      <c r="D2322" s="20" t="n"/>
      <c r="E2322" s="20" t="n"/>
      <c r="F2322" s="26">
        <f>IF(E2322="","",IFERROR(INDEX('İş emirleri'!$B$6:$B$305,MATCH(E2322,'İş emirleri'!$A$6:$A$305,0)),"İş emri yok"))</f>
        <v/>
      </c>
      <c r="G2322" s="38" t="n"/>
      <c r="H2322" s="38" t="n"/>
      <c r="I2322" s="20" t="n"/>
      <c r="J2322" s="40">
        <f>IF(G2322="","",MAX(0,G2322-N(H2322)))</f>
        <v/>
      </c>
      <c r="K2322" s="24">
        <f>IF(OR(G2322="",N(G2322)=0),"",J2322/G2322)</f>
        <v/>
      </c>
      <c r="L2322" s="38" t="n"/>
      <c r="M2322" s="38" t="n"/>
      <c r="N2322" s="20" t="n"/>
      <c r="O2322" s="40">
        <f>IF(AND(L2322="",M2322=""),"",N(L2322)+N(M2322))</f>
        <v/>
      </c>
      <c r="P2322" s="24">
        <f>IF(OR(O2322="",N(O2322)=0),"",N(M2322)/O2322)</f>
        <v/>
      </c>
      <c r="Q2322" s="40">
        <f>IF(OR(J2322="",N(J2322)=0,O2322=""),"",N(L2322)/(J2322/60))</f>
        <v/>
      </c>
      <c r="R2322" s="20" t="n"/>
    </row>
    <row r="2323">
      <c r="A2323" s="39" t="n"/>
      <c r="B2323" s="20" t="n"/>
      <c r="C2323" s="20" t="n"/>
      <c r="D2323" s="20" t="n"/>
      <c r="E2323" s="20" t="n"/>
      <c r="F2323" s="26">
        <f>IF(E2323="","",IFERROR(INDEX('İş emirleri'!$B$6:$B$305,MATCH(E2323,'İş emirleri'!$A$6:$A$305,0)),"İş emri yok"))</f>
        <v/>
      </c>
      <c r="G2323" s="38" t="n"/>
      <c r="H2323" s="38" t="n"/>
      <c r="I2323" s="20" t="n"/>
      <c r="J2323" s="40">
        <f>IF(G2323="","",MAX(0,G2323-N(H2323)))</f>
        <v/>
      </c>
      <c r="K2323" s="24">
        <f>IF(OR(G2323="",N(G2323)=0),"",J2323/G2323)</f>
        <v/>
      </c>
      <c r="L2323" s="38" t="n"/>
      <c r="M2323" s="38" t="n"/>
      <c r="N2323" s="20" t="n"/>
      <c r="O2323" s="40">
        <f>IF(AND(L2323="",M2323=""),"",N(L2323)+N(M2323))</f>
        <v/>
      </c>
      <c r="P2323" s="24">
        <f>IF(OR(O2323="",N(O2323)=0),"",N(M2323)/O2323)</f>
        <v/>
      </c>
      <c r="Q2323" s="40">
        <f>IF(OR(J2323="",N(J2323)=0,O2323=""),"",N(L2323)/(J2323/60))</f>
        <v/>
      </c>
      <c r="R2323" s="20" t="n"/>
    </row>
    <row r="2324">
      <c r="A2324" s="39" t="n"/>
      <c r="B2324" s="20" t="n"/>
      <c r="C2324" s="20" t="n"/>
      <c r="D2324" s="20" t="n"/>
      <c r="E2324" s="20" t="n"/>
      <c r="F2324" s="26">
        <f>IF(E2324="","",IFERROR(INDEX('İş emirleri'!$B$6:$B$305,MATCH(E2324,'İş emirleri'!$A$6:$A$305,0)),"İş emri yok"))</f>
        <v/>
      </c>
      <c r="G2324" s="38" t="n"/>
      <c r="H2324" s="38" t="n"/>
      <c r="I2324" s="20" t="n"/>
      <c r="J2324" s="40">
        <f>IF(G2324="","",MAX(0,G2324-N(H2324)))</f>
        <v/>
      </c>
      <c r="K2324" s="24">
        <f>IF(OR(G2324="",N(G2324)=0),"",J2324/G2324)</f>
        <v/>
      </c>
      <c r="L2324" s="38" t="n"/>
      <c r="M2324" s="38" t="n"/>
      <c r="N2324" s="20" t="n"/>
      <c r="O2324" s="40">
        <f>IF(AND(L2324="",M2324=""),"",N(L2324)+N(M2324))</f>
        <v/>
      </c>
      <c r="P2324" s="24">
        <f>IF(OR(O2324="",N(O2324)=0),"",N(M2324)/O2324)</f>
        <v/>
      </c>
      <c r="Q2324" s="40">
        <f>IF(OR(J2324="",N(J2324)=0,O2324=""),"",N(L2324)/(J2324/60))</f>
        <v/>
      </c>
      <c r="R2324" s="20" t="n"/>
    </row>
    <row r="2325">
      <c r="A2325" s="39" t="n"/>
      <c r="B2325" s="20" t="n"/>
      <c r="C2325" s="20" t="n"/>
      <c r="D2325" s="20" t="n"/>
      <c r="E2325" s="20" t="n"/>
      <c r="F2325" s="26">
        <f>IF(E2325="","",IFERROR(INDEX('İş emirleri'!$B$6:$B$305,MATCH(E2325,'İş emirleri'!$A$6:$A$305,0)),"İş emri yok"))</f>
        <v/>
      </c>
      <c r="G2325" s="38" t="n"/>
      <c r="H2325" s="38" t="n"/>
      <c r="I2325" s="20" t="n"/>
      <c r="J2325" s="40">
        <f>IF(G2325="","",MAX(0,G2325-N(H2325)))</f>
        <v/>
      </c>
      <c r="K2325" s="24">
        <f>IF(OR(G2325="",N(G2325)=0),"",J2325/G2325)</f>
        <v/>
      </c>
      <c r="L2325" s="38" t="n"/>
      <c r="M2325" s="38" t="n"/>
      <c r="N2325" s="20" t="n"/>
      <c r="O2325" s="40">
        <f>IF(AND(L2325="",M2325=""),"",N(L2325)+N(M2325))</f>
        <v/>
      </c>
      <c r="P2325" s="24">
        <f>IF(OR(O2325="",N(O2325)=0),"",N(M2325)/O2325)</f>
        <v/>
      </c>
      <c r="Q2325" s="40">
        <f>IF(OR(J2325="",N(J2325)=0,O2325=""),"",N(L2325)/(J2325/60))</f>
        <v/>
      </c>
      <c r="R2325" s="20" t="n"/>
    </row>
    <row r="2326">
      <c r="A2326" s="39" t="n"/>
      <c r="B2326" s="20" t="n"/>
      <c r="C2326" s="20" t="n"/>
      <c r="D2326" s="20" t="n"/>
      <c r="E2326" s="20" t="n"/>
      <c r="F2326" s="26">
        <f>IF(E2326="","",IFERROR(INDEX('İş emirleri'!$B$6:$B$305,MATCH(E2326,'İş emirleri'!$A$6:$A$305,0)),"İş emri yok"))</f>
        <v/>
      </c>
      <c r="G2326" s="38" t="n"/>
      <c r="H2326" s="38" t="n"/>
      <c r="I2326" s="20" t="n"/>
      <c r="J2326" s="40">
        <f>IF(G2326="","",MAX(0,G2326-N(H2326)))</f>
        <v/>
      </c>
      <c r="K2326" s="24">
        <f>IF(OR(G2326="",N(G2326)=0),"",J2326/G2326)</f>
        <v/>
      </c>
      <c r="L2326" s="38" t="n"/>
      <c r="M2326" s="38" t="n"/>
      <c r="N2326" s="20" t="n"/>
      <c r="O2326" s="40">
        <f>IF(AND(L2326="",M2326=""),"",N(L2326)+N(M2326))</f>
        <v/>
      </c>
      <c r="P2326" s="24">
        <f>IF(OR(O2326="",N(O2326)=0),"",N(M2326)/O2326)</f>
        <v/>
      </c>
      <c r="Q2326" s="40">
        <f>IF(OR(J2326="",N(J2326)=0,O2326=""),"",N(L2326)/(J2326/60))</f>
        <v/>
      </c>
      <c r="R2326" s="20" t="n"/>
    </row>
    <row r="2327">
      <c r="A2327" s="39" t="n"/>
      <c r="B2327" s="20" t="n"/>
      <c r="C2327" s="20" t="n"/>
      <c r="D2327" s="20" t="n"/>
      <c r="E2327" s="20" t="n"/>
      <c r="F2327" s="26">
        <f>IF(E2327="","",IFERROR(INDEX('İş emirleri'!$B$6:$B$305,MATCH(E2327,'İş emirleri'!$A$6:$A$305,0)),"İş emri yok"))</f>
        <v/>
      </c>
      <c r="G2327" s="38" t="n"/>
      <c r="H2327" s="38" t="n"/>
      <c r="I2327" s="20" t="n"/>
      <c r="J2327" s="40">
        <f>IF(G2327="","",MAX(0,G2327-N(H2327)))</f>
        <v/>
      </c>
      <c r="K2327" s="24">
        <f>IF(OR(G2327="",N(G2327)=0),"",J2327/G2327)</f>
        <v/>
      </c>
      <c r="L2327" s="38" t="n"/>
      <c r="M2327" s="38" t="n"/>
      <c r="N2327" s="20" t="n"/>
      <c r="O2327" s="40">
        <f>IF(AND(L2327="",M2327=""),"",N(L2327)+N(M2327))</f>
        <v/>
      </c>
      <c r="P2327" s="24">
        <f>IF(OR(O2327="",N(O2327)=0),"",N(M2327)/O2327)</f>
        <v/>
      </c>
      <c r="Q2327" s="40">
        <f>IF(OR(J2327="",N(J2327)=0,O2327=""),"",N(L2327)/(J2327/60))</f>
        <v/>
      </c>
      <c r="R2327" s="20" t="n"/>
    </row>
    <row r="2328">
      <c r="A2328" s="39" t="n"/>
      <c r="B2328" s="20" t="n"/>
      <c r="C2328" s="20" t="n"/>
      <c r="D2328" s="20" t="n"/>
      <c r="E2328" s="20" t="n"/>
      <c r="F2328" s="26">
        <f>IF(E2328="","",IFERROR(INDEX('İş emirleri'!$B$6:$B$305,MATCH(E2328,'İş emirleri'!$A$6:$A$305,0)),"İş emri yok"))</f>
        <v/>
      </c>
      <c r="G2328" s="38" t="n"/>
      <c r="H2328" s="38" t="n"/>
      <c r="I2328" s="20" t="n"/>
      <c r="J2328" s="40">
        <f>IF(G2328="","",MAX(0,G2328-N(H2328)))</f>
        <v/>
      </c>
      <c r="K2328" s="24">
        <f>IF(OR(G2328="",N(G2328)=0),"",J2328/G2328)</f>
        <v/>
      </c>
      <c r="L2328" s="38" t="n"/>
      <c r="M2328" s="38" t="n"/>
      <c r="N2328" s="20" t="n"/>
      <c r="O2328" s="40">
        <f>IF(AND(L2328="",M2328=""),"",N(L2328)+N(M2328))</f>
        <v/>
      </c>
      <c r="P2328" s="24">
        <f>IF(OR(O2328="",N(O2328)=0),"",N(M2328)/O2328)</f>
        <v/>
      </c>
      <c r="Q2328" s="40">
        <f>IF(OR(J2328="",N(J2328)=0,O2328=""),"",N(L2328)/(J2328/60))</f>
        <v/>
      </c>
      <c r="R2328" s="20" t="n"/>
    </row>
    <row r="2329">
      <c r="A2329" s="39" t="n"/>
      <c r="B2329" s="20" t="n"/>
      <c r="C2329" s="20" t="n"/>
      <c r="D2329" s="20" t="n"/>
      <c r="E2329" s="20" t="n"/>
      <c r="F2329" s="26">
        <f>IF(E2329="","",IFERROR(INDEX('İş emirleri'!$B$6:$B$305,MATCH(E2329,'İş emirleri'!$A$6:$A$305,0)),"İş emri yok"))</f>
        <v/>
      </c>
      <c r="G2329" s="38" t="n"/>
      <c r="H2329" s="38" t="n"/>
      <c r="I2329" s="20" t="n"/>
      <c r="J2329" s="40">
        <f>IF(G2329="","",MAX(0,G2329-N(H2329)))</f>
        <v/>
      </c>
      <c r="K2329" s="24">
        <f>IF(OR(G2329="",N(G2329)=0),"",J2329/G2329)</f>
        <v/>
      </c>
      <c r="L2329" s="38" t="n"/>
      <c r="M2329" s="38" t="n"/>
      <c r="N2329" s="20" t="n"/>
      <c r="O2329" s="40">
        <f>IF(AND(L2329="",M2329=""),"",N(L2329)+N(M2329))</f>
        <v/>
      </c>
      <c r="P2329" s="24">
        <f>IF(OR(O2329="",N(O2329)=0),"",N(M2329)/O2329)</f>
        <v/>
      </c>
      <c r="Q2329" s="40">
        <f>IF(OR(J2329="",N(J2329)=0,O2329=""),"",N(L2329)/(J2329/60))</f>
        <v/>
      </c>
      <c r="R2329" s="20" t="n"/>
    </row>
    <row r="2330">
      <c r="A2330" s="39" t="n"/>
      <c r="B2330" s="20" t="n"/>
      <c r="C2330" s="20" t="n"/>
      <c r="D2330" s="20" t="n"/>
      <c r="E2330" s="20" t="n"/>
      <c r="F2330" s="26">
        <f>IF(E2330="","",IFERROR(INDEX('İş emirleri'!$B$6:$B$305,MATCH(E2330,'İş emirleri'!$A$6:$A$305,0)),"İş emri yok"))</f>
        <v/>
      </c>
      <c r="G2330" s="38" t="n"/>
      <c r="H2330" s="38" t="n"/>
      <c r="I2330" s="20" t="n"/>
      <c r="J2330" s="40">
        <f>IF(G2330="","",MAX(0,G2330-N(H2330)))</f>
        <v/>
      </c>
      <c r="K2330" s="24">
        <f>IF(OR(G2330="",N(G2330)=0),"",J2330/G2330)</f>
        <v/>
      </c>
      <c r="L2330" s="38" t="n"/>
      <c r="M2330" s="38" t="n"/>
      <c r="N2330" s="20" t="n"/>
      <c r="O2330" s="40">
        <f>IF(AND(L2330="",M2330=""),"",N(L2330)+N(M2330))</f>
        <v/>
      </c>
      <c r="P2330" s="24">
        <f>IF(OR(O2330="",N(O2330)=0),"",N(M2330)/O2330)</f>
        <v/>
      </c>
      <c r="Q2330" s="40">
        <f>IF(OR(J2330="",N(J2330)=0,O2330=""),"",N(L2330)/(J2330/60))</f>
        <v/>
      </c>
      <c r="R2330" s="20" t="n"/>
    </row>
    <row r="2331">
      <c r="A2331" s="39" t="n"/>
      <c r="B2331" s="20" t="n"/>
      <c r="C2331" s="20" t="n"/>
      <c r="D2331" s="20" t="n"/>
      <c r="E2331" s="20" t="n"/>
      <c r="F2331" s="26">
        <f>IF(E2331="","",IFERROR(INDEX('İş emirleri'!$B$6:$B$305,MATCH(E2331,'İş emirleri'!$A$6:$A$305,0)),"İş emri yok"))</f>
        <v/>
      </c>
      <c r="G2331" s="38" t="n"/>
      <c r="H2331" s="38" t="n"/>
      <c r="I2331" s="20" t="n"/>
      <c r="J2331" s="40">
        <f>IF(G2331="","",MAX(0,G2331-N(H2331)))</f>
        <v/>
      </c>
      <c r="K2331" s="24">
        <f>IF(OR(G2331="",N(G2331)=0),"",J2331/G2331)</f>
        <v/>
      </c>
      <c r="L2331" s="38" t="n"/>
      <c r="M2331" s="38" t="n"/>
      <c r="N2331" s="20" t="n"/>
      <c r="O2331" s="40">
        <f>IF(AND(L2331="",M2331=""),"",N(L2331)+N(M2331))</f>
        <v/>
      </c>
      <c r="P2331" s="24">
        <f>IF(OR(O2331="",N(O2331)=0),"",N(M2331)/O2331)</f>
        <v/>
      </c>
      <c r="Q2331" s="40">
        <f>IF(OR(J2331="",N(J2331)=0,O2331=""),"",N(L2331)/(J2331/60))</f>
        <v/>
      </c>
      <c r="R2331" s="20" t="n"/>
    </row>
    <row r="2332">
      <c r="A2332" s="39" t="n"/>
      <c r="B2332" s="20" t="n"/>
      <c r="C2332" s="20" t="n"/>
      <c r="D2332" s="20" t="n"/>
      <c r="E2332" s="20" t="n"/>
      <c r="F2332" s="26">
        <f>IF(E2332="","",IFERROR(INDEX('İş emirleri'!$B$6:$B$305,MATCH(E2332,'İş emirleri'!$A$6:$A$305,0)),"İş emri yok"))</f>
        <v/>
      </c>
      <c r="G2332" s="38" t="n"/>
      <c r="H2332" s="38" t="n"/>
      <c r="I2332" s="20" t="n"/>
      <c r="J2332" s="40">
        <f>IF(G2332="","",MAX(0,G2332-N(H2332)))</f>
        <v/>
      </c>
      <c r="K2332" s="24">
        <f>IF(OR(G2332="",N(G2332)=0),"",J2332/G2332)</f>
        <v/>
      </c>
      <c r="L2332" s="38" t="n"/>
      <c r="M2332" s="38" t="n"/>
      <c r="N2332" s="20" t="n"/>
      <c r="O2332" s="40">
        <f>IF(AND(L2332="",M2332=""),"",N(L2332)+N(M2332))</f>
        <v/>
      </c>
      <c r="P2332" s="24">
        <f>IF(OR(O2332="",N(O2332)=0),"",N(M2332)/O2332)</f>
        <v/>
      </c>
      <c r="Q2332" s="40">
        <f>IF(OR(J2332="",N(J2332)=0,O2332=""),"",N(L2332)/(J2332/60))</f>
        <v/>
      </c>
      <c r="R2332" s="20" t="n"/>
    </row>
    <row r="2333">
      <c r="A2333" s="39" t="n"/>
      <c r="B2333" s="20" t="n"/>
      <c r="C2333" s="20" t="n"/>
      <c r="D2333" s="20" t="n"/>
      <c r="E2333" s="20" t="n"/>
      <c r="F2333" s="26">
        <f>IF(E2333="","",IFERROR(INDEX('İş emirleri'!$B$6:$B$305,MATCH(E2333,'İş emirleri'!$A$6:$A$305,0)),"İş emri yok"))</f>
        <v/>
      </c>
      <c r="G2333" s="38" t="n"/>
      <c r="H2333" s="38" t="n"/>
      <c r="I2333" s="20" t="n"/>
      <c r="J2333" s="40">
        <f>IF(G2333="","",MAX(0,G2333-N(H2333)))</f>
        <v/>
      </c>
      <c r="K2333" s="24">
        <f>IF(OR(G2333="",N(G2333)=0),"",J2333/G2333)</f>
        <v/>
      </c>
      <c r="L2333" s="38" t="n"/>
      <c r="M2333" s="38" t="n"/>
      <c r="N2333" s="20" t="n"/>
      <c r="O2333" s="40">
        <f>IF(AND(L2333="",M2333=""),"",N(L2333)+N(M2333))</f>
        <v/>
      </c>
      <c r="P2333" s="24">
        <f>IF(OR(O2333="",N(O2333)=0),"",N(M2333)/O2333)</f>
        <v/>
      </c>
      <c r="Q2333" s="40">
        <f>IF(OR(J2333="",N(J2333)=0,O2333=""),"",N(L2333)/(J2333/60))</f>
        <v/>
      </c>
      <c r="R2333" s="20" t="n"/>
    </row>
    <row r="2334">
      <c r="A2334" s="39" t="n"/>
      <c r="B2334" s="20" t="n"/>
      <c r="C2334" s="20" t="n"/>
      <c r="D2334" s="20" t="n"/>
      <c r="E2334" s="20" t="n"/>
      <c r="F2334" s="26">
        <f>IF(E2334="","",IFERROR(INDEX('İş emirleri'!$B$6:$B$305,MATCH(E2334,'İş emirleri'!$A$6:$A$305,0)),"İş emri yok"))</f>
        <v/>
      </c>
      <c r="G2334" s="38" t="n"/>
      <c r="H2334" s="38" t="n"/>
      <c r="I2334" s="20" t="n"/>
      <c r="J2334" s="40">
        <f>IF(G2334="","",MAX(0,G2334-N(H2334)))</f>
        <v/>
      </c>
      <c r="K2334" s="24">
        <f>IF(OR(G2334="",N(G2334)=0),"",J2334/G2334)</f>
        <v/>
      </c>
      <c r="L2334" s="38" t="n"/>
      <c r="M2334" s="38" t="n"/>
      <c r="N2334" s="20" t="n"/>
      <c r="O2334" s="40">
        <f>IF(AND(L2334="",M2334=""),"",N(L2334)+N(M2334))</f>
        <v/>
      </c>
      <c r="P2334" s="24">
        <f>IF(OR(O2334="",N(O2334)=0),"",N(M2334)/O2334)</f>
        <v/>
      </c>
      <c r="Q2334" s="40">
        <f>IF(OR(J2334="",N(J2334)=0,O2334=""),"",N(L2334)/(J2334/60))</f>
        <v/>
      </c>
      <c r="R2334" s="20" t="n"/>
    </row>
    <row r="2335">
      <c r="A2335" s="39" t="n"/>
      <c r="B2335" s="20" t="n"/>
      <c r="C2335" s="20" t="n"/>
      <c r="D2335" s="20" t="n"/>
      <c r="E2335" s="20" t="n"/>
      <c r="F2335" s="26">
        <f>IF(E2335="","",IFERROR(INDEX('İş emirleri'!$B$6:$B$305,MATCH(E2335,'İş emirleri'!$A$6:$A$305,0)),"İş emri yok"))</f>
        <v/>
      </c>
      <c r="G2335" s="38" t="n"/>
      <c r="H2335" s="38" t="n"/>
      <c r="I2335" s="20" t="n"/>
      <c r="J2335" s="40">
        <f>IF(G2335="","",MAX(0,G2335-N(H2335)))</f>
        <v/>
      </c>
      <c r="K2335" s="24">
        <f>IF(OR(G2335="",N(G2335)=0),"",J2335/G2335)</f>
        <v/>
      </c>
      <c r="L2335" s="38" t="n"/>
      <c r="M2335" s="38" t="n"/>
      <c r="N2335" s="20" t="n"/>
      <c r="O2335" s="40">
        <f>IF(AND(L2335="",M2335=""),"",N(L2335)+N(M2335))</f>
        <v/>
      </c>
      <c r="P2335" s="24">
        <f>IF(OR(O2335="",N(O2335)=0),"",N(M2335)/O2335)</f>
        <v/>
      </c>
      <c r="Q2335" s="40">
        <f>IF(OR(J2335="",N(J2335)=0,O2335=""),"",N(L2335)/(J2335/60))</f>
        <v/>
      </c>
      <c r="R2335" s="20" t="n"/>
    </row>
    <row r="2336">
      <c r="A2336" s="39" t="n"/>
      <c r="B2336" s="20" t="n"/>
      <c r="C2336" s="20" t="n"/>
      <c r="D2336" s="20" t="n"/>
      <c r="E2336" s="20" t="n"/>
      <c r="F2336" s="26">
        <f>IF(E2336="","",IFERROR(INDEX('İş emirleri'!$B$6:$B$305,MATCH(E2336,'İş emirleri'!$A$6:$A$305,0)),"İş emri yok"))</f>
        <v/>
      </c>
      <c r="G2336" s="38" t="n"/>
      <c r="H2336" s="38" t="n"/>
      <c r="I2336" s="20" t="n"/>
      <c r="J2336" s="40">
        <f>IF(G2336="","",MAX(0,G2336-N(H2336)))</f>
        <v/>
      </c>
      <c r="K2336" s="24">
        <f>IF(OR(G2336="",N(G2336)=0),"",J2336/G2336)</f>
        <v/>
      </c>
      <c r="L2336" s="38" t="n"/>
      <c r="M2336" s="38" t="n"/>
      <c r="N2336" s="20" t="n"/>
      <c r="O2336" s="40">
        <f>IF(AND(L2336="",M2336=""),"",N(L2336)+N(M2336))</f>
        <v/>
      </c>
      <c r="P2336" s="24">
        <f>IF(OR(O2336="",N(O2336)=0),"",N(M2336)/O2336)</f>
        <v/>
      </c>
      <c r="Q2336" s="40">
        <f>IF(OR(J2336="",N(J2336)=0,O2336=""),"",N(L2336)/(J2336/60))</f>
        <v/>
      </c>
      <c r="R2336" s="20" t="n"/>
    </row>
    <row r="2337">
      <c r="A2337" s="39" t="n"/>
      <c r="B2337" s="20" t="n"/>
      <c r="C2337" s="20" t="n"/>
      <c r="D2337" s="20" t="n"/>
      <c r="E2337" s="20" t="n"/>
      <c r="F2337" s="26">
        <f>IF(E2337="","",IFERROR(INDEX('İş emirleri'!$B$6:$B$305,MATCH(E2337,'İş emirleri'!$A$6:$A$305,0)),"İş emri yok"))</f>
        <v/>
      </c>
      <c r="G2337" s="38" t="n"/>
      <c r="H2337" s="38" t="n"/>
      <c r="I2337" s="20" t="n"/>
      <c r="J2337" s="40">
        <f>IF(G2337="","",MAX(0,G2337-N(H2337)))</f>
        <v/>
      </c>
      <c r="K2337" s="24">
        <f>IF(OR(G2337="",N(G2337)=0),"",J2337/G2337)</f>
        <v/>
      </c>
      <c r="L2337" s="38" t="n"/>
      <c r="M2337" s="38" t="n"/>
      <c r="N2337" s="20" t="n"/>
      <c r="O2337" s="40">
        <f>IF(AND(L2337="",M2337=""),"",N(L2337)+N(M2337))</f>
        <v/>
      </c>
      <c r="P2337" s="24">
        <f>IF(OR(O2337="",N(O2337)=0),"",N(M2337)/O2337)</f>
        <v/>
      </c>
      <c r="Q2337" s="40">
        <f>IF(OR(J2337="",N(J2337)=0,O2337=""),"",N(L2337)/(J2337/60))</f>
        <v/>
      </c>
      <c r="R2337" s="20" t="n"/>
    </row>
    <row r="2338">
      <c r="A2338" s="39" t="n"/>
      <c r="B2338" s="20" t="n"/>
      <c r="C2338" s="20" t="n"/>
      <c r="D2338" s="20" t="n"/>
      <c r="E2338" s="20" t="n"/>
      <c r="F2338" s="26">
        <f>IF(E2338="","",IFERROR(INDEX('İş emirleri'!$B$6:$B$305,MATCH(E2338,'İş emirleri'!$A$6:$A$305,0)),"İş emri yok"))</f>
        <v/>
      </c>
      <c r="G2338" s="38" t="n"/>
      <c r="H2338" s="38" t="n"/>
      <c r="I2338" s="20" t="n"/>
      <c r="J2338" s="40">
        <f>IF(G2338="","",MAX(0,G2338-N(H2338)))</f>
        <v/>
      </c>
      <c r="K2338" s="24">
        <f>IF(OR(G2338="",N(G2338)=0),"",J2338/G2338)</f>
        <v/>
      </c>
      <c r="L2338" s="38" t="n"/>
      <c r="M2338" s="38" t="n"/>
      <c r="N2338" s="20" t="n"/>
      <c r="O2338" s="40">
        <f>IF(AND(L2338="",M2338=""),"",N(L2338)+N(M2338))</f>
        <v/>
      </c>
      <c r="P2338" s="24">
        <f>IF(OR(O2338="",N(O2338)=0),"",N(M2338)/O2338)</f>
        <v/>
      </c>
      <c r="Q2338" s="40">
        <f>IF(OR(J2338="",N(J2338)=0,O2338=""),"",N(L2338)/(J2338/60))</f>
        <v/>
      </c>
      <c r="R2338" s="20" t="n"/>
    </row>
    <row r="2339">
      <c r="A2339" s="39" t="n"/>
      <c r="B2339" s="20" t="n"/>
      <c r="C2339" s="20" t="n"/>
      <c r="D2339" s="20" t="n"/>
      <c r="E2339" s="20" t="n"/>
      <c r="F2339" s="26">
        <f>IF(E2339="","",IFERROR(INDEX('İş emirleri'!$B$6:$B$305,MATCH(E2339,'İş emirleri'!$A$6:$A$305,0)),"İş emri yok"))</f>
        <v/>
      </c>
      <c r="G2339" s="38" t="n"/>
      <c r="H2339" s="38" t="n"/>
      <c r="I2339" s="20" t="n"/>
      <c r="J2339" s="40">
        <f>IF(G2339="","",MAX(0,G2339-N(H2339)))</f>
        <v/>
      </c>
      <c r="K2339" s="24">
        <f>IF(OR(G2339="",N(G2339)=0),"",J2339/G2339)</f>
        <v/>
      </c>
      <c r="L2339" s="38" t="n"/>
      <c r="M2339" s="38" t="n"/>
      <c r="N2339" s="20" t="n"/>
      <c r="O2339" s="40">
        <f>IF(AND(L2339="",M2339=""),"",N(L2339)+N(M2339))</f>
        <v/>
      </c>
      <c r="P2339" s="24">
        <f>IF(OR(O2339="",N(O2339)=0),"",N(M2339)/O2339)</f>
        <v/>
      </c>
      <c r="Q2339" s="40">
        <f>IF(OR(J2339="",N(J2339)=0,O2339=""),"",N(L2339)/(J2339/60))</f>
        <v/>
      </c>
      <c r="R2339" s="20" t="n"/>
    </row>
    <row r="2340">
      <c r="A2340" s="39" t="n"/>
      <c r="B2340" s="20" t="n"/>
      <c r="C2340" s="20" t="n"/>
      <c r="D2340" s="20" t="n"/>
      <c r="E2340" s="20" t="n"/>
      <c r="F2340" s="26">
        <f>IF(E2340="","",IFERROR(INDEX('İş emirleri'!$B$6:$B$305,MATCH(E2340,'İş emirleri'!$A$6:$A$305,0)),"İş emri yok"))</f>
        <v/>
      </c>
      <c r="G2340" s="38" t="n"/>
      <c r="H2340" s="38" t="n"/>
      <c r="I2340" s="20" t="n"/>
      <c r="J2340" s="40">
        <f>IF(G2340="","",MAX(0,G2340-N(H2340)))</f>
        <v/>
      </c>
      <c r="K2340" s="24">
        <f>IF(OR(G2340="",N(G2340)=0),"",J2340/G2340)</f>
        <v/>
      </c>
      <c r="L2340" s="38" t="n"/>
      <c r="M2340" s="38" t="n"/>
      <c r="N2340" s="20" t="n"/>
      <c r="O2340" s="40">
        <f>IF(AND(L2340="",M2340=""),"",N(L2340)+N(M2340))</f>
        <v/>
      </c>
      <c r="P2340" s="24">
        <f>IF(OR(O2340="",N(O2340)=0),"",N(M2340)/O2340)</f>
        <v/>
      </c>
      <c r="Q2340" s="40">
        <f>IF(OR(J2340="",N(J2340)=0,O2340=""),"",N(L2340)/(J2340/60))</f>
        <v/>
      </c>
      <c r="R2340" s="20" t="n"/>
    </row>
    <row r="2341">
      <c r="A2341" s="39" t="n"/>
      <c r="B2341" s="20" t="n"/>
      <c r="C2341" s="20" t="n"/>
      <c r="D2341" s="20" t="n"/>
      <c r="E2341" s="20" t="n"/>
      <c r="F2341" s="26">
        <f>IF(E2341="","",IFERROR(INDEX('İş emirleri'!$B$6:$B$305,MATCH(E2341,'İş emirleri'!$A$6:$A$305,0)),"İş emri yok"))</f>
        <v/>
      </c>
      <c r="G2341" s="38" t="n"/>
      <c r="H2341" s="38" t="n"/>
      <c r="I2341" s="20" t="n"/>
      <c r="J2341" s="40">
        <f>IF(G2341="","",MAX(0,G2341-N(H2341)))</f>
        <v/>
      </c>
      <c r="K2341" s="24">
        <f>IF(OR(G2341="",N(G2341)=0),"",J2341/G2341)</f>
        <v/>
      </c>
      <c r="L2341" s="38" t="n"/>
      <c r="M2341" s="38" t="n"/>
      <c r="N2341" s="20" t="n"/>
      <c r="O2341" s="40">
        <f>IF(AND(L2341="",M2341=""),"",N(L2341)+N(M2341))</f>
        <v/>
      </c>
      <c r="P2341" s="24">
        <f>IF(OR(O2341="",N(O2341)=0),"",N(M2341)/O2341)</f>
        <v/>
      </c>
      <c r="Q2341" s="40">
        <f>IF(OR(J2341="",N(J2341)=0,O2341=""),"",N(L2341)/(J2341/60))</f>
        <v/>
      </c>
      <c r="R2341" s="20" t="n"/>
    </row>
    <row r="2342">
      <c r="A2342" s="39" t="n"/>
      <c r="B2342" s="20" t="n"/>
      <c r="C2342" s="20" t="n"/>
      <c r="D2342" s="20" t="n"/>
      <c r="E2342" s="20" t="n"/>
      <c r="F2342" s="26">
        <f>IF(E2342="","",IFERROR(INDEX('İş emirleri'!$B$6:$B$305,MATCH(E2342,'İş emirleri'!$A$6:$A$305,0)),"İş emri yok"))</f>
        <v/>
      </c>
      <c r="G2342" s="38" t="n"/>
      <c r="H2342" s="38" t="n"/>
      <c r="I2342" s="20" t="n"/>
      <c r="J2342" s="40">
        <f>IF(G2342="","",MAX(0,G2342-N(H2342)))</f>
        <v/>
      </c>
      <c r="K2342" s="24">
        <f>IF(OR(G2342="",N(G2342)=0),"",J2342/G2342)</f>
        <v/>
      </c>
      <c r="L2342" s="38" t="n"/>
      <c r="M2342" s="38" t="n"/>
      <c r="N2342" s="20" t="n"/>
      <c r="O2342" s="40">
        <f>IF(AND(L2342="",M2342=""),"",N(L2342)+N(M2342))</f>
        <v/>
      </c>
      <c r="P2342" s="24">
        <f>IF(OR(O2342="",N(O2342)=0),"",N(M2342)/O2342)</f>
        <v/>
      </c>
      <c r="Q2342" s="40">
        <f>IF(OR(J2342="",N(J2342)=0,O2342=""),"",N(L2342)/(J2342/60))</f>
        <v/>
      </c>
      <c r="R2342" s="20" t="n"/>
    </row>
    <row r="2343">
      <c r="A2343" s="39" t="n"/>
      <c r="B2343" s="20" t="n"/>
      <c r="C2343" s="20" t="n"/>
      <c r="D2343" s="20" t="n"/>
      <c r="E2343" s="20" t="n"/>
      <c r="F2343" s="26">
        <f>IF(E2343="","",IFERROR(INDEX('İş emirleri'!$B$6:$B$305,MATCH(E2343,'İş emirleri'!$A$6:$A$305,0)),"İş emri yok"))</f>
        <v/>
      </c>
      <c r="G2343" s="38" t="n"/>
      <c r="H2343" s="38" t="n"/>
      <c r="I2343" s="20" t="n"/>
      <c r="J2343" s="40">
        <f>IF(G2343="","",MAX(0,G2343-N(H2343)))</f>
        <v/>
      </c>
      <c r="K2343" s="24">
        <f>IF(OR(G2343="",N(G2343)=0),"",J2343/G2343)</f>
        <v/>
      </c>
      <c r="L2343" s="38" t="n"/>
      <c r="M2343" s="38" t="n"/>
      <c r="N2343" s="20" t="n"/>
      <c r="O2343" s="40">
        <f>IF(AND(L2343="",M2343=""),"",N(L2343)+N(M2343))</f>
        <v/>
      </c>
      <c r="P2343" s="24">
        <f>IF(OR(O2343="",N(O2343)=0),"",N(M2343)/O2343)</f>
        <v/>
      </c>
      <c r="Q2343" s="40">
        <f>IF(OR(J2343="",N(J2343)=0,O2343=""),"",N(L2343)/(J2343/60))</f>
        <v/>
      </c>
      <c r="R2343" s="20" t="n"/>
    </row>
    <row r="2344">
      <c r="A2344" s="39" t="n"/>
      <c r="B2344" s="20" t="n"/>
      <c r="C2344" s="20" t="n"/>
      <c r="D2344" s="20" t="n"/>
      <c r="E2344" s="20" t="n"/>
      <c r="F2344" s="26">
        <f>IF(E2344="","",IFERROR(INDEX('İş emirleri'!$B$6:$B$305,MATCH(E2344,'İş emirleri'!$A$6:$A$305,0)),"İş emri yok"))</f>
        <v/>
      </c>
      <c r="G2344" s="38" t="n"/>
      <c r="H2344" s="38" t="n"/>
      <c r="I2344" s="20" t="n"/>
      <c r="J2344" s="40">
        <f>IF(G2344="","",MAX(0,G2344-N(H2344)))</f>
        <v/>
      </c>
      <c r="K2344" s="24">
        <f>IF(OR(G2344="",N(G2344)=0),"",J2344/G2344)</f>
        <v/>
      </c>
      <c r="L2344" s="38" t="n"/>
      <c r="M2344" s="38" t="n"/>
      <c r="N2344" s="20" t="n"/>
      <c r="O2344" s="40">
        <f>IF(AND(L2344="",M2344=""),"",N(L2344)+N(M2344))</f>
        <v/>
      </c>
      <c r="P2344" s="24">
        <f>IF(OR(O2344="",N(O2344)=0),"",N(M2344)/O2344)</f>
        <v/>
      </c>
      <c r="Q2344" s="40">
        <f>IF(OR(J2344="",N(J2344)=0,O2344=""),"",N(L2344)/(J2344/60))</f>
        <v/>
      </c>
      <c r="R2344" s="20" t="n"/>
    </row>
    <row r="2345">
      <c r="A2345" s="39" t="n"/>
      <c r="B2345" s="20" t="n"/>
      <c r="C2345" s="20" t="n"/>
      <c r="D2345" s="20" t="n"/>
      <c r="E2345" s="20" t="n"/>
      <c r="F2345" s="26">
        <f>IF(E2345="","",IFERROR(INDEX('İş emirleri'!$B$6:$B$305,MATCH(E2345,'İş emirleri'!$A$6:$A$305,0)),"İş emri yok"))</f>
        <v/>
      </c>
      <c r="G2345" s="38" t="n"/>
      <c r="H2345" s="38" t="n"/>
      <c r="I2345" s="20" t="n"/>
      <c r="J2345" s="40">
        <f>IF(G2345="","",MAX(0,G2345-N(H2345)))</f>
        <v/>
      </c>
      <c r="K2345" s="24">
        <f>IF(OR(G2345="",N(G2345)=0),"",J2345/G2345)</f>
        <v/>
      </c>
      <c r="L2345" s="38" t="n"/>
      <c r="M2345" s="38" t="n"/>
      <c r="N2345" s="20" t="n"/>
      <c r="O2345" s="40">
        <f>IF(AND(L2345="",M2345=""),"",N(L2345)+N(M2345))</f>
        <v/>
      </c>
      <c r="P2345" s="24">
        <f>IF(OR(O2345="",N(O2345)=0),"",N(M2345)/O2345)</f>
        <v/>
      </c>
      <c r="Q2345" s="40">
        <f>IF(OR(J2345="",N(J2345)=0,O2345=""),"",N(L2345)/(J2345/60))</f>
        <v/>
      </c>
      <c r="R2345" s="20" t="n"/>
    </row>
    <row r="2346">
      <c r="A2346" s="39" t="n"/>
      <c r="B2346" s="20" t="n"/>
      <c r="C2346" s="20" t="n"/>
      <c r="D2346" s="20" t="n"/>
      <c r="E2346" s="20" t="n"/>
      <c r="F2346" s="26">
        <f>IF(E2346="","",IFERROR(INDEX('İş emirleri'!$B$6:$B$305,MATCH(E2346,'İş emirleri'!$A$6:$A$305,0)),"İş emri yok"))</f>
        <v/>
      </c>
      <c r="G2346" s="38" t="n"/>
      <c r="H2346" s="38" t="n"/>
      <c r="I2346" s="20" t="n"/>
      <c r="J2346" s="40">
        <f>IF(G2346="","",MAX(0,G2346-N(H2346)))</f>
        <v/>
      </c>
      <c r="K2346" s="24">
        <f>IF(OR(G2346="",N(G2346)=0),"",J2346/G2346)</f>
        <v/>
      </c>
      <c r="L2346" s="38" t="n"/>
      <c r="M2346" s="38" t="n"/>
      <c r="N2346" s="20" t="n"/>
      <c r="O2346" s="40">
        <f>IF(AND(L2346="",M2346=""),"",N(L2346)+N(M2346))</f>
        <v/>
      </c>
      <c r="P2346" s="24">
        <f>IF(OR(O2346="",N(O2346)=0),"",N(M2346)/O2346)</f>
        <v/>
      </c>
      <c r="Q2346" s="40">
        <f>IF(OR(J2346="",N(J2346)=0,O2346=""),"",N(L2346)/(J2346/60))</f>
        <v/>
      </c>
      <c r="R2346" s="20" t="n"/>
    </row>
    <row r="2347">
      <c r="A2347" s="39" t="n"/>
      <c r="B2347" s="20" t="n"/>
      <c r="C2347" s="20" t="n"/>
      <c r="D2347" s="20" t="n"/>
      <c r="E2347" s="20" t="n"/>
      <c r="F2347" s="26">
        <f>IF(E2347="","",IFERROR(INDEX('İş emirleri'!$B$6:$B$305,MATCH(E2347,'İş emirleri'!$A$6:$A$305,0)),"İş emri yok"))</f>
        <v/>
      </c>
      <c r="G2347" s="38" t="n"/>
      <c r="H2347" s="38" t="n"/>
      <c r="I2347" s="20" t="n"/>
      <c r="J2347" s="40">
        <f>IF(G2347="","",MAX(0,G2347-N(H2347)))</f>
        <v/>
      </c>
      <c r="K2347" s="24">
        <f>IF(OR(G2347="",N(G2347)=0),"",J2347/G2347)</f>
        <v/>
      </c>
      <c r="L2347" s="38" t="n"/>
      <c r="M2347" s="38" t="n"/>
      <c r="N2347" s="20" t="n"/>
      <c r="O2347" s="40">
        <f>IF(AND(L2347="",M2347=""),"",N(L2347)+N(M2347))</f>
        <v/>
      </c>
      <c r="P2347" s="24">
        <f>IF(OR(O2347="",N(O2347)=0),"",N(M2347)/O2347)</f>
        <v/>
      </c>
      <c r="Q2347" s="40">
        <f>IF(OR(J2347="",N(J2347)=0,O2347=""),"",N(L2347)/(J2347/60))</f>
        <v/>
      </c>
      <c r="R2347" s="20" t="n"/>
    </row>
    <row r="2348">
      <c r="A2348" s="39" t="n"/>
      <c r="B2348" s="20" t="n"/>
      <c r="C2348" s="20" t="n"/>
      <c r="D2348" s="20" t="n"/>
      <c r="E2348" s="20" t="n"/>
      <c r="F2348" s="26">
        <f>IF(E2348="","",IFERROR(INDEX('İş emirleri'!$B$6:$B$305,MATCH(E2348,'İş emirleri'!$A$6:$A$305,0)),"İş emri yok"))</f>
        <v/>
      </c>
      <c r="G2348" s="38" t="n"/>
      <c r="H2348" s="38" t="n"/>
      <c r="I2348" s="20" t="n"/>
      <c r="J2348" s="40">
        <f>IF(G2348="","",MAX(0,G2348-N(H2348)))</f>
        <v/>
      </c>
      <c r="K2348" s="24">
        <f>IF(OR(G2348="",N(G2348)=0),"",J2348/G2348)</f>
        <v/>
      </c>
      <c r="L2348" s="38" t="n"/>
      <c r="M2348" s="38" t="n"/>
      <c r="N2348" s="20" t="n"/>
      <c r="O2348" s="40">
        <f>IF(AND(L2348="",M2348=""),"",N(L2348)+N(M2348))</f>
        <v/>
      </c>
      <c r="P2348" s="24">
        <f>IF(OR(O2348="",N(O2348)=0),"",N(M2348)/O2348)</f>
        <v/>
      </c>
      <c r="Q2348" s="40">
        <f>IF(OR(J2348="",N(J2348)=0,O2348=""),"",N(L2348)/(J2348/60))</f>
        <v/>
      </c>
      <c r="R2348" s="20" t="n"/>
    </row>
    <row r="2349">
      <c r="A2349" s="39" t="n"/>
      <c r="B2349" s="20" t="n"/>
      <c r="C2349" s="20" t="n"/>
      <c r="D2349" s="20" t="n"/>
      <c r="E2349" s="20" t="n"/>
      <c r="F2349" s="26">
        <f>IF(E2349="","",IFERROR(INDEX('İş emirleri'!$B$6:$B$305,MATCH(E2349,'İş emirleri'!$A$6:$A$305,0)),"İş emri yok"))</f>
        <v/>
      </c>
      <c r="G2349" s="38" t="n"/>
      <c r="H2349" s="38" t="n"/>
      <c r="I2349" s="20" t="n"/>
      <c r="J2349" s="40">
        <f>IF(G2349="","",MAX(0,G2349-N(H2349)))</f>
        <v/>
      </c>
      <c r="K2349" s="24">
        <f>IF(OR(G2349="",N(G2349)=0),"",J2349/G2349)</f>
        <v/>
      </c>
      <c r="L2349" s="38" t="n"/>
      <c r="M2349" s="38" t="n"/>
      <c r="N2349" s="20" t="n"/>
      <c r="O2349" s="40">
        <f>IF(AND(L2349="",M2349=""),"",N(L2349)+N(M2349))</f>
        <v/>
      </c>
      <c r="P2349" s="24">
        <f>IF(OR(O2349="",N(O2349)=0),"",N(M2349)/O2349)</f>
        <v/>
      </c>
      <c r="Q2349" s="40">
        <f>IF(OR(J2349="",N(J2349)=0,O2349=""),"",N(L2349)/(J2349/60))</f>
        <v/>
      </c>
      <c r="R2349" s="20" t="n"/>
    </row>
    <row r="2350">
      <c r="A2350" s="39" t="n"/>
      <c r="B2350" s="20" t="n"/>
      <c r="C2350" s="20" t="n"/>
      <c r="D2350" s="20" t="n"/>
      <c r="E2350" s="20" t="n"/>
      <c r="F2350" s="26">
        <f>IF(E2350="","",IFERROR(INDEX('İş emirleri'!$B$6:$B$305,MATCH(E2350,'İş emirleri'!$A$6:$A$305,0)),"İş emri yok"))</f>
        <v/>
      </c>
      <c r="G2350" s="38" t="n"/>
      <c r="H2350" s="38" t="n"/>
      <c r="I2350" s="20" t="n"/>
      <c r="J2350" s="40">
        <f>IF(G2350="","",MAX(0,G2350-N(H2350)))</f>
        <v/>
      </c>
      <c r="K2350" s="24">
        <f>IF(OR(G2350="",N(G2350)=0),"",J2350/G2350)</f>
        <v/>
      </c>
      <c r="L2350" s="38" t="n"/>
      <c r="M2350" s="38" t="n"/>
      <c r="N2350" s="20" t="n"/>
      <c r="O2350" s="40">
        <f>IF(AND(L2350="",M2350=""),"",N(L2350)+N(M2350))</f>
        <v/>
      </c>
      <c r="P2350" s="24">
        <f>IF(OR(O2350="",N(O2350)=0),"",N(M2350)/O2350)</f>
        <v/>
      </c>
      <c r="Q2350" s="40">
        <f>IF(OR(J2350="",N(J2350)=0,O2350=""),"",N(L2350)/(J2350/60))</f>
        <v/>
      </c>
      <c r="R2350" s="20" t="n"/>
    </row>
    <row r="2351">
      <c r="A2351" s="39" t="n"/>
      <c r="B2351" s="20" t="n"/>
      <c r="C2351" s="20" t="n"/>
      <c r="D2351" s="20" t="n"/>
      <c r="E2351" s="20" t="n"/>
      <c r="F2351" s="26">
        <f>IF(E2351="","",IFERROR(INDEX('İş emirleri'!$B$6:$B$305,MATCH(E2351,'İş emirleri'!$A$6:$A$305,0)),"İş emri yok"))</f>
        <v/>
      </c>
      <c r="G2351" s="38" t="n"/>
      <c r="H2351" s="38" t="n"/>
      <c r="I2351" s="20" t="n"/>
      <c r="J2351" s="40">
        <f>IF(G2351="","",MAX(0,G2351-N(H2351)))</f>
        <v/>
      </c>
      <c r="K2351" s="24">
        <f>IF(OR(G2351="",N(G2351)=0),"",J2351/G2351)</f>
        <v/>
      </c>
      <c r="L2351" s="38" t="n"/>
      <c r="M2351" s="38" t="n"/>
      <c r="N2351" s="20" t="n"/>
      <c r="O2351" s="40">
        <f>IF(AND(L2351="",M2351=""),"",N(L2351)+N(M2351))</f>
        <v/>
      </c>
      <c r="P2351" s="24">
        <f>IF(OR(O2351="",N(O2351)=0),"",N(M2351)/O2351)</f>
        <v/>
      </c>
      <c r="Q2351" s="40">
        <f>IF(OR(J2351="",N(J2351)=0,O2351=""),"",N(L2351)/(J2351/60))</f>
        <v/>
      </c>
      <c r="R2351" s="20" t="n"/>
    </row>
    <row r="2352">
      <c r="A2352" s="39" t="n"/>
      <c r="B2352" s="20" t="n"/>
      <c r="C2352" s="20" t="n"/>
      <c r="D2352" s="20" t="n"/>
      <c r="E2352" s="20" t="n"/>
      <c r="F2352" s="26">
        <f>IF(E2352="","",IFERROR(INDEX('İş emirleri'!$B$6:$B$305,MATCH(E2352,'İş emirleri'!$A$6:$A$305,0)),"İş emri yok"))</f>
        <v/>
      </c>
      <c r="G2352" s="38" t="n"/>
      <c r="H2352" s="38" t="n"/>
      <c r="I2352" s="20" t="n"/>
      <c r="J2352" s="40">
        <f>IF(G2352="","",MAX(0,G2352-N(H2352)))</f>
        <v/>
      </c>
      <c r="K2352" s="24">
        <f>IF(OR(G2352="",N(G2352)=0),"",J2352/G2352)</f>
        <v/>
      </c>
      <c r="L2352" s="38" t="n"/>
      <c r="M2352" s="38" t="n"/>
      <c r="N2352" s="20" t="n"/>
      <c r="O2352" s="40">
        <f>IF(AND(L2352="",M2352=""),"",N(L2352)+N(M2352))</f>
        <v/>
      </c>
      <c r="P2352" s="24">
        <f>IF(OR(O2352="",N(O2352)=0),"",N(M2352)/O2352)</f>
        <v/>
      </c>
      <c r="Q2352" s="40">
        <f>IF(OR(J2352="",N(J2352)=0,O2352=""),"",N(L2352)/(J2352/60))</f>
        <v/>
      </c>
      <c r="R2352" s="20" t="n"/>
    </row>
    <row r="2353">
      <c r="A2353" s="39" t="n"/>
      <c r="B2353" s="20" t="n"/>
      <c r="C2353" s="20" t="n"/>
      <c r="D2353" s="20" t="n"/>
      <c r="E2353" s="20" t="n"/>
      <c r="F2353" s="26">
        <f>IF(E2353="","",IFERROR(INDEX('İş emirleri'!$B$6:$B$305,MATCH(E2353,'İş emirleri'!$A$6:$A$305,0)),"İş emri yok"))</f>
        <v/>
      </c>
      <c r="G2353" s="38" t="n"/>
      <c r="H2353" s="38" t="n"/>
      <c r="I2353" s="20" t="n"/>
      <c r="J2353" s="40">
        <f>IF(G2353="","",MAX(0,G2353-N(H2353)))</f>
        <v/>
      </c>
      <c r="K2353" s="24">
        <f>IF(OR(G2353="",N(G2353)=0),"",J2353/G2353)</f>
        <v/>
      </c>
      <c r="L2353" s="38" t="n"/>
      <c r="M2353" s="38" t="n"/>
      <c r="N2353" s="20" t="n"/>
      <c r="O2353" s="40">
        <f>IF(AND(L2353="",M2353=""),"",N(L2353)+N(M2353))</f>
        <v/>
      </c>
      <c r="P2353" s="24">
        <f>IF(OR(O2353="",N(O2353)=0),"",N(M2353)/O2353)</f>
        <v/>
      </c>
      <c r="Q2353" s="40">
        <f>IF(OR(J2353="",N(J2353)=0,O2353=""),"",N(L2353)/(J2353/60))</f>
        <v/>
      </c>
      <c r="R2353" s="20" t="n"/>
    </row>
    <row r="2354">
      <c r="A2354" s="39" t="n"/>
      <c r="B2354" s="20" t="n"/>
      <c r="C2354" s="20" t="n"/>
      <c r="D2354" s="20" t="n"/>
      <c r="E2354" s="20" t="n"/>
      <c r="F2354" s="26">
        <f>IF(E2354="","",IFERROR(INDEX('İş emirleri'!$B$6:$B$305,MATCH(E2354,'İş emirleri'!$A$6:$A$305,0)),"İş emri yok"))</f>
        <v/>
      </c>
      <c r="G2354" s="38" t="n"/>
      <c r="H2354" s="38" t="n"/>
      <c r="I2354" s="20" t="n"/>
      <c r="J2354" s="40">
        <f>IF(G2354="","",MAX(0,G2354-N(H2354)))</f>
        <v/>
      </c>
      <c r="K2354" s="24">
        <f>IF(OR(G2354="",N(G2354)=0),"",J2354/G2354)</f>
        <v/>
      </c>
      <c r="L2354" s="38" t="n"/>
      <c r="M2354" s="38" t="n"/>
      <c r="N2354" s="20" t="n"/>
      <c r="O2354" s="40">
        <f>IF(AND(L2354="",M2354=""),"",N(L2354)+N(M2354))</f>
        <v/>
      </c>
      <c r="P2354" s="24">
        <f>IF(OR(O2354="",N(O2354)=0),"",N(M2354)/O2354)</f>
        <v/>
      </c>
      <c r="Q2354" s="40">
        <f>IF(OR(J2354="",N(J2354)=0,O2354=""),"",N(L2354)/(J2354/60))</f>
        <v/>
      </c>
      <c r="R2354" s="20" t="n"/>
    </row>
    <row r="2355">
      <c r="A2355" s="39" t="n"/>
      <c r="B2355" s="20" t="n"/>
      <c r="C2355" s="20" t="n"/>
      <c r="D2355" s="20" t="n"/>
      <c r="E2355" s="20" t="n"/>
      <c r="F2355" s="26">
        <f>IF(E2355="","",IFERROR(INDEX('İş emirleri'!$B$6:$B$305,MATCH(E2355,'İş emirleri'!$A$6:$A$305,0)),"İş emri yok"))</f>
        <v/>
      </c>
      <c r="G2355" s="38" t="n"/>
      <c r="H2355" s="38" t="n"/>
      <c r="I2355" s="20" t="n"/>
      <c r="J2355" s="40">
        <f>IF(G2355="","",MAX(0,G2355-N(H2355)))</f>
        <v/>
      </c>
      <c r="K2355" s="24">
        <f>IF(OR(G2355="",N(G2355)=0),"",J2355/G2355)</f>
        <v/>
      </c>
      <c r="L2355" s="38" t="n"/>
      <c r="M2355" s="38" t="n"/>
      <c r="N2355" s="20" t="n"/>
      <c r="O2355" s="40">
        <f>IF(AND(L2355="",M2355=""),"",N(L2355)+N(M2355))</f>
        <v/>
      </c>
      <c r="P2355" s="24">
        <f>IF(OR(O2355="",N(O2355)=0),"",N(M2355)/O2355)</f>
        <v/>
      </c>
      <c r="Q2355" s="40">
        <f>IF(OR(J2355="",N(J2355)=0,O2355=""),"",N(L2355)/(J2355/60))</f>
        <v/>
      </c>
      <c r="R2355" s="20" t="n"/>
    </row>
    <row r="2356">
      <c r="A2356" s="39" t="n"/>
      <c r="B2356" s="20" t="n"/>
      <c r="C2356" s="20" t="n"/>
      <c r="D2356" s="20" t="n"/>
      <c r="E2356" s="20" t="n"/>
      <c r="F2356" s="26">
        <f>IF(E2356="","",IFERROR(INDEX('İş emirleri'!$B$6:$B$305,MATCH(E2356,'İş emirleri'!$A$6:$A$305,0)),"İş emri yok"))</f>
        <v/>
      </c>
      <c r="G2356" s="38" t="n"/>
      <c r="H2356" s="38" t="n"/>
      <c r="I2356" s="20" t="n"/>
      <c r="J2356" s="40">
        <f>IF(G2356="","",MAX(0,G2356-N(H2356)))</f>
        <v/>
      </c>
      <c r="K2356" s="24">
        <f>IF(OR(G2356="",N(G2356)=0),"",J2356/G2356)</f>
        <v/>
      </c>
      <c r="L2356" s="38" t="n"/>
      <c r="M2356" s="38" t="n"/>
      <c r="N2356" s="20" t="n"/>
      <c r="O2356" s="40">
        <f>IF(AND(L2356="",M2356=""),"",N(L2356)+N(M2356))</f>
        <v/>
      </c>
      <c r="P2356" s="24">
        <f>IF(OR(O2356="",N(O2356)=0),"",N(M2356)/O2356)</f>
        <v/>
      </c>
      <c r="Q2356" s="40">
        <f>IF(OR(J2356="",N(J2356)=0,O2356=""),"",N(L2356)/(J2356/60))</f>
        <v/>
      </c>
      <c r="R2356" s="20" t="n"/>
    </row>
    <row r="2357">
      <c r="A2357" s="39" t="n"/>
      <c r="B2357" s="20" t="n"/>
      <c r="C2357" s="20" t="n"/>
      <c r="D2357" s="20" t="n"/>
      <c r="E2357" s="20" t="n"/>
      <c r="F2357" s="26">
        <f>IF(E2357="","",IFERROR(INDEX('İş emirleri'!$B$6:$B$305,MATCH(E2357,'İş emirleri'!$A$6:$A$305,0)),"İş emri yok"))</f>
        <v/>
      </c>
      <c r="G2357" s="38" t="n"/>
      <c r="H2357" s="38" t="n"/>
      <c r="I2357" s="20" t="n"/>
      <c r="J2357" s="40">
        <f>IF(G2357="","",MAX(0,G2357-N(H2357)))</f>
        <v/>
      </c>
      <c r="K2357" s="24">
        <f>IF(OR(G2357="",N(G2357)=0),"",J2357/G2357)</f>
        <v/>
      </c>
      <c r="L2357" s="38" t="n"/>
      <c r="M2357" s="38" t="n"/>
      <c r="N2357" s="20" t="n"/>
      <c r="O2357" s="40">
        <f>IF(AND(L2357="",M2357=""),"",N(L2357)+N(M2357))</f>
        <v/>
      </c>
      <c r="P2357" s="24">
        <f>IF(OR(O2357="",N(O2357)=0),"",N(M2357)/O2357)</f>
        <v/>
      </c>
      <c r="Q2357" s="40">
        <f>IF(OR(J2357="",N(J2357)=0,O2357=""),"",N(L2357)/(J2357/60))</f>
        <v/>
      </c>
      <c r="R2357" s="20" t="n"/>
    </row>
    <row r="2358">
      <c r="A2358" s="39" t="n"/>
      <c r="B2358" s="20" t="n"/>
      <c r="C2358" s="20" t="n"/>
      <c r="D2358" s="20" t="n"/>
      <c r="E2358" s="20" t="n"/>
      <c r="F2358" s="26">
        <f>IF(E2358="","",IFERROR(INDEX('İş emirleri'!$B$6:$B$305,MATCH(E2358,'İş emirleri'!$A$6:$A$305,0)),"İş emri yok"))</f>
        <v/>
      </c>
      <c r="G2358" s="38" t="n"/>
      <c r="H2358" s="38" t="n"/>
      <c r="I2358" s="20" t="n"/>
      <c r="J2358" s="40">
        <f>IF(G2358="","",MAX(0,G2358-N(H2358)))</f>
        <v/>
      </c>
      <c r="K2358" s="24">
        <f>IF(OR(G2358="",N(G2358)=0),"",J2358/G2358)</f>
        <v/>
      </c>
      <c r="L2358" s="38" t="n"/>
      <c r="M2358" s="38" t="n"/>
      <c r="N2358" s="20" t="n"/>
      <c r="O2358" s="40">
        <f>IF(AND(L2358="",M2358=""),"",N(L2358)+N(M2358))</f>
        <v/>
      </c>
      <c r="P2358" s="24">
        <f>IF(OR(O2358="",N(O2358)=0),"",N(M2358)/O2358)</f>
        <v/>
      </c>
      <c r="Q2358" s="40">
        <f>IF(OR(J2358="",N(J2358)=0,O2358=""),"",N(L2358)/(J2358/60))</f>
        <v/>
      </c>
      <c r="R2358" s="20" t="n"/>
    </row>
    <row r="2359">
      <c r="A2359" s="39" t="n"/>
      <c r="B2359" s="20" t="n"/>
      <c r="C2359" s="20" t="n"/>
      <c r="D2359" s="20" t="n"/>
      <c r="E2359" s="20" t="n"/>
      <c r="F2359" s="26">
        <f>IF(E2359="","",IFERROR(INDEX('İş emirleri'!$B$6:$B$305,MATCH(E2359,'İş emirleri'!$A$6:$A$305,0)),"İş emri yok"))</f>
        <v/>
      </c>
      <c r="G2359" s="38" t="n"/>
      <c r="H2359" s="38" t="n"/>
      <c r="I2359" s="20" t="n"/>
      <c r="J2359" s="40">
        <f>IF(G2359="","",MAX(0,G2359-N(H2359)))</f>
        <v/>
      </c>
      <c r="K2359" s="24">
        <f>IF(OR(G2359="",N(G2359)=0),"",J2359/G2359)</f>
        <v/>
      </c>
      <c r="L2359" s="38" t="n"/>
      <c r="M2359" s="38" t="n"/>
      <c r="N2359" s="20" t="n"/>
      <c r="O2359" s="40">
        <f>IF(AND(L2359="",M2359=""),"",N(L2359)+N(M2359))</f>
        <v/>
      </c>
      <c r="P2359" s="24">
        <f>IF(OR(O2359="",N(O2359)=0),"",N(M2359)/O2359)</f>
        <v/>
      </c>
      <c r="Q2359" s="40">
        <f>IF(OR(J2359="",N(J2359)=0,O2359=""),"",N(L2359)/(J2359/60))</f>
        <v/>
      </c>
      <c r="R2359" s="20" t="n"/>
    </row>
    <row r="2360">
      <c r="A2360" s="39" t="n"/>
      <c r="B2360" s="20" t="n"/>
      <c r="C2360" s="20" t="n"/>
      <c r="D2360" s="20" t="n"/>
      <c r="E2360" s="20" t="n"/>
      <c r="F2360" s="26">
        <f>IF(E2360="","",IFERROR(INDEX('İş emirleri'!$B$6:$B$305,MATCH(E2360,'İş emirleri'!$A$6:$A$305,0)),"İş emri yok"))</f>
        <v/>
      </c>
      <c r="G2360" s="38" t="n"/>
      <c r="H2360" s="38" t="n"/>
      <c r="I2360" s="20" t="n"/>
      <c r="J2360" s="40">
        <f>IF(G2360="","",MAX(0,G2360-N(H2360)))</f>
        <v/>
      </c>
      <c r="K2360" s="24">
        <f>IF(OR(G2360="",N(G2360)=0),"",J2360/G2360)</f>
        <v/>
      </c>
      <c r="L2360" s="38" t="n"/>
      <c r="M2360" s="38" t="n"/>
      <c r="N2360" s="20" t="n"/>
      <c r="O2360" s="40">
        <f>IF(AND(L2360="",M2360=""),"",N(L2360)+N(M2360))</f>
        <v/>
      </c>
      <c r="P2360" s="24">
        <f>IF(OR(O2360="",N(O2360)=0),"",N(M2360)/O2360)</f>
        <v/>
      </c>
      <c r="Q2360" s="40">
        <f>IF(OR(J2360="",N(J2360)=0,O2360=""),"",N(L2360)/(J2360/60))</f>
        <v/>
      </c>
      <c r="R2360" s="20" t="n"/>
    </row>
    <row r="2361">
      <c r="A2361" s="39" t="n"/>
      <c r="B2361" s="20" t="n"/>
      <c r="C2361" s="20" t="n"/>
      <c r="D2361" s="20" t="n"/>
      <c r="E2361" s="20" t="n"/>
      <c r="F2361" s="26">
        <f>IF(E2361="","",IFERROR(INDEX('İş emirleri'!$B$6:$B$305,MATCH(E2361,'İş emirleri'!$A$6:$A$305,0)),"İş emri yok"))</f>
        <v/>
      </c>
      <c r="G2361" s="38" t="n"/>
      <c r="H2361" s="38" t="n"/>
      <c r="I2361" s="20" t="n"/>
      <c r="J2361" s="40">
        <f>IF(G2361="","",MAX(0,G2361-N(H2361)))</f>
        <v/>
      </c>
      <c r="K2361" s="24">
        <f>IF(OR(G2361="",N(G2361)=0),"",J2361/G2361)</f>
        <v/>
      </c>
      <c r="L2361" s="38" t="n"/>
      <c r="M2361" s="38" t="n"/>
      <c r="N2361" s="20" t="n"/>
      <c r="O2361" s="40">
        <f>IF(AND(L2361="",M2361=""),"",N(L2361)+N(M2361))</f>
        <v/>
      </c>
      <c r="P2361" s="24">
        <f>IF(OR(O2361="",N(O2361)=0),"",N(M2361)/O2361)</f>
        <v/>
      </c>
      <c r="Q2361" s="40">
        <f>IF(OR(J2361="",N(J2361)=0,O2361=""),"",N(L2361)/(J2361/60))</f>
        <v/>
      </c>
      <c r="R2361" s="20" t="n"/>
    </row>
    <row r="2362">
      <c r="A2362" s="39" t="n"/>
      <c r="B2362" s="20" t="n"/>
      <c r="C2362" s="20" t="n"/>
      <c r="D2362" s="20" t="n"/>
      <c r="E2362" s="20" t="n"/>
      <c r="F2362" s="26">
        <f>IF(E2362="","",IFERROR(INDEX('İş emirleri'!$B$6:$B$305,MATCH(E2362,'İş emirleri'!$A$6:$A$305,0)),"İş emri yok"))</f>
        <v/>
      </c>
      <c r="G2362" s="38" t="n"/>
      <c r="H2362" s="38" t="n"/>
      <c r="I2362" s="20" t="n"/>
      <c r="J2362" s="40">
        <f>IF(G2362="","",MAX(0,G2362-N(H2362)))</f>
        <v/>
      </c>
      <c r="K2362" s="24">
        <f>IF(OR(G2362="",N(G2362)=0),"",J2362/G2362)</f>
        <v/>
      </c>
      <c r="L2362" s="38" t="n"/>
      <c r="M2362" s="38" t="n"/>
      <c r="N2362" s="20" t="n"/>
      <c r="O2362" s="40">
        <f>IF(AND(L2362="",M2362=""),"",N(L2362)+N(M2362))</f>
        <v/>
      </c>
      <c r="P2362" s="24">
        <f>IF(OR(O2362="",N(O2362)=0),"",N(M2362)/O2362)</f>
        <v/>
      </c>
      <c r="Q2362" s="40">
        <f>IF(OR(J2362="",N(J2362)=0,O2362=""),"",N(L2362)/(J2362/60))</f>
        <v/>
      </c>
      <c r="R2362" s="20" t="n"/>
    </row>
    <row r="2363">
      <c r="A2363" s="39" t="n"/>
      <c r="B2363" s="20" t="n"/>
      <c r="C2363" s="20" t="n"/>
      <c r="D2363" s="20" t="n"/>
      <c r="E2363" s="20" t="n"/>
      <c r="F2363" s="26">
        <f>IF(E2363="","",IFERROR(INDEX('İş emirleri'!$B$6:$B$305,MATCH(E2363,'İş emirleri'!$A$6:$A$305,0)),"İş emri yok"))</f>
        <v/>
      </c>
      <c r="G2363" s="38" t="n"/>
      <c r="H2363" s="38" t="n"/>
      <c r="I2363" s="20" t="n"/>
      <c r="J2363" s="40">
        <f>IF(G2363="","",MAX(0,G2363-N(H2363)))</f>
        <v/>
      </c>
      <c r="K2363" s="24">
        <f>IF(OR(G2363="",N(G2363)=0),"",J2363/G2363)</f>
        <v/>
      </c>
      <c r="L2363" s="38" t="n"/>
      <c r="M2363" s="38" t="n"/>
      <c r="N2363" s="20" t="n"/>
      <c r="O2363" s="40">
        <f>IF(AND(L2363="",M2363=""),"",N(L2363)+N(M2363))</f>
        <v/>
      </c>
      <c r="P2363" s="24">
        <f>IF(OR(O2363="",N(O2363)=0),"",N(M2363)/O2363)</f>
        <v/>
      </c>
      <c r="Q2363" s="40">
        <f>IF(OR(J2363="",N(J2363)=0,O2363=""),"",N(L2363)/(J2363/60))</f>
        <v/>
      </c>
      <c r="R2363" s="20" t="n"/>
    </row>
    <row r="2364">
      <c r="A2364" s="39" t="n"/>
      <c r="B2364" s="20" t="n"/>
      <c r="C2364" s="20" t="n"/>
      <c r="D2364" s="20" t="n"/>
      <c r="E2364" s="20" t="n"/>
      <c r="F2364" s="26">
        <f>IF(E2364="","",IFERROR(INDEX('İş emirleri'!$B$6:$B$305,MATCH(E2364,'İş emirleri'!$A$6:$A$305,0)),"İş emri yok"))</f>
        <v/>
      </c>
      <c r="G2364" s="38" t="n"/>
      <c r="H2364" s="38" t="n"/>
      <c r="I2364" s="20" t="n"/>
      <c r="J2364" s="40">
        <f>IF(G2364="","",MAX(0,G2364-N(H2364)))</f>
        <v/>
      </c>
      <c r="K2364" s="24">
        <f>IF(OR(G2364="",N(G2364)=0),"",J2364/G2364)</f>
        <v/>
      </c>
      <c r="L2364" s="38" t="n"/>
      <c r="M2364" s="38" t="n"/>
      <c r="N2364" s="20" t="n"/>
      <c r="O2364" s="40">
        <f>IF(AND(L2364="",M2364=""),"",N(L2364)+N(M2364))</f>
        <v/>
      </c>
      <c r="P2364" s="24">
        <f>IF(OR(O2364="",N(O2364)=0),"",N(M2364)/O2364)</f>
        <v/>
      </c>
      <c r="Q2364" s="40">
        <f>IF(OR(J2364="",N(J2364)=0,O2364=""),"",N(L2364)/(J2364/60))</f>
        <v/>
      </c>
      <c r="R2364" s="20" t="n"/>
    </row>
    <row r="2365">
      <c r="A2365" s="39" t="n"/>
      <c r="B2365" s="20" t="n"/>
      <c r="C2365" s="20" t="n"/>
      <c r="D2365" s="20" t="n"/>
      <c r="E2365" s="20" t="n"/>
      <c r="F2365" s="26">
        <f>IF(E2365="","",IFERROR(INDEX('İş emirleri'!$B$6:$B$305,MATCH(E2365,'İş emirleri'!$A$6:$A$305,0)),"İş emri yok"))</f>
        <v/>
      </c>
      <c r="G2365" s="38" t="n"/>
      <c r="H2365" s="38" t="n"/>
      <c r="I2365" s="20" t="n"/>
      <c r="J2365" s="40">
        <f>IF(G2365="","",MAX(0,G2365-N(H2365)))</f>
        <v/>
      </c>
      <c r="K2365" s="24">
        <f>IF(OR(G2365="",N(G2365)=0),"",J2365/G2365)</f>
        <v/>
      </c>
      <c r="L2365" s="38" t="n"/>
      <c r="M2365" s="38" t="n"/>
      <c r="N2365" s="20" t="n"/>
      <c r="O2365" s="40">
        <f>IF(AND(L2365="",M2365=""),"",N(L2365)+N(M2365))</f>
        <v/>
      </c>
      <c r="P2365" s="24">
        <f>IF(OR(O2365="",N(O2365)=0),"",N(M2365)/O2365)</f>
        <v/>
      </c>
      <c r="Q2365" s="40">
        <f>IF(OR(J2365="",N(J2365)=0,O2365=""),"",N(L2365)/(J2365/60))</f>
        <v/>
      </c>
      <c r="R2365" s="20" t="n"/>
    </row>
    <row r="2366">
      <c r="A2366" s="39" t="n"/>
      <c r="B2366" s="20" t="n"/>
      <c r="C2366" s="20" t="n"/>
      <c r="D2366" s="20" t="n"/>
      <c r="E2366" s="20" t="n"/>
      <c r="F2366" s="26">
        <f>IF(E2366="","",IFERROR(INDEX('İş emirleri'!$B$6:$B$305,MATCH(E2366,'İş emirleri'!$A$6:$A$305,0)),"İş emri yok"))</f>
        <v/>
      </c>
      <c r="G2366" s="38" t="n"/>
      <c r="H2366" s="38" t="n"/>
      <c r="I2366" s="20" t="n"/>
      <c r="J2366" s="40">
        <f>IF(G2366="","",MAX(0,G2366-N(H2366)))</f>
        <v/>
      </c>
      <c r="K2366" s="24">
        <f>IF(OR(G2366="",N(G2366)=0),"",J2366/G2366)</f>
        <v/>
      </c>
      <c r="L2366" s="38" t="n"/>
      <c r="M2366" s="38" t="n"/>
      <c r="N2366" s="20" t="n"/>
      <c r="O2366" s="40">
        <f>IF(AND(L2366="",M2366=""),"",N(L2366)+N(M2366))</f>
        <v/>
      </c>
      <c r="P2366" s="24">
        <f>IF(OR(O2366="",N(O2366)=0),"",N(M2366)/O2366)</f>
        <v/>
      </c>
      <c r="Q2366" s="40">
        <f>IF(OR(J2366="",N(J2366)=0,O2366=""),"",N(L2366)/(J2366/60))</f>
        <v/>
      </c>
      <c r="R2366" s="20" t="n"/>
    </row>
    <row r="2367">
      <c r="A2367" s="39" t="n"/>
      <c r="B2367" s="20" t="n"/>
      <c r="C2367" s="20" t="n"/>
      <c r="D2367" s="20" t="n"/>
      <c r="E2367" s="20" t="n"/>
      <c r="F2367" s="26">
        <f>IF(E2367="","",IFERROR(INDEX('İş emirleri'!$B$6:$B$305,MATCH(E2367,'İş emirleri'!$A$6:$A$305,0)),"İş emri yok"))</f>
        <v/>
      </c>
      <c r="G2367" s="38" t="n"/>
      <c r="H2367" s="38" t="n"/>
      <c r="I2367" s="20" t="n"/>
      <c r="J2367" s="40">
        <f>IF(G2367="","",MAX(0,G2367-N(H2367)))</f>
        <v/>
      </c>
      <c r="K2367" s="24">
        <f>IF(OR(G2367="",N(G2367)=0),"",J2367/G2367)</f>
        <v/>
      </c>
      <c r="L2367" s="38" t="n"/>
      <c r="M2367" s="38" t="n"/>
      <c r="N2367" s="20" t="n"/>
      <c r="O2367" s="40">
        <f>IF(AND(L2367="",M2367=""),"",N(L2367)+N(M2367))</f>
        <v/>
      </c>
      <c r="P2367" s="24">
        <f>IF(OR(O2367="",N(O2367)=0),"",N(M2367)/O2367)</f>
        <v/>
      </c>
      <c r="Q2367" s="40">
        <f>IF(OR(J2367="",N(J2367)=0,O2367=""),"",N(L2367)/(J2367/60))</f>
        <v/>
      </c>
      <c r="R2367" s="20" t="n"/>
    </row>
    <row r="2368">
      <c r="A2368" s="39" t="n"/>
      <c r="B2368" s="20" t="n"/>
      <c r="C2368" s="20" t="n"/>
      <c r="D2368" s="20" t="n"/>
      <c r="E2368" s="20" t="n"/>
      <c r="F2368" s="26">
        <f>IF(E2368="","",IFERROR(INDEX('İş emirleri'!$B$6:$B$305,MATCH(E2368,'İş emirleri'!$A$6:$A$305,0)),"İş emri yok"))</f>
        <v/>
      </c>
      <c r="G2368" s="38" t="n"/>
      <c r="H2368" s="38" t="n"/>
      <c r="I2368" s="20" t="n"/>
      <c r="J2368" s="40">
        <f>IF(G2368="","",MAX(0,G2368-N(H2368)))</f>
        <v/>
      </c>
      <c r="K2368" s="24">
        <f>IF(OR(G2368="",N(G2368)=0),"",J2368/G2368)</f>
        <v/>
      </c>
      <c r="L2368" s="38" t="n"/>
      <c r="M2368" s="38" t="n"/>
      <c r="N2368" s="20" t="n"/>
      <c r="O2368" s="40">
        <f>IF(AND(L2368="",M2368=""),"",N(L2368)+N(M2368))</f>
        <v/>
      </c>
      <c r="P2368" s="24">
        <f>IF(OR(O2368="",N(O2368)=0),"",N(M2368)/O2368)</f>
        <v/>
      </c>
      <c r="Q2368" s="40">
        <f>IF(OR(J2368="",N(J2368)=0,O2368=""),"",N(L2368)/(J2368/60))</f>
        <v/>
      </c>
      <c r="R2368" s="20" t="n"/>
    </row>
    <row r="2369">
      <c r="A2369" s="39" t="n"/>
      <c r="B2369" s="20" t="n"/>
      <c r="C2369" s="20" t="n"/>
      <c r="D2369" s="20" t="n"/>
      <c r="E2369" s="20" t="n"/>
      <c r="F2369" s="26">
        <f>IF(E2369="","",IFERROR(INDEX('İş emirleri'!$B$6:$B$305,MATCH(E2369,'İş emirleri'!$A$6:$A$305,0)),"İş emri yok"))</f>
        <v/>
      </c>
      <c r="G2369" s="38" t="n"/>
      <c r="H2369" s="38" t="n"/>
      <c r="I2369" s="20" t="n"/>
      <c r="J2369" s="40">
        <f>IF(G2369="","",MAX(0,G2369-N(H2369)))</f>
        <v/>
      </c>
      <c r="K2369" s="24">
        <f>IF(OR(G2369="",N(G2369)=0),"",J2369/G2369)</f>
        <v/>
      </c>
      <c r="L2369" s="38" t="n"/>
      <c r="M2369" s="38" t="n"/>
      <c r="N2369" s="20" t="n"/>
      <c r="O2369" s="40">
        <f>IF(AND(L2369="",M2369=""),"",N(L2369)+N(M2369))</f>
        <v/>
      </c>
      <c r="P2369" s="24">
        <f>IF(OR(O2369="",N(O2369)=0),"",N(M2369)/O2369)</f>
        <v/>
      </c>
      <c r="Q2369" s="40">
        <f>IF(OR(J2369="",N(J2369)=0,O2369=""),"",N(L2369)/(J2369/60))</f>
        <v/>
      </c>
      <c r="R2369" s="20" t="n"/>
    </row>
    <row r="2370">
      <c r="A2370" s="39" t="n"/>
      <c r="B2370" s="20" t="n"/>
      <c r="C2370" s="20" t="n"/>
      <c r="D2370" s="20" t="n"/>
      <c r="E2370" s="20" t="n"/>
      <c r="F2370" s="26">
        <f>IF(E2370="","",IFERROR(INDEX('İş emirleri'!$B$6:$B$305,MATCH(E2370,'İş emirleri'!$A$6:$A$305,0)),"İş emri yok"))</f>
        <v/>
      </c>
      <c r="G2370" s="38" t="n"/>
      <c r="H2370" s="38" t="n"/>
      <c r="I2370" s="20" t="n"/>
      <c r="J2370" s="40">
        <f>IF(G2370="","",MAX(0,G2370-N(H2370)))</f>
        <v/>
      </c>
      <c r="K2370" s="24">
        <f>IF(OR(G2370="",N(G2370)=0),"",J2370/G2370)</f>
        <v/>
      </c>
      <c r="L2370" s="38" t="n"/>
      <c r="M2370" s="38" t="n"/>
      <c r="N2370" s="20" t="n"/>
      <c r="O2370" s="40">
        <f>IF(AND(L2370="",M2370=""),"",N(L2370)+N(M2370))</f>
        <v/>
      </c>
      <c r="P2370" s="24">
        <f>IF(OR(O2370="",N(O2370)=0),"",N(M2370)/O2370)</f>
        <v/>
      </c>
      <c r="Q2370" s="40">
        <f>IF(OR(J2370="",N(J2370)=0,O2370=""),"",N(L2370)/(J2370/60))</f>
        <v/>
      </c>
      <c r="R2370" s="20" t="n"/>
    </row>
    <row r="2371">
      <c r="A2371" s="39" t="n"/>
      <c r="B2371" s="20" t="n"/>
      <c r="C2371" s="20" t="n"/>
      <c r="D2371" s="20" t="n"/>
      <c r="E2371" s="20" t="n"/>
      <c r="F2371" s="26">
        <f>IF(E2371="","",IFERROR(INDEX('İş emirleri'!$B$6:$B$305,MATCH(E2371,'İş emirleri'!$A$6:$A$305,0)),"İş emri yok"))</f>
        <v/>
      </c>
      <c r="G2371" s="38" t="n"/>
      <c r="H2371" s="38" t="n"/>
      <c r="I2371" s="20" t="n"/>
      <c r="J2371" s="40">
        <f>IF(G2371="","",MAX(0,G2371-N(H2371)))</f>
        <v/>
      </c>
      <c r="K2371" s="24">
        <f>IF(OR(G2371="",N(G2371)=0),"",J2371/G2371)</f>
        <v/>
      </c>
      <c r="L2371" s="38" t="n"/>
      <c r="M2371" s="38" t="n"/>
      <c r="N2371" s="20" t="n"/>
      <c r="O2371" s="40">
        <f>IF(AND(L2371="",M2371=""),"",N(L2371)+N(M2371))</f>
        <v/>
      </c>
      <c r="P2371" s="24">
        <f>IF(OR(O2371="",N(O2371)=0),"",N(M2371)/O2371)</f>
        <v/>
      </c>
      <c r="Q2371" s="40">
        <f>IF(OR(J2371="",N(J2371)=0,O2371=""),"",N(L2371)/(J2371/60))</f>
        <v/>
      </c>
      <c r="R2371" s="20" t="n"/>
    </row>
    <row r="2372">
      <c r="A2372" s="39" t="n"/>
      <c r="B2372" s="20" t="n"/>
      <c r="C2372" s="20" t="n"/>
      <c r="D2372" s="20" t="n"/>
      <c r="E2372" s="20" t="n"/>
      <c r="F2372" s="26">
        <f>IF(E2372="","",IFERROR(INDEX('İş emirleri'!$B$6:$B$305,MATCH(E2372,'İş emirleri'!$A$6:$A$305,0)),"İş emri yok"))</f>
        <v/>
      </c>
      <c r="G2372" s="38" t="n"/>
      <c r="H2372" s="38" t="n"/>
      <c r="I2372" s="20" t="n"/>
      <c r="J2372" s="40">
        <f>IF(G2372="","",MAX(0,G2372-N(H2372)))</f>
        <v/>
      </c>
      <c r="K2372" s="24">
        <f>IF(OR(G2372="",N(G2372)=0),"",J2372/G2372)</f>
        <v/>
      </c>
      <c r="L2372" s="38" t="n"/>
      <c r="M2372" s="38" t="n"/>
      <c r="N2372" s="20" t="n"/>
      <c r="O2372" s="40">
        <f>IF(AND(L2372="",M2372=""),"",N(L2372)+N(M2372))</f>
        <v/>
      </c>
      <c r="P2372" s="24">
        <f>IF(OR(O2372="",N(O2372)=0),"",N(M2372)/O2372)</f>
        <v/>
      </c>
      <c r="Q2372" s="40">
        <f>IF(OR(J2372="",N(J2372)=0,O2372=""),"",N(L2372)/(J2372/60))</f>
        <v/>
      </c>
      <c r="R2372" s="20" t="n"/>
    </row>
    <row r="2373">
      <c r="A2373" s="39" t="n"/>
      <c r="B2373" s="20" t="n"/>
      <c r="C2373" s="20" t="n"/>
      <c r="D2373" s="20" t="n"/>
      <c r="E2373" s="20" t="n"/>
      <c r="F2373" s="26">
        <f>IF(E2373="","",IFERROR(INDEX('İş emirleri'!$B$6:$B$305,MATCH(E2373,'İş emirleri'!$A$6:$A$305,0)),"İş emri yok"))</f>
        <v/>
      </c>
      <c r="G2373" s="38" t="n"/>
      <c r="H2373" s="38" t="n"/>
      <c r="I2373" s="20" t="n"/>
      <c r="J2373" s="40">
        <f>IF(G2373="","",MAX(0,G2373-N(H2373)))</f>
        <v/>
      </c>
      <c r="K2373" s="24">
        <f>IF(OR(G2373="",N(G2373)=0),"",J2373/G2373)</f>
        <v/>
      </c>
      <c r="L2373" s="38" t="n"/>
      <c r="M2373" s="38" t="n"/>
      <c r="N2373" s="20" t="n"/>
      <c r="O2373" s="40">
        <f>IF(AND(L2373="",M2373=""),"",N(L2373)+N(M2373))</f>
        <v/>
      </c>
      <c r="P2373" s="24">
        <f>IF(OR(O2373="",N(O2373)=0),"",N(M2373)/O2373)</f>
        <v/>
      </c>
      <c r="Q2373" s="40">
        <f>IF(OR(J2373="",N(J2373)=0,O2373=""),"",N(L2373)/(J2373/60))</f>
        <v/>
      </c>
      <c r="R2373" s="20" t="n"/>
    </row>
    <row r="2374">
      <c r="A2374" s="39" t="n"/>
      <c r="B2374" s="20" t="n"/>
      <c r="C2374" s="20" t="n"/>
      <c r="D2374" s="20" t="n"/>
      <c r="E2374" s="20" t="n"/>
      <c r="F2374" s="26">
        <f>IF(E2374="","",IFERROR(INDEX('İş emirleri'!$B$6:$B$305,MATCH(E2374,'İş emirleri'!$A$6:$A$305,0)),"İş emri yok"))</f>
        <v/>
      </c>
      <c r="G2374" s="38" t="n"/>
      <c r="H2374" s="38" t="n"/>
      <c r="I2374" s="20" t="n"/>
      <c r="J2374" s="40">
        <f>IF(G2374="","",MAX(0,G2374-N(H2374)))</f>
        <v/>
      </c>
      <c r="K2374" s="24">
        <f>IF(OR(G2374="",N(G2374)=0),"",J2374/G2374)</f>
        <v/>
      </c>
      <c r="L2374" s="38" t="n"/>
      <c r="M2374" s="38" t="n"/>
      <c r="N2374" s="20" t="n"/>
      <c r="O2374" s="40">
        <f>IF(AND(L2374="",M2374=""),"",N(L2374)+N(M2374))</f>
        <v/>
      </c>
      <c r="P2374" s="24">
        <f>IF(OR(O2374="",N(O2374)=0),"",N(M2374)/O2374)</f>
        <v/>
      </c>
      <c r="Q2374" s="40">
        <f>IF(OR(J2374="",N(J2374)=0,O2374=""),"",N(L2374)/(J2374/60))</f>
        <v/>
      </c>
      <c r="R2374" s="20" t="n"/>
    </row>
    <row r="2375">
      <c r="A2375" s="39" t="n"/>
      <c r="B2375" s="20" t="n"/>
      <c r="C2375" s="20" t="n"/>
      <c r="D2375" s="20" t="n"/>
      <c r="E2375" s="20" t="n"/>
      <c r="F2375" s="26">
        <f>IF(E2375="","",IFERROR(INDEX('İş emirleri'!$B$6:$B$305,MATCH(E2375,'İş emirleri'!$A$6:$A$305,0)),"İş emri yok"))</f>
        <v/>
      </c>
      <c r="G2375" s="38" t="n"/>
      <c r="H2375" s="38" t="n"/>
      <c r="I2375" s="20" t="n"/>
      <c r="J2375" s="40">
        <f>IF(G2375="","",MAX(0,G2375-N(H2375)))</f>
        <v/>
      </c>
      <c r="K2375" s="24">
        <f>IF(OR(G2375="",N(G2375)=0),"",J2375/G2375)</f>
        <v/>
      </c>
      <c r="L2375" s="38" t="n"/>
      <c r="M2375" s="38" t="n"/>
      <c r="N2375" s="20" t="n"/>
      <c r="O2375" s="40">
        <f>IF(AND(L2375="",M2375=""),"",N(L2375)+N(M2375))</f>
        <v/>
      </c>
      <c r="P2375" s="24">
        <f>IF(OR(O2375="",N(O2375)=0),"",N(M2375)/O2375)</f>
        <v/>
      </c>
      <c r="Q2375" s="40">
        <f>IF(OR(J2375="",N(J2375)=0,O2375=""),"",N(L2375)/(J2375/60))</f>
        <v/>
      </c>
      <c r="R2375" s="20" t="n"/>
    </row>
    <row r="2376">
      <c r="A2376" s="39" t="n"/>
      <c r="B2376" s="20" t="n"/>
      <c r="C2376" s="20" t="n"/>
      <c r="D2376" s="20" t="n"/>
      <c r="E2376" s="20" t="n"/>
      <c r="F2376" s="26">
        <f>IF(E2376="","",IFERROR(INDEX('İş emirleri'!$B$6:$B$305,MATCH(E2376,'İş emirleri'!$A$6:$A$305,0)),"İş emri yok"))</f>
        <v/>
      </c>
      <c r="G2376" s="38" t="n"/>
      <c r="H2376" s="38" t="n"/>
      <c r="I2376" s="20" t="n"/>
      <c r="J2376" s="40">
        <f>IF(G2376="","",MAX(0,G2376-N(H2376)))</f>
        <v/>
      </c>
      <c r="K2376" s="24">
        <f>IF(OR(G2376="",N(G2376)=0),"",J2376/G2376)</f>
        <v/>
      </c>
      <c r="L2376" s="38" t="n"/>
      <c r="M2376" s="38" t="n"/>
      <c r="N2376" s="20" t="n"/>
      <c r="O2376" s="40">
        <f>IF(AND(L2376="",M2376=""),"",N(L2376)+N(M2376))</f>
        <v/>
      </c>
      <c r="P2376" s="24">
        <f>IF(OR(O2376="",N(O2376)=0),"",N(M2376)/O2376)</f>
        <v/>
      </c>
      <c r="Q2376" s="40">
        <f>IF(OR(J2376="",N(J2376)=0,O2376=""),"",N(L2376)/(J2376/60))</f>
        <v/>
      </c>
      <c r="R2376" s="20" t="n"/>
    </row>
    <row r="2377">
      <c r="A2377" s="39" t="n"/>
      <c r="B2377" s="20" t="n"/>
      <c r="C2377" s="20" t="n"/>
      <c r="D2377" s="20" t="n"/>
      <c r="E2377" s="20" t="n"/>
      <c r="F2377" s="26">
        <f>IF(E2377="","",IFERROR(INDEX('İş emirleri'!$B$6:$B$305,MATCH(E2377,'İş emirleri'!$A$6:$A$305,0)),"İş emri yok"))</f>
        <v/>
      </c>
      <c r="G2377" s="38" t="n"/>
      <c r="H2377" s="38" t="n"/>
      <c r="I2377" s="20" t="n"/>
      <c r="J2377" s="40">
        <f>IF(G2377="","",MAX(0,G2377-N(H2377)))</f>
        <v/>
      </c>
      <c r="K2377" s="24">
        <f>IF(OR(G2377="",N(G2377)=0),"",J2377/G2377)</f>
        <v/>
      </c>
      <c r="L2377" s="38" t="n"/>
      <c r="M2377" s="38" t="n"/>
      <c r="N2377" s="20" t="n"/>
      <c r="O2377" s="40">
        <f>IF(AND(L2377="",M2377=""),"",N(L2377)+N(M2377))</f>
        <v/>
      </c>
      <c r="P2377" s="24">
        <f>IF(OR(O2377="",N(O2377)=0),"",N(M2377)/O2377)</f>
        <v/>
      </c>
      <c r="Q2377" s="40">
        <f>IF(OR(J2377="",N(J2377)=0,O2377=""),"",N(L2377)/(J2377/60))</f>
        <v/>
      </c>
      <c r="R2377" s="20" t="n"/>
    </row>
    <row r="2378">
      <c r="A2378" s="39" t="n"/>
      <c r="B2378" s="20" t="n"/>
      <c r="C2378" s="20" t="n"/>
      <c r="D2378" s="20" t="n"/>
      <c r="E2378" s="20" t="n"/>
      <c r="F2378" s="26">
        <f>IF(E2378="","",IFERROR(INDEX('İş emirleri'!$B$6:$B$305,MATCH(E2378,'İş emirleri'!$A$6:$A$305,0)),"İş emri yok"))</f>
        <v/>
      </c>
      <c r="G2378" s="38" t="n"/>
      <c r="H2378" s="38" t="n"/>
      <c r="I2378" s="20" t="n"/>
      <c r="J2378" s="40">
        <f>IF(G2378="","",MAX(0,G2378-N(H2378)))</f>
        <v/>
      </c>
      <c r="K2378" s="24">
        <f>IF(OR(G2378="",N(G2378)=0),"",J2378/G2378)</f>
        <v/>
      </c>
      <c r="L2378" s="38" t="n"/>
      <c r="M2378" s="38" t="n"/>
      <c r="N2378" s="20" t="n"/>
      <c r="O2378" s="40">
        <f>IF(AND(L2378="",M2378=""),"",N(L2378)+N(M2378))</f>
        <v/>
      </c>
      <c r="P2378" s="24">
        <f>IF(OR(O2378="",N(O2378)=0),"",N(M2378)/O2378)</f>
        <v/>
      </c>
      <c r="Q2378" s="40">
        <f>IF(OR(J2378="",N(J2378)=0,O2378=""),"",N(L2378)/(J2378/60))</f>
        <v/>
      </c>
      <c r="R2378" s="20" t="n"/>
    </row>
    <row r="2379">
      <c r="A2379" s="39" t="n"/>
      <c r="B2379" s="20" t="n"/>
      <c r="C2379" s="20" t="n"/>
      <c r="D2379" s="20" t="n"/>
      <c r="E2379" s="20" t="n"/>
      <c r="F2379" s="26">
        <f>IF(E2379="","",IFERROR(INDEX('İş emirleri'!$B$6:$B$305,MATCH(E2379,'İş emirleri'!$A$6:$A$305,0)),"İş emri yok"))</f>
        <v/>
      </c>
      <c r="G2379" s="38" t="n"/>
      <c r="H2379" s="38" t="n"/>
      <c r="I2379" s="20" t="n"/>
      <c r="J2379" s="40">
        <f>IF(G2379="","",MAX(0,G2379-N(H2379)))</f>
        <v/>
      </c>
      <c r="K2379" s="24">
        <f>IF(OR(G2379="",N(G2379)=0),"",J2379/G2379)</f>
        <v/>
      </c>
      <c r="L2379" s="38" t="n"/>
      <c r="M2379" s="38" t="n"/>
      <c r="N2379" s="20" t="n"/>
      <c r="O2379" s="40">
        <f>IF(AND(L2379="",M2379=""),"",N(L2379)+N(M2379))</f>
        <v/>
      </c>
      <c r="P2379" s="24">
        <f>IF(OR(O2379="",N(O2379)=0),"",N(M2379)/O2379)</f>
        <v/>
      </c>
      <c r="Q2379" s="40">
        <f>IF(OR(J2379="",N(J2379)=0,O2379=""),"",N(L2379)/(J2379/60))</f>
        <v/>
      </c>
      <c r="R2379" s="20" t="n"/>
    </row>
    <row r="2380">
      <c r="A2380" s="39" t="n"/>
      <c r="B2380" s="20" t="n"/>
      <c r="C2380" s="20" t="n"/>
      <c r="D2380" s="20" t="n"/>
      <c r="E2380" s="20" t="n"/>
      <c r="F2380" s="26">
        <f>IF(E2380="","",IFERROR(INDEX('İş emirleri'!$B$6:$B$305,MATCH(E2380,'İş emirleri'!$A$6:$A$305,0)),"İş emri yok"))</f>
        <v/>
      </c>
      <c r="G2380" s="38" t="n"/>
      <c r="H2380" s="38" t="n"/>
      <c r="I2380" s="20" t="n"/>
      <c r="J2380" s="40">
        <f>IF(G2380="","",MAX(0,G2380-N(H2380)))</f>
        <v/>
      </c>
      <c r="K2380" s="24">
        <f>IF(OR(G2380="",N(G2380)=0),"",J2380/G2380)</f>
        <v/>
      </c>
      <c r="L2380" s="38" t="n"/>
      <c r="M2380" s="38" t="n"/>
      <c r="N2380" s="20" t="n"/>
      <c r="O2380" s="40">
        <f>IF(AND(L2380="",M2380=""),"",N(L2380)+N(M2380))</f>
        <v/>
      </c>
      <c r="P2380" s="24">
        <f>IF(OR(O2380="",N(O2380)=0),"",N(M2380)/O2380)</f>
        <v/>
      </c>
      <c r="Q2380" s="40">
        <f>IF(OR(J2380="",N(J2380)=0,O2380=""),"",N(L2380)/(J2380/60))</f>
        <v/>
      </c>
      <c r="R2380" s="20" t="n"/>
    </row>
    <row r="2381">
      <c r="A2381" s="39" t="n"/>
      <c r="B2381" s="20" t="n"/>
      <c r="C2381" s="20" t="n"/>
      <c r="D2381" s="20" t="n"/>
      <c r="E2381" s="20" t="n"/>
      <c r="F2381" s="26">
        <f>IF(E2381="","",IFERROR(INDEX('İş emirleri'!$B$6:$B$305,MATCH(E2381,'İş emirleri'!$A$6:$A$305,0)),"İş emri yok"))</f>
        <v/>
      </c>
      <c r="G2381" s="38" t="n"/>
      <c r="H2381" s="38" t="n"/>
      <c r="I2381" s="20" t="n"/>
      <c r="J2381" s="40">
        <f>IF(G2381="","",MAX(0,G2381-N(H2381)))</f>
        <v/>
      </c>
      <c r="K2381" s="24">
        <f>IF(OR(G2381="",N(G2381)=0),"",J2381/G2381)</f>
        <v/>
      </c>
      <c r="L2381" s="38" t="n"/>
      <c r="M2381" s="38" t="n"/>
      <c r="N2381" s="20" t="n"/>
      <c r="O2381" s="40">
        <f>IF(AND(L2381="",M2381=""),"",N(L2381)+N(M2381))</f>
        <v/>
      </c>
      <c r="P2381" s="24">
        <f>IF(OR(O2381="",N(O2381)=0),"",N(M2381)/O2381)</f>
        <v/>
      </c>
      <c r="Q2381" s="40">
        <f>IF(OR(J2381="",N(J2381)=0,O2381=""),"",N(L2381)/(J2381/60))</f>
        <v/>
      </c>
      <c r="R2381" s="20" t="n"/>
    </row>
    <row r="2382">
      <c r="A2382" s="39" t="n"/>
      <c r="B2382" s="20" t="n"/>
      <c r="C2382" s="20" t="n"/>
      <c r="D2382" s="20" t="n"/>
      <c r="E2382" s="20" t="n"/>
      <c r="F2382" s="26">
        <f>IF(E2382="","",IFERROR(INDEX('İş emirleri'!$B$6:$B$305,MATCH(E2382,'İş emirleri'!$A$6:$A$305,0)),"İş emri yok"))</f>
        <v/>
      </c>
      <c r="G2382" s="38" t="n"/>
      <c r="H2382" s="38" t="n"/>
      <c r="I2382" s="20" t="n"/>
      <c r="J2382" s="40">
        <f>IF(G2382="","",MAX(0,G2382-N(H2382)))</f>
        <v/>
      </c>
      <c r="K2382" s="24">
        <f>IF(OR(G2382="",N(G2382)=0),"",J2382/G2382)</f>
        <v/>
      </c>
      <c r="L2382" s="38" t="n"/>
      <c r="M2382" s="38" t="n"/>
      <c r="N2382" s="20" t="n"/>
      <c r="O2382" s="40">
        <f>IF(AND(L2382="",M2382=""),"",N(L2382)+N(M2382))</f>
        <v/>
      </c>
      <c r="P2382" s="24">
        <f>IF(OR(O2382="",N(O2382)=0),"",N(M2382)/O2382)</f>
        <v/>
      </c>
      <c r="Q2382" s="40">
        <f>IF(OR(J2382="",N(J2382)=0,O2382=""),"",N(L2382)/(J2382/60))</f>
        <v/>
      </c>
      <c r="R2382" s="20" t="n"/>
    </row>
    <row r="2383">
      <c r="A2383" s="39" t="n"/>
      <c r="B2383" s="20" t="n"/>
      <c r="C2383" s="20" t="n"/>
      <c r="D2383" s="20" t="n"/>
      <c r="E2383" s="20" t="n"/>
      <c r="F2383" s="26">
        <f>IF(E2383="","",IFERROR(INDEX('İş emirleri'!$B$6:$B$305,MATCH(E2383,'İş emirleri'!$A$6:$A$305,0)),"İş emri yok"))</f>
        <v/>
      </c>
      <c r="G2383" s="38" t="n"/>
      <c r="H2383" s="38" t="n"/>
      <c r="I2383" s="20" t="n"/>
      <c r="J2383" s="40">
        <f>IF(G2383="","",MAX(0,G2383-N(H2383)))</f>
        <v/>
      </c>
      <c r="K2383" s="24">
        <f>IF(OR(G2383="",N(G2383)=0),"",J2383/G2383)</f>
        <v/>
      </c>
      <c r="L2383" s="38" t="n"/>
      <c r="M2383" s="38" t="n"/>
      <c r="N2383" s="20" t="n"/>
      <c r="O2383" s="40">
        <f>IF(AND(L2383="",M2383=""),"",N(L2383)+N(M2383))</f>
        <v/>
      </c>
      <c r="P2383" s="24">
        <f>IF(OR(O2383="",N(O2383)=0),"",N(M2383)/O2383)</f>
        <v/>
      </c>
      <c r="Q2383" s="40">
        <f>IF(OR(J2383="",N(J2383)=0,O2383=""),"",N(L2383)/(J2383/60))</f>
        <v/>
      </c>
      <c r="R2383" s="20" t="n"/>
    </row>
    <row r="2384">
      <c r="A2384" s="39" t="n"/>
      <c r="B2384" s="20" t="n"/>
      <c r="C2384" s="20" t="n"/>
      <c r="D2384" s="20" t="n"/>
      <c r="E2384" s="20" t="n"/>
      <c r="F2384" s="26">
        <f>IF(E2384="","",IFERROR(INDEX('İş emirleri'!$B$6:$B$305,MATCH(E2384,'İş emirleri'!$A$6:$A$305,0)),"İş emri yok"))</f>
        <v/>
      </c>
      <c r="G2384" s="38" t="n"/>
      <c r="H2384" s="38" t="n"/>
      <c r="I2384" s="20" t="n"/>
      <c r="J2384" s="40">
        <f>IF(G2384="","",MAX(0,G2384-N(H2384)))</f>
        <v/>
      </c>
      <c r="K2384" s="24">
        <f>IF(OR(G2384="",N(G2384)=0),"",J2384/G2384)</f>
        <v/>
      </c>
      <c r="L2384" s="38" t="n"/>
      <c r="M2384" s="38" t="n"/>
      <c r="N2384" s="20" t="n"/>
      <c r="O2384" s="40">
        <f>IF(AND(L2384="",M2384=""),"",N(L2384)+N(M2384))</f>
        <v/>
      </c>
      <c r="P2384" s="24">
        <f>IF(OR(O2384="",N(O2384)=0),"",N(M2384)/O2384)</f>
        <v/>
      </c>
      <c r="Q2384" s="40">
        <f>IF(OR(J2384="",N(J2384)=0,O2384=""),"",N(L2384)/(J2384/60))</f>
        <v/>
      </c>
      <c r="R2384" s="20" t="n"/>
    </row>
    <row r="2385">
      <c r="A2385" s="39" t="n"/>
      <c r="B2385" s="20" t="n"/>
      <c r="C2385" s="20" t="n"/>
      <c r="D2385" s="20" t="n"/>
      <c r="E2385" s="20" t="n"/>
      <c r="F2385" s="26">
        <f>IF(E2385="","",IFERROR(INDEX('İş emirleri'!$B$6:$B$305,MATCH(E2385,'İş emirleri'!$A$6:$A$305,0)),"İş emri yok"))</f>
        <v/>
      </c>
      <c r="G2385" s="38" t="n"/>
      <c r="H2385" s="38" t="n"/>
      <c r="I2385" s="20" t="n"/>
      <c r="J2385" s="40">
        <f>IF(G2385="","",MAX(0,G2385-N(H2385)))</f>
        <v/>
      </c>
      <c r="K2385" s="24">
        <f>IF(OR(G2385="",N(G2385)=0),"",J2385/G2385)</f>
        <v/>
      </c>
      <c r="L2385" s="38" t="n"/>
      <c r="M2385" s="38" t="n"/>
      <c r="N2385" s="20" t="n"/>
      <c r="O2385" s="40">
        <f>IF(AND(L2385="",M2385=""),"",N(L2385)+N(M2385))</f>
        <v/>
      </c>
      <c r="P2385" s="24">
        <f>IF(OR(O2385="",N(O2385)=0),"",N(M2385)/O2385)</f>
        <v/>
      </c>
      <c r="Q2385" s="40">
        <f>IF(OR(J2385="",N(J2385)=0,O2385=""),"",N(L2385)/(J2385/60))</f>
        <v/>
      </c>
      <c r="R2385" s="20" t="n"/>
    </row>
    <row r="2386">
      <c r="A2386" s="39" t="n"/>
      <c r="B2386" s="20" t="n"/>
      <c r="C2386" s="20" t="n"/>
      <c r="D2386" s="20" t="n"/>
      <c r="E2386" s="20" t="n"/>
      <c r="F2386" s="26">
        <f>IF(E2386="","",IFERROR(INDEX('İş emirleri'!$B$6:$B$305,MATCH(E2386,'İş emirleri'!$A$6:$A$305,0)),"İş emri yok"))</f>
        <v/>
      </c>
      <c r="G2386" s="38" t="n"/>
      <c r="H2386" s="38" t="n"/>
      <c r="I2386" s="20" t="n"/>
      <c r="J2386" s="40">
        <f>IF(G2386="","",MAX(0,G2386-N(H2386)))</f>
        <v/>
      </c>
      <c r="K2386" s="24">
        <f>IF(OR(G2386="",N(G2386)=0),"",J2386/G2386)</f>
        <v/>
      </c>
      <c r="L2386" s="38" t="n"/>
      <c r="M2386" s="38" t="n"/>
      <c r="N2386" s="20" t="n"/>
      <c r="O2386" s="40">
        <f>IF(AND(L2386="",M2386=""),"",N(L2386)+N(M2386))</f>
        <v/>
      </c>
      <c r="P2386" s="24">
        <f>IF(OR(O2386="",N(O2386)=0),"",N(M2386)/O2386)</f>
        <v/>
      </c>
      <c r="Q2386" s="40">
        <f>IF(OR(J2386="",N(J2386)=0,O2386=""),"",N(L2386)/(J2386/60))</f>
        <v/>
      </c>
      <c r="R2386" s="20" t="n"/>
    </row>
    <row r="2387">
      <c r="A2387" s="39" t="n"/>
      <c r="B2387" s="20" t="n"/>
      <c r="C2387" s="20" t="n"/>
      <c r="D2387" s="20" t="n"/>
      <c r="E2387" s="20" t="n"/>
      <c r="F2387" s="26">
        <f>IF(E2387="","",IFERROR(INDEX('İş emirleri'!$B$6:$B$305,MATCH(E2387,'İş emirleri'!$A$6:$A$305,0)),"İş emri yok"))</f>
        <v/>
      </c>
      <c r="G2387" s="38" t="n"/>
      <c r="H2387" s="38" t="n"/>
      <c r="I2387" s="20" t="n"/>
      <c r="J2387" s="40">
        <f>IF(G2387="","",MAX(0,G2387-N(H2387)))</f>
        <v/>
      </c>
      <c r="K2387" s="24">
        <f>IF(OR(G2387="",N(G2387)=0),"",J2387/G2387)</f>
        <v/>
      </c>
      <c r="L2387" s="38" t="n"/>
      <c r="M2387" s="38" t="n"/>
      <c r="N2387" s="20" t="n"/>
      <c r="O2387" s="40">
        <f>IF(AND(L2387="",M2387=""),"",N(L2387)+N(M2387))</f>
        <v/>
      </c>
      <c r="P2387" s="24">
        <f>IF(OR(O2387="",N(O2387)=0),"",N(M2387)/O2387)</f>
        <v/>
      </c>
      <c r="Q2387" s="40">
        <f>IF(OR(J2387="",N(J2387)=0,O2387=""),"",N(L2387)/(J2387/60))</f>
        <v/>
      </c>
      <c r="R2387" s="20" t="n"/>
    </row>
    <row r="2388">
      <c r="A2388" s="39" t="n"/>
      <c r="B2388" s="20" t="n"/>
      <c r="C2388" s="20" t="n"/>
      <c r="D2388" s="20" t="n"/>
      <c r="E2388" s="20" t="n"/>
      <c r="F2388" s="26">
        <f>IF(E2388="","",IFERROR(INDEX('İş emirleri'!$B$6:$B$305,MATCH(E2388,'İş emirleri'!$A$6:$A$305,0)),"İş emri yok"))</f>
        <v/>
      </c>
      <c r="G2388" s="38" t="n"/>
      <c r="H2388" s="38" t="n"/>
      <c r="I2388" s="20" t="n"/>
      <c r="J2388" s="40">
        <f>IF(G2388="","",MAX(0,G2388-N(H2388)))</f>
        <v/>
      </c>
      <c r="K2388" s="24">
        <f>IF(OR(G2388="",N(G2388)=0),"",J2388/G2388)</f>
        <v/>
      </c>
      <c r="L2388" s="38" t="n"/>
      <c r="M2388" s="38" t="n"/>
      <c r="N2388" s="20" t="n"/>
      <c r="O2388" s="40">
        <f>IF(AND(L2388="",M2388=""),"",N(L2388)+N(M2388))</f>
        <v/>
      </c>
      <c r="P2388" s="24">
        <f>IF(OR(O2388="",N(O2388)=0),"",N(M2388)/O2388)</f>
        <v/>
      </c>
      <c r="Q2388" s="40">
        <f>IF(OR(J2388="",N(J2388)=0,O2388=""),"",N(L2388)/(J2388/60))</f>
        <v/>
      </c>
      <c r="R2388" s="20" t="n"/>
    </row>
    <row r="2389">
      <c r="A2389" s="39" t="n"/>
      <c r="B2389" s="20" t="n"/>
      <c r="C2389" s="20" t="n"/>
      <c r="D2389" s="20" t="n"/>
      <c r="E2389" s="20" t="n"/>
      <c r="F2389" s="26">
        <f>IF(E2389="","",IFERROR(INDEX('İş emirleri'!$B$6:$B$305,MATCH(E2389,'İş emirleri'!$A$6:$A$305,0)),"İş emri yok"))</f>
        <v/>
      </c>
      <c r="G2389" s="38" t="n"/>
      <c r="H2389" s="38" t="n"/>
      <c r="I2389" s="20" t="n"/>
      <c r="J2389" s="40">
        <f>IF(G2389="","",MAX(0,G2389-N(H2389)))</f>
        <v/>
      </c>
      <c r="K2389" s="24">
        <f>IF(OR(G2389="",N(G2389)=0),"",J2389/G2389)</f>
        <v/>
      </c>
      <c r="L2389" s="38" t="n"/>
      <c r="M2389" s="38" t="n"/>
      <c r="N2389" s="20" t="n"/>
      <c r="O2389" s="40">
        <f>IF(AND(L2389="",M2389=""),"",N(L2389)+N(M2389))</f>
        <v/>
      </c>
      <c r="P2389" s="24">
        <f>IF(OR(O2389="",N(O2389)=0),"",N(M2389)/O2389)</f>
        <v/>
      </c>
      <c r="Q2389" s="40">
        <f>IF(OR(J2389="",N(J2389)=0,O2389=""),"",N(L2389)/(J2389/60))</f>
        <v/>
      </c>
      <c r="R2389" s="20" t="n"/>
    </row>
    <row r="2390">
      <c r="A2390" s="39" t="n"/>
      <c r="B2390" s="20" t="n"/>
      <c r="C2390" s="20" t="n"/>
      <c r="D2390" s="20" t="n"/>
      <c r="E2390" s="20" t="n"/>
      <c r="F2390" s="26">
        <f>IF(E2390="","",IFERROR(INDEX('İş emirleri'!$B$6:$B$305,MATCH(E2390,'İş emirleri'!$A$6:$A$305,0)),"İş emri yok"))</f>
        <v/>
      </c>
      <c r="G2390" s="38" t="n"/>
      <c r="H2390" s="38" t="n"/>
      <c r="I2390" s="20" t="n"/>
      <c r="J2390" s="40">
        <f>IF(G2390="","",MAX(0,G2390-N(H2390)))</f>
        <v/>
      </c>
      <c r="K2390" s="24">
        <f>IF(OR(G2390="",N(G2390)=0),"",J2390/G2390)</f>
        <v/>
      </c>
      <c r="L2390" s="38" t="n"/>
      <c r="M2390" s="38" t="n"/>
      <c r="N2390" s="20" t="n"/>
      <c r="O2390" s="40">
        <f>IF(AND(L2390="",M2390=""),"",N(L2390)+N(M2390))</f>
        <v/>
      </c>
      <c r="P2390" s="24">
        <f>IF(OR(O2390="",N(O2390)=0),"",N(M2390)/O2390)</f>
        <v/>
      </c>
      <c r="Q2390" s="40">
        <f>IF(OR(J2390="",N(J2390)=0,O2390=""),"",N(L2390)/(J2390/60))</f>
        <v/>
      </c>
      <c r="R2390" s="20" t="n"/>
    </row>
    <row r="2391">
      <c r="A2391" s="39" t="n"/>
      <c r="B2391" s="20" t="n"/>
      <c r="C2391" s="20" t="n"/>
      <c r="D2391" s="20" t="n"/>
      <c r="E2391" s="20" t="n"/>
      <c r="F2391" s="26">
        <f>IF(E2391="","",IFERROR(INDEX('İş emirleri'!$B$6:$B$305,MATCH(E2391,'İş emirleri'!$A$6:$A$305,0)),"İş emri yok"))</f>
        <v/>
      </c>
      <c r="G2391" s="38" t="n"/>
      <c r="H2391" s="38" t="n"/>
      <c r="I2391" s="20" t="n"/>
      <c r="J2391" s="40">
        <f>IF(G2391="","",MAX(0,G2391-N(H2391)))</f>
        <v/>
      </c>
      <c r="K2391" s="24">
        <f>IF(OR(G2391="",N(G2391)=0),"",J2391/G2391)</f>
        <v/>
      </c>
      <c r="L2391" s="38" t="n"/>
      <c r="M2391" s="38" t="n"/>
      <c r="N2391" s="20" t="n"/>
      <c r="O2391" s="40">
        <f>IF(AND(L2391="",M2391=""),"",N(L2391)+N(M2391))</f>
        <v/>
      </c>
      <c r="P2391" s="24">
        <f>IF(OR(O2391="",N(O2391)=0),"",N(M2391)/O2391)</f>
        <v/>
      </c>
      <c r="Q2391" s="40">
        <f>IF(OR(J2391="",N(J2391)=0,O2391=""),"",N(L2391)/(J2391/60))</f>
        <v/>
      </c>
      <c r="R2391" s="20" t="n"/>
    </row>
    <row r="2392">
      <c r="A2392" s="39" t="n"/>
      <c r="B2392" s="20" t="n"/>
      <c r="C2392" s="20" t="n"/>
      <c r="D2392" s="20" t="n"/>
      <c r="E2392" s="20" t="n"/>
      <c r="F2392" s="26">
        <f>IF(E2392="","",IFERROR(INDEX('İş emirleri'!$B$6:$B$305,MATCH(E2392,'İş emirleri'!$A$6:$A$305,0)),"İş emri yok"))</f>
        <v/>
      </c>
      <c r="G2392" s="38" t="n"/>
      <c r="H2392" s="38" t="n"/>
      <c r="I2392" s="20" t="n"/>
      <c r="J2392" s="40">
        <f>IF(G2392="","",MAX(0,G2392-N(H2392)))</f>
        <v/>
      </c>
      <c r="K2392" s="24">
        <f>IF(OR(G2392="",N(G2392)=0),"",J2392/G2392)</f>
        <v/>
      </c>
      <c r="L2392" s="38" t="n"/>
      <c r="M2392" s="38" t="n"/>
      <c r="N2392" s="20" t="n"/>
      <c r="O2392" s="40">
        <f>IF(AND(L2392="",M2392=""),"",N(L2392)+N(M2392))</f>
        <v/>
      </c>
      <c r="P2392" s="24">
        <f>IF(OR(O2392="",N(O2392)=0),"",N(M2392)/O2392)</f>
        <v/>
      </c>
      <c r="Q2392" s="40">
        <f>IF(OR(J2392="",N(J2392)=0,O2392=""),"",N(L2392)/(J2392/60))</f>
        <v/>
      </c>
      <c r="R2392" s="20" t="n"/>
    </row>
    <row r="2393">
      <c r="A2393" s="39" t="n"/>
      <c r="B2393" s="20" t="n"/>
      <c r="C2393" s="20" t="n"/>
      <c r="D2393" s="20" t="n"/>
      <c r="E2393" s="20" t="n"/>
      <c r="F2393" s="26">
        <f>IF(E2393="","",IFERROR(INDEX('İş emirleri'!$B$6:$B$305,MATCH(E2393,'İş emirleri'!$A$6:$A$305,0)),"İş emri yok"))</f>
        <v/>
      </c>
      <c r="G2393" s="38" t="n"/>
      <c r="H2393" s="38" t="n"/>
      <c r="I2393" s="20" t="n"/>
      <c r="J2393" s="40">
        <f>IF(G2393="","",MAX(0,G2393-N(H2393)))</f>
        <v/>
      </c>
      <c r="K2393" s="24">
        <f>IF(OR(G2393="",N(G2393)=0),"",J2393/G2393)</f>
        <v/>
      </c>
      <c r="L2393" s="38" t="n"/>
      <c r="M2393" s="38" t="n"/>
      <c r="N2393" s="20" t="n"/>
      <c r="O2393" s="40">
        <f>IF(AND(L2393="",M2393=""),"",N(L2393)+N(M2393))</f>
        <v/>
      </c>
      <c r="P2393" s="24">
        <f>IF(OR(O2393="",N(O2393)=0),"",N(M2393)/O2393)</f>
        <v/>
      </c>
      <c r="Q2393" s="40">
        <f>IF(OR(J2393="",N(J2393)=0,O2393=""),"",N(L2393)/(J2393/60))</f>
        <v/>
      </c>
      <c r="R2393" s="20" t="n"/>
    </row>
    <row r="2394">
      <c r="A2394" s="39" t="n"/>
      <c r="B2394" s="20" t="n"/>
      <c r="C2394" s="20" t="n"/>
      <c r="D2394" s="20" t="n"/>
      <c r="E2394" s="20" t="n"/>
      <c r="F2394" s="26">
        <f>IF(E2394="","",IFERROR(INDEX('İş emirleri'!$B$6:$B$305,MATCH(E2394,'İş emirleri'!$A$6:$A$305,0)),"İş emri yok"))</f>
        <v/>
      </c>
      <c r="G2394" s="38" t="n"/>
      <c r="H2394" s="38" t="n"/>
      <c r="I2394" s="20" t="n"/>
      <c r="J2394" s="40">
        <f>IF(G2394="","",MAX(0,G2394-N(H2394)))</f>
        <v/>
      </c>
      <c r="K2394" s="24">
        <f>IF(OR(G2394="",N(G2394)=0),"",J2394/G2394)</f>
        <v/>
      </c>
      <c r="L2394" s="38" t="n"/>
      <c r="M2394" s="38" t="n"/>
      <c r="N2394" s="20" t="n"/>
      <c r="O2394" s="40">
        <f>IF(AND(L2394="",M2394=""),"",N(L2394)+N(M2394))</f>
        <v/>
      </c>
      <c r="P2394" s="24">
        <f>IF(OR(O2394="",N(O2394)=0),"",N(M2394)/O2394)</f>
        <v/>
      </c>
      <c r="Q2394" s="40">
        <f>IF(OR(J2394="",N(J2394)=0,O2394=""),"",N(L2394)/(J2394/60))</f>
        <v/>
      </c>
      <c r="R2394" s="20" t="n"/>
    </row>
    <row r="2395">
      <c r="A2395" s="39" t="n"/>
      <c r="B2395" s="20" t="n"/>
      <c r="C2395" s="20" t="n"/>
      <c r="D2395" s="20" t="n"/>
      <c r="E2395" s="20" t="n"/>
      <c r="F2395" s="26">
        <f>IF(E2395="","",IFERROR(INDEX('İş emirleri'!$B$6:$B$305,MATCH(E2395,'İş emirleri'!$A$6:$A$305,0)),"İş emri yok"))</f>
        <v/>
      </c>
      <c r="G2395" s="38" t="n"/>
      <c r="H2395" s="38" t="n"/>
      <c r="I2395" s="20" t="n"/>
      <c r="J2395" s="40">
        <f>IF(G2395="","",MAX(0,G2395-N(H2395)))</f>
        <v/>
      </c>
      <c r="K2395" s="24">
        <f>IF(OR(G2395="",N(G2395)=0),"",J2395/G2395)</f>
        <v/>
      </c>
      <c r="L2395" s="38" t="n"/>
      <c r="M2395" s="38" t="n"/>
      <c r="N2395" s="20" t="n"/>
      <c r="O2395" s="40">
        <f>IF(AND(L2395="",M2395=""),"",N(L2395)+N(M2395))</f>
        <v/>
      </c>
      <c r="P2395" s="24">
        <f>IF(OR(O2395="",N(O2395)=0),"",N(M2395)/O2395)</f>
        <v/>
      </c>
      <c r="Q2395" s="40">
        <f>IF(OR(J2395="",N(J2395)=0,O2395=""),"",N(L2395)/(J2395/60))</f>
        <v/>
      </c>
      <c r="R2395" s="20" t="n"/>
    </row>
    <row r="2396">
      <c r="A2396" s="39" t="n"/>
      <c r="B2396" s="20" t="n"/>
      <c r="C2396" s="20" t="n"/>
      <c r="D2396" s="20" t="n"/>
      <c r="E2396" s="20" t="n"/>
      <c r="F2396" s="26">
        <f>IF(E2396="","",IFERROR(INDEX('İş emirleri'!$B$6:$B$305,MATCH(E2396,'İş emirleri'!$A$6:$A$305,0)),"İş emri yok"))</f>
        <v/>
      </c>
      <c r="G2396" s="38" t="n"/>
      <c r="H2396" s="38" t="n"/>
      <c r="I2396" s="20" t="n"/>
      <c r="J2396" s="40">
        <f>IF(G2396="","",MAX(0,G2396-N(H2396)))</f>
        <v/>
      </c>
      <c r="K2396" s="24">
        <f>IF(OR(G2396="",N(G2396)=0),"",J2396/G2396)</f>
        <v/>
      </c>
      <c r="L2396" s="38" t="n"/>
      <c r="M2396" s="38" t="n"/>
      <c r="N2396" s="20" t="n"/>
      <c r="O2396" s="40">
        <f>IF(AND(L2396="",M2396=""),"",N(L2396)+N(M2396))</f>
        <v/>
      </c>
      <c r="P2396" s="24">
        <f>IF(OR(O2396="",N(O2396)=0),"",N(M2396)/O2396)</f>
        <v/>
      </c>
      <c r="Q2396" s="40">
        <f>IF(OR(J2396="",N(J2396)=0,O2396=""),"",N(L2396)/(J2396/60))</f>
        <v/>
      </c>
      <c r="R2396" s="20" t="n"/>
    </row>
    <row r="2397">
      <c r="A2397" s="39" t="n"/>
      <c r="B2397" s="20" t="n"/>
      <c r="C2397" s="20" t="n"/>
      <c r="D2397" s="20" t="n"/>
      <c r="E2397" s="20" t="n"/>
      <c r="F2397" s="26">
        <f>IF(E2397="","",IFERROR(INDEX('İş emirleri'!$B$6:$B$305,MATCH(E2397,'İş emirleri'!$A$6:$A$305,0)),"İş emri yok"))</f>
        <v/>
      </c>
      <c r="G2397" s="38" t="n"/>
      <c r="H2397" s="38" t="n"/>
      <c r="I2397" s="20" t="n"/>
      <c r="J2397" s="40">
        <f>IF(G2397="","",MAX(0,G2397-N(H2397)))</f>
        <v/>
      </c>
      <c r="K2397" s="24">
        <f>IF(OR(G2397="",N(G2397)=0),"",J2397/G2397)</f>
        <v/>
      </c>
      <c r="L2397" s="38" t="n"/>
      <c r="M2397" s="38" t="n"/>
      <c r="N2397" s="20" t="n"/>
      <c r="O2397" s="40">
        <f>IF(AND(L2397="",M2397=""),"",N(L2397)+N(M2397))</f>
        <v/>
      </c>
      <c r="P2397" s="24">
        <f>IF(OR(O2397="",N(O2397)=0),"",N(M2397)/O2397)</f>
        <v/>
      </c>
      <c r="Q2397" s="40">
        <f>IF(OR(J2397="",N(J2397)=0,O2397=""),"",N(L2397)/(J2397/60))</f>
        <v/>
      </c>
      <c r="R2397" s="20" t="n"/>
    </row>
    <row r="2398">
      <c r="A2398" s="39" t="n"/>
      <c r="B2398" s="20" t="n"/>
      <c r="C2398" s="20" t="n"/>
      <c r="D2398" s="20" t="n"/>
      <c r="E2398" s="20" t="n"/>
      <c r="F2398" s="26">
        <f>IF(E2398="","",IFERROR(INDEX('İş emirleri'!$B$6:$B$305,MATCH(E2398,'İş emirleri'!$A$6:$A$305,0)),"İş emri yok"))</f>
        <v/>
      </c>
      <c r="G2398" s="38" t="n"/>
      <c r="H2398" s="38" t="n"/>
      <c r="I2398" s="20" t="n"/>
      <c r="J2398" s="40">
        <f>IF(G2398="","",MAX(0,G2398-N(H2398)))</f>
        <v/>
      </c>
      <c r="K2398" s="24">
        <f>IF(OR(G2398="",N(G2398)=0),"",J2398/G2398)</f>
        <v/>
      </c>
      <c r="L2398" s="38" t="n"/>
      <c r="M2398" s="38" t="n"/>
      <c r="N2398" s="20" t="n"/>
      <c r="O2398" s="40">
        <f>IF(AND(L2398="",M2398=""),"",N(L2398)+N(M2398))</f>
        <v/>
      </c>
      <c r="P2398" s="24">
        <f>IF(OR(O2398="",N(O2398)=0),"",N(M2398)/O2398)</f>
        <v/>
      </c>
      <c r="Q2398" s="40">
        <f>IF(OR(J2398="",N(J2398)=0,O2398=""),"",N(L2398)/(J2398/60))</f>
        <v/>
      </c>
      <c r="R2398" s="20" t="n"/>
    </row>
    <row r="2399">
      <c r="A2399" s="39" t="n"/>
      <c r="B2399" s="20" t="n"/>
      <c r="C2399" s="20" t="n"/>
      <c r="D2399" s="20" t="n"/>
      <c r="E2399" s="20" t="n"/>
      <c r="F2399" s="26">
        <f>IF(E2399="","",IFERROR(INDEX('İş emirleri'!$B$6:$B$305,MATCH(E2399,'İş emirleri'!$A$6:$A$305,0)),"İş emri yok"))</f>
        <v/>
      </c>
      <c r="G2399" s="38" t="n"/>
      <c r="H2399" s="38" t="n"/>
      <c r="I2399" s="20" t="n"/>
      <c r="J2399" s="40">
        <f>IF(G2399="","",MAX(0,G2399-N(H2399)))</f>
        <v/>
      </c>
      <c r="K2399" s="24">
        <f>IF(OR(G2399="",N(G2399)=0),"",J2399/G2399)</f>
        <v/>
      </c>
      <c r="L2399" s="38" t="n"/>
      <c r="M2399" s="38" t="n"/>
      <c r="N2399" s="20" t="n"/>
      <c r="O2399" s="40">
        <f>IF(AND(L2399="",M2399=""),"",N(L2399)+N(M2399))</f>
        <v/>
      </c>
      <c r="P2399" s="24">
        <f>IF(OR(O2399="",N(O2399)=0),"",N(M2399)/O2399)</f>
        <v/>
      </c>
      <c r="Q2399" s="40">
        <f>IF(OR(J2399="",N(J2399)=0,O2399=""),"",N(L2399)/(J2399/60))</f>
        <v/>
      </c>
      <c r="R2399" s="20" t="n"/>
    </row>
    <row r="2400">
      <c r="A2400" s="39" t="n"/>
      <c r="B2400" s="20" t="n"/>
      <c r="C2400" s="20" t="n"/>
      <c r="D2400" s="20" t="n"/>
      <c r="E2400" s="20" t="n"/>
      <c r="F2400" s="26">
        <f>IF(E2400="","",IFERROR(INDEX('İş emirleri'!$B$6:$B$305,MATCH(E2400,'İş emirleri'!$A$6:$A$305,0)),"İş emri yok"))</f>
        <v/>
      </c>
      <c r="G2400" s="38" t="n"/>
      <c r="H2400" s="38" t="n"/>
      <c r="I2400" s="20" t="n"/>
      <c r="J2400" s="40">
        <f>IF(G2400="","",MAX(0,G2400-N(H2400)))</f>
        <v/>
      </c>
      <c r="K2400" s="24">
        <f>IF(OR(G2400="",N(G2400)=0),"",J2400/G2400)</f>
        <v/>
      </c>
      <c r="L2400" s="38" t="n"/>
      <c r="M2400" s="38" t="n"/>
      <c r="N2400" s="20" t="n"/>
      <c r="O2400" s="40">
        <f>IF(AND(L2400="",M2400=""),"",N(L2400)+N(M2400))</f>
        <v/>
      </c>
      <c r="P2400" s="24">
        <f>IF(OR(O2400="",N(O2400)=0),"",N(M2400)/O2400)</f>
        <v/>
      </c>
      <c r="Q2400" s="40">
        <f>IF(OR(J2400="",N(J2400)=0,O2400=""),"",N(L2400)/(J2400/60))</f>
        <v/>
      </c>
      <c r="R2400" s="20" t="n"/>
    </row>
    <row r="2401">
      <c r="A2401" s="39" t="n"/>
      <c r="B2401" s="20" t="n"/>
      <c r="C2401" s="20" t="n"/>
      <c r="D2401" s="20" t="n"/>
      <c r="E2401" s="20" t="n"/>
      <c r="F2401" s="26">
        <f>IF(E2401="","",IFERROR(INDEX('İş emirleri'!$B$6:$B$305,MATCH(E2401,'İş emirleri'!$A$6:$A$305,0)),"İş emri yok"))</f>
        <v/>
      </c>
      <c r="G2401" s="38" t="n"/>
      <c r="H2401" s="38" t="n"/>
      <c r="I2401" s="20" t="n"/>
      <c r="J2401" s="40">
        <f>IF(G2401="","",MAX(0,G2401-N(H2401)))</f>
        <v/>
      </c>
      <c r="K2401" s="24">
        <f>IF(OR(G2401="",N(G2401)=0),"",J2401/G2401)</f>
        <v/>
      </c>
      <c r="L2401" s="38" t="n"/>
      <c r="M2401" s="38" t="n"/>
      <c r="N2401" s="20" t="n"/>
      <c r="O2401" s="40">
        <f>IF(AND(L2401="",M2401=""),"",N(L2401)+N(M2401))</f>
        <v/>
      </c>
      <c r="P2401" s="24">
        <f>IF(OR(O2401="",N(O2401)=0),"",N(M2401)/O2401)</f>
        <v/>
      </c>
      <c r="Q2401" s="40">
        <f>IF(OR(J2401="",N(J2401)=0,O2401=""),"",N(L2401)/(J2401/60))</f>
        <v/>
      </c>
      <c r="R2401" s="20" t="n"/>
    </row>
    <row r="2402">
      <c r="A2402" s="39" t="n"/>
      <c r="B2402" s="20" t="n"/>
      <c r="C2402" s="20" t="n"/>
      <c r="D2402" s="20" t="n"/>
      <c r="E2402" s="20" t="n"/>
      <c r="F2402" s="26">
        <f>IF(E2402="","",IFERROR(INDEX('İş emirleri'!$B$6:$B$305,MATCH(E2402,'İş emirleri'!$A$6:$A$305,0)),"İş emri yok"))</f>
        <v/>
      </c>
      <c r="G2402" s="38" t="n"/>
      <c r="H2402" s="38" t="n"/>
      <c r="I2402" s="20" t="n"/>
      <c r="J2402" s="40">
        <f>IF(G2402="","",MAX(0,G2402-N(H2402)))</f>
        <v/>
      </c>
      <c r="K2402" s="24">
        <f>IF(OR(G2402="",N(G2402)=0),"",J2402/G2402)</f>
        <v/>
      </c>
      <c r="L2402" s="38" t="n"/>
      <c r="M2402" s="38" t="n"/>
      <c r="N2402" s="20" t="n"/>
      <c r="O2402" s="40">
        <f>IF(AND(L2402="",M2402=""),"",N(L2402)+N(M2402))</f>
        <v/>
      </c>
      <c r="P2402" s="24">
        <f>IF(OR(O2402="",N(O2402)=0),"",N(M2402)/O2402)</f>
        <v/>
      </c>
      <c r="Q2402" s="40">
        <f>IF(OR(J2402="",N(J2402)=0,O2402=""),"",N(L2402)/(J2402/60))</f>
        <v/>
      </c>
      <c r="R2402" s="20" t="n"/>
    </row>
    <row r="2403">
      <c r="A2403" s="39" t="n"/>
      <c r="B2403" s="20" t="n"/>
      <c r="C2403" s="20" t="n"/>
      <c r="D2403" s="20" t="n"/>
      <c r="E2403" s="20" t="n"/>
      <c r="F2403" s="26">
        <f>IF(E2403="","",IFERROR(INDEX('İş emirleri'!$B$6:$B$305,MATCH(E2403,'İş emirleri'!$A$6:$A$305,0)),"İş emri yok"))</f>
        <v/>
      </c>
      <c r="G2403" s="38" t="n"/>
      <c r="H2403" s="38" t="n"/>
      <c r="I2403" s="20" t="n"/>
      <c r="J2403" s="40">
        <f>IF(G2403="","",MAX(0,G2403-N(H2403)))</f>
        <v/>
      </c>
      <c r="K2403" s="24">
        <f>IF(OR(G2403="",N(G2403)=0),"",J2403/G2403)</f>
        <v/>
      </c>
      <c r="L2403" s="38" t="n"/>
      <c r="M2403" s="38" t="n"/>
      <c r="N2403" s="20" t="n"/>
      <c r="O2403" s="40">
        <f>IF(AND(L2403="",M2403=""),"",N(L2403)+N(M2403))</f>
        <v/>
      </c>
      <c r="P2403" s="24">
        <f>IF(OR(O2403="",N(O2403)=0),"",N(M2403)/O2403)</f>
        <v/>
      </c>
      <c r="Q2403" s="40">
        <f>IF(OR(J2403="",N(J2403)=0,O2403=""),"",N(L2403)/(J2403/60))</f>
        <v/>
      </c>
      <c r="R2403" s="20" t="n"/>
    </row>
    <row r="2404">
      <c r="A2404" s="39" t="n"/>
      <c r="B2404" s="20" t="n"/>
      <c r="C2404" s="20" t="n"/>
      <c r="D2404" s="20" t="n"/>
      <c r="E2404" s="20" t="n"/>
      <c r="F2404" s="26">
        <f>IF(E2404="","",IFERROR(INDEX('İş emirleri'!$B$6:$B$305,MATCH(E2404,'İş emirleri'!$A$6:$A$305,0)),"İş emri yok"))</f>
        <v/>
      </c>
      <c r="G2404" s="38" t="n"/>
      <c r="H2404" s="38" t="n"/>
      <c r="I2404" s="20" t="n"/>
      <c r="J2404" s="40">
        <f>IF(G2404="","",MAX(0,G2404-N(H2404)))</f>
        <v/>
      </c>
      <c r="K2404" s="24">
        <f>IF(OR(G2404="",N(G2404)=0),"",J2404/G2404)</f>
        <v/>
      </c>
      <c r="L2404" s="38" t="n"/>
      <c r="M2404" s="38" t="n"/>
      <c r="N2404" s="20" t="n"/>
      <c r="O2404" s="40">
        <f>IF(AND(L2404="",M2404=""),"",N(L2404)+N(M2404))</f>
        <v/>
      </c>
      <c r="P2404" s="24">
        <f>IF(OR(O2404="",N(O2404)=0),"",N(M2404)/O2404)</f>
        <v/>
      </c>
      <c r="Q2404" s="40">
        <f>IF(OR(J2404="",N(J2404)=0,O2404=""),"",N(L2404)/(J2404/60))</f>
        <v/>
      </c>
      <c r="R2404" s="20" t="n"/>
    </row>
    <row r="2405">
      <c r="A2405" s="39" t="n"/>
      <c r="B2405" s="20" t="n"/>
      <c r="C2405" s="20" t="n"/>
      <c r="D2405" s="20" t="n"/>
      <c r="E2405" s="20" t="n"/>
      <c r="F2405" s="26">
        <f>IF(E2405="","",IFERROR(INDEX('İş emirleri'!$B$6:$B$305,MATCH(E2405,'İş emirleri'!$A$6:$A$305,0)),"İş emri yok"))</f>
        <v/>
      </c>
      <c r="G2405" s="38" t="n"/>
      <c r="H2405" s="38" t="n"/>
      <c r="I2405" s="20" t="n"/>
      <c r="J2405" s="40">
        <f>IF(G2405="","",MAX(0,G2405-N(H2405)))</f>
        <v/>
      </c>
      <c r="K2405" s="24">
        <f>IF(OR(G2405="",N(G2405)=0),"",J2405/G2405)</f>
        <v/>
      </c>
      <c r="L2405" s="38" t="n"/>
      <c r="M2405" s="38" t="n"/>
      <c r="N2405" s="20" t="n"/>
      <c r="O2405" s="40">
        <f>IF(AND(L2405="",M2405=""),"",N(L2405)+N(M2405))</f>
        <v/>
      </c>
      <c r="P2405" s="24">
        <f>IF(OR(O2405="",N(O2405)=0),"",N(M2405)/O2405)</f>
        <v/>
      </c>
      <c r="Q2405" s="40">
        <f>IF(OR(J2405="",N(J2405)=0,O2405=""),"",N(L2405)/(J2405/60))</f>
        <v/>
      </c>
      <c r="R2405" s="20" t="n"/>
    </row>
    <row r="2406">
      <c r="A2406" s="39" t="n"/>
      <c r="B2406" s="20" t="n"/>
      <c r="C2406" s="20" t="n"/>
      <c r="D2406" s="20" t="n"/>
      <c r="E2406" s="20" t="n"/>
      <c r="F2406" s="26">
        <f>IF(E2406="","",IFERROR(INDEX('İş emirleri'!$B$6:$B$305,MATCH(E2406,'İş emirleri'!$A$6:$A$305,0)),"İş emri yok"))</f>
        <v/>
      </c>
      <c r="G2406" s="38" t="n"/>
      <c r="H2406" s="38" t="n"/>
      <c r="I2406" s="20" t="n"/>
      <c r="J2406" s="40">
        <f>IF(G2406="","",MAX(0,G2406-N(H2406)))</f>
        <v/>
      </c>
      <c r="K2406" s="24">
        <f>IF(OR(G2406="",N(G2406)=0),"",J2406/G2406)</f>
        <v/>
      </c>
      <c r="L2406" s="38" t="n"/>
      <c r="M2406" s="38" t="n"/>
      <c r="N2406" s="20" t="n"/>
      <c r="O2406" s="40">
        <f>IF(AND(L2406="",M2406=""),"",N(L2406)+N(M2406))</f>
        <v/>
      </c>
      <c r="P2406" s="24">
        <f>IF(OR(O2406="",N(O2406)=0),"",N(M2406)/O2406)</f>
        <v/>
      </c>
      <c r="Q2406" s="40">
        <f>IF(OR(J2406="",N(J2406)=0,O2406=""),"",N(L2406)/(J2406/60))</f>
        <v/>
      </c>
      <c r="R2406" s="20" t="n"/>
    </row>
    <row r="2407">
      <c r="A2407" s="39" t="n"/>
      <c r="B2407" s="20" t="n"/>
      <c r="C2407" s="20" t="n"/>
      <c r="D2407" s="20" t="n"/>
      <c r="E2407" s="20" t="n"/>
      <c r="F2407" s="26">
        <f>IF(E2407="","",IFERROR(INDEX('İş emirleri'!$B$6:$B$305,MATCH(E2407,'İş emirleri'!$A$6:$A$305,0)),"İş emri yok"))</f>
        <v/>
      </c>
      <c r="G2407" s="38" t="n"/>
      <c r="H2407" s="38" t="n"/>
      <c r="I2407" s="20" t="n"/>
      <c r="J2407" s="40">
        <f>IF(G2407="","",MAX(0,G2407-N(H2407)))</f>
        <v/>
      </c>
      <c r="K2407" s="24">
        <f>IF(OR(G2407="",N(G2407)=0),"",J2407/G2407)</f>
        <v/>
      </c>
      <c r="L2407" s="38" t="n"/>
      <c r="M2407" s="38" t="n"/>
      <c r="N2407" s="20" t="n"/>
      <c r="O2407" s="40">
        <f>IF(AND(L2407="",M2407=""),"",N(L2407)+N(M2407))</f>
        <v/>
      </c>
      <c r="P2407" s="24">
        <f>IF(OR(O2407="",N(O2407)=0),"",N(M2407)/O2407)</f>
        <v/>
      </c>
      <c r="Q2407" s="40">
        <f>IF(OR(J2407="",N(J2407)=0,O2407=""),"",N(L2407)/(J2407/60))</f>
        <v/>
      </c>
      <c r="R2407" s="20" t="n"/>
    </row>
    <row r="2408">
      <c r="A2408" s="39" t="n"/>
      <c r="B2408" s="20" t="n"/>
      <c r="C2408" s="20" t="n"/>
      <c r="D2408" s="20" t="n"/>
      <c r="E2408" s="20" t="n"/>
      <c r="F2408" s="26">
        <f>IF(E2408="","",IFERROR(INDEX('İş emirleri'!$B$6:$B$305,MATCH(E2408,'İş emirleri'!$A$6:$A$305,0)),"İş emri yok"))</f>
        <v/>
      </c>
      <c r="G2408" s="38" t="n"/>
      <c r="H2408" s="38" t="n"/>
      <c r="I2408" s="20" t="n"/>
      <c r="J2408" s="40">
        <f>IF(G2408="","",MAX(0,G2408-N(H2408)))</f>
        <v/>
      </c>
      <c r="K2408" s="24">
        <f>IF(OR(G2408="",N(G2408)=0),"",J2408/G2408)</f>
        <v/>
      </c>
      <c r="L2408" s="38" t="n"/>
      <c r="M2408" s="38" t="n"/>
      <c r="N2408" s="20" t="n"/>
      <c r="O2408" s="40">
        <f>IF(AND(L2408="",M2408=""),"",N(L2408)+N(M2408))</f>
        <v/>
      </c>
      <c r="P2408" s="24">
        <f>IF(OR(O2408="",N(O2408)=0),"",N(M2408)/O2408)</f>
        <v/>
      </c>
      <c r="Q2408" s="40">
        <f>IF(OR(J2408="",N(J2408)=0,O2408=""),"",N(L2408)/(J2408/60))</f>
        <v/>
      </c>
      <c r="R2408" s="20" t="n"/>
    </row>
    <row r="2409">
      <c r="A2409" s="39" t="n"/>
      <c r="B2409" s="20" t="n"/>
      <c r="C2409" s="20" t="n"/>
      <c r="D2409" s="20" t="n"/>
      <c r="E2409" s="20" t="n"/>
      <c r="F2409" s="26">
        <f>IF(E2409="","",IFERROR(INDEX('İş emirleri'!$B$6:$B$305,MATCH(E2409,'İş emirleri'!$A$6:$A$305,0)),"İş emri yok"))</f>
        <v/>
      </c>
      <c r="G2409" s="38" t="n"/>
      <c r="H2409" s="38" t="n"/>
      <c r="I2409" s="20" t="n"/>
      <c r="J2409" s="40">
        <f>IF(G2409="","",MAX(0,G2409-N(H2409)))</f>
        <v/>
      </c>
      <c r="K2409" s="24">
        <f>IF(OR(G2409="",N(G2409)=0),"",J2409/G2409)</f>
        <v/>
      </c>
      <c r="L2409" s="38" t="n"/>
      <c r="M2409" s="38" t="n"/>
      <c r="N2409" s="20" t="n"/>
      <c r="O2409" s="40">
        <f>IF(AND(L2409="",M2409=""),"",N(L2409)+N(M2409))</f>
        <v/>
      </c>
      <c r="P2409" s="24">
        <f>IF(OR(O2409="",N(O2409)=0),"",N(M2409)/O2409)</f>
        <v/>
      </c>
      <c r="Q2409" s="40">
        <f>IF(OR(J2409="",N(J2409)=0,O2409=""),"",N(L2409)/(J2409/60))</f>
        <v/>
      </c>
      <c r="R2409" s="20" t="n"/>
    </row>
    <row r="2410">
      <c r="A2410" s="39" t="n"/>
      <c r="B2410" s="20" t="n"/>
      <c r="C2410" s="20" t="n"/>
      <c r="D2410" s="20" t="n"/>
      <c r="E2410" s="20" t="n"/>
      <c r="F2410" s="26">
        <f>IF(E2410="","",IFERROR(INDEX('İş emirleri'!$B$6:$B$305,MATCH(E2410,'İş emirleri'!$A$6:$A$305,0)),"İş emri yok"))</f>
        <v/>
      </c>
      <c r="G2410" s="38" t="n"/>
      <c r="H2410" s="38" t="n"/>
      <c r="I2410" s="20" t="n"/>
      <c r="J2410" s="40">
        <f>IF(G2410="","",MAX(0,G2410-N(H2410)))</f>
        <v/>
      </c>
      <c r="K2410" s="24">
        <f>IF(OR(G2410="",N(G2410)=0),"",J2410/G2410)</f>
        <v/>
      </c>
      <c r="L2410" s="38" t="n"/>
      <c r="M2410" s="38" t="n"/>
      <c r="N2410" s="20" t="n"/>
      <c r="O2410" s="40">
        <f>IF(AND(L2410="",M2410=""),"",N(L2410)+N(M2410))</f>
        <v/>
      </c>
      <c r="P2410" s="24">
        <f>IF(OR(O2410="",N(O2410)=0),"",N(M2410)/O2410)</f>
        <v/>
      </c>
      <c r="Q2410" s="40">
        <f>IF(OR(J2410="",N(J2410)=0,O2410=""),"",N(L2410)/(J2410/60))</f>
        <v/>
      </c>
      <c r="R2410" s="20" t="n"/>
    </row>
    <row r="2411">
      <c r="A2411" s="39" t="n"/>
      <c r="B2411" s="20" t="n"/>
      <c r="C2411" s="20" t="n"/>
      <c r="D2411" s="20" t="n"/>
      <c r="E2411" s="20" t="n"/>
      <c r="F2411" s="26">
        <f>IF(E2411="","",IFERROR(INDEX('İş emirleri'!$B$6:$B$305,MATCH(E2411,'İş emirleri'!$A$6:$A$305,0)),"İş emri yok"))</f>
        <v/>
      </c>
      <c r="G2411" s="38" t="n"/>
      <c r="H2411" s="38" t="n"/>
      <c r="I2411" s="20" t="n"/>
      <c r="J2411" s="40">
        <f>IF(G2411="","",MAX(0,G2411-N(H2411)))</f>
        <v/>
      </c>
      <c r="K2411" s="24">
        <f>IF(OR(G2411="",N(G2411)=0),"",J2411/G2411)</f>
        <v/>
      </c>
      <c r="L2411" s="38" t="n"/>
      <c r="M2411" s="38" t="n"/>
      <c r="N2411" s="20" t="n"/>
      <c r="O2411" s="40">
        <f>IF(AND(L2411="",M2411=""),"",N(L2411)+N(M2411))</f>
        <v/>
      </c>
      <c r="P2411" s="24">
        <f>IF(OR(O2411="",N(O2411)=0),"",N(M2411)/O2411)</f>
        <v/>
      </c>
      <c r="Q2411" s="40">
        <f>IF(OR(J2411="",N(J2411)=0,O2411=""),"",N(L2411)/(J2411/60))</f>
        <v/>
      </c>
      <c r="R2411" s="20" t="n"/>
    </row>
    <row r="2412">
      <c r="A2412" s="39" t="n"/>
      <c r="B2412" s="20" t="n"/>
      <c r="C2412" s="20" t="n"/>
      <c r="D2412" s="20" t="n"/>
      <c r="E2412" s="20" t="n"/>
      <c r="F2412" s="26">
        <f>IF(E2412="","",IFERROR(INDEX('İş emirleri'!$B$6:$B$305,MATCH(E2412,'İş emirleri'!$A$6:$A$305,0)),"İş emri yok"))</f>
        <v/>
      </c>
      <c r="G2412" s="38" t="n"/>
      <c r="H2412" s="38" t="n"/>
      <c r="I2412" s="20" t="n"/>
      <c r="J2412" s="40">
        <f>IF(G2412="","",MAX(0,G2412-N(H2412)))</f>
        <v/>
      </c>
      <c r="K2412" s="24">
        <f>IF(OR(G2412="",N(G2412)=0),"",J2412/G2412)</f>
        <v/>
      </c>
      <c r="L2412" s="38" t="n"/>
      <c r="M2412" s="38" t="n"/>
      <c r="N2412" s="20" t="n"/>
      <c r="O2412" s="40">
        <f>IF(AND(L2412="",M2412=""),"",N(L2412)+N(M2412))</f>
        <v/>
      </c>
      <c r="P2412" s="24">
        <f>IF(OR(O2412="",N(O2412)=0),"",N(M2412)/O2412)</f>
        <v/>
      </c>
      <c r="Q2412" s="40">
        <f>IF(OR(J2412="",N(J2412)=0,O2412=""),"",N(L2412)/(J2412/60))</f>
        <v/>
      </c>
      <c r="R2412" s="20" t="n"/>
    </row>
    <row r="2413">
      <c r="A2413" s="39" t="n"/>
      <c r="B2413" s="20" t="n"/>
      <c r="C2413" s="20" t="n"/>
      <c r="D2413" s="20" t="n"/>
      <c r="E2413" s="20" t="n"/>
      <c r="F2413" s="26">
        <f>IF(E2413="","",IFERROR(INDEX('İş emirleri'!$B$6:$B$305,MATCH(E2413,'İş emirleri'!$A$6:$A$305,0)),"İş emri yok"))</f>
        <v/>
      </c>
      <c r="G2413" s="38" t="n"/>
      <c r="H2413" s="38" t="n"/>
      <c r="I2413" s="20" t="n"/>
      <c r="J2413" s="40">
        <f>IF(G2413="","",MAX(0,G2413-N(H2413)))</f>
        <v/>
      </c>
      <c r="K2413" s="24">
        <f>IF(OR(G2413="",N(G2413)=0),"",J2413/G2413)</f>
        <v/>
      </c>
      <c r="L2413" s="38" t="n"/>
      <c r="M2413" s="38" t="n"/>
      <c r="N2413" s="20" t="n"/>
      <c r="O2413" s="40">
        <f>IF(AND(L2413="",M2413=""),"",N(L2413)+N(M2413))</f>
        <v/>
      </c>
      <c r="P2413" s="24">
        <f>IF(OR(O2413="",N(O2413)=0),"",N(M2413)/O2413)</f>
        <v/>
      </c>
      <c r="Q2413" s="40">
        <f>IF(OR(J2413="",N(J2413)=0,O2413=""),"",N(L2413)/(J2413/60))</f>
        <v/>
      </c>
      <c r="R2413" s="20" t="n"/>
    </row>
    <row r="2414">
      <c r="A2414" s="39" t="n"/>
      <c r="B2414" s="20" t="n"/>
      <c r="C2414" s="20" t="n"/>
      <c r="D2414" s="20" t="n"/>
      <c r="E2414" s="20" t="n"/>
      <c r="F2414" s="26">
        <f>IF(E2414="","",IFERROR(INDEX('İş emirleri'!$B$6:$B$305,MATCH(E2414,'İş emirleri'!$A$6:$A$305,0)),"İş emri yok"))</f>
        <v/>
      </c>
      <c r="G2414" s="38" t="n"/>
      <c r="H2414" s="38" t="n"/>
      <c r="I2414" s="20" t="n"/>
      <c r="J2414" s="40">
        <f>IF(G2414="","",MAX(0,G2414-N(H2414)))</f>
        <v/>
      </c>
      <c r="K2414" s="24">
        <f>IF(OR(G2414="",N(G2414)=0),"",J2414/G2414)</f>
        <v/>
      </c>
      <c r="L2414" s="38" t="n"/>
      <c r="M2414" s="38" t="n"/>
      <c r="N2414" s="20" t="n"/>
      <c r="O2414" s="40">
        <f>IF(AND(L2414="",M2414=""),"",N(L2414)+N(M2414))</f>
        <v/>
      </c>
      <c r="P2414" s="24">
        <f>IF(OR(O2414="",N(O2414)=0),"",N(M2414)/O2414)</f>
        <v/>
      </c>
      <c r="Q2414" s="40">
        <f>IF(OR(J2414="",N(J2414)=0,O2414=""),"",N(L2414)/(J2414/60))</f>
        <v/>
      </c>
      <c r="R2414" s="20" t="n"/>
    </row>
    <row r="2415">
      <c r="A2415" s="39" t="n"/>
      <c r="B2415" s="20" t="n"/>
      <c r="C2415" s="20" t="n"/>
      <c r="D2415" s="20" t="n"/>
      <c r="E2415" s="20" t="n"/>
      <c r="F2415" s="26">
        <f>IF(E2415="","",IFERROR(INDEX('İş emirleri'!$B$6:$B$305,MATCH(E2415,'İş emirleri'!$A$6:$A$305,0)),"İş emri yok"))</f>
        <v/>
      </c>
      <c r="G2415" s="38" t="n"/>
      <c r="H2415" s="38" t="n"/>
      <c r="I2415" s="20" t="n"/>
      <c r="J2415" s="40">
        <f>IF(G2415="","",MAX(0,G2415-N(H2415)))</f>
        <v/>
      </c>
      <c r="K2415" s="24">
        <f>IF(OR(G2415="",N(G2415)=0),"",J2415/G2415)</f>
        <v/>
      </c>
      <c r="L2415" s="38" t="n"/>
      <c r="M2415" s="38" t="n"/>
      <c r="N2415" s="20" t="n"/>
      <c r="O2415" s="40">
        <f>IF(AND(L2415="",M2415=""),"",N(L2415)+N(M2415))</f>
        <v/>
      </c>
      <c r="P2415" s="24">
        <f>IF(OR(O2415="",N(O2415)=0),"",N(M2415)/O2415)</f>
        <v/>
      </c>
      <c r="Q2415" s="40">
        <f>IF(OR(J2415="",N(J2415)=0,O2415=""),"",N(L2415)/(J2415/60))</f>
        <v/>
      </c>
      <c r="R2415" s="20" t="n"/>
    </row>
    <row r="2416">
      <c r="A2416" s="39" t="n"/>
      <c r="B2416" s="20" t="n"/>
      <c r="C2416" s="20" t="n"/>
      <c r="D2416" s="20" t="n"/>
      <c r="E2416" s="20" t="n"/>
      <c r="F2416" s="26">
        <f>IF(E2416="","",IFERROR(INDEX('İş emirleri'!$B$6:$B$305,MATCH(E2416,'İş emirleri'!$A$6:$A$305,0)),"İş emri yok"))</f>
        <v/>
      </c>
      <c r="G2416" s="38" t="n"/>
      <c r="H2416" s="38" t="n"/>
      <c r="I2416" s="20" t="n"/>
      <c r="J2416" s="40">
        <f>IF(G2416="","",MAX(0,G2416-N(H2416)))</f>
        <v/>
      </c>
      <c r="K2416" s="24">
        <f>IF(OR(G2416="",N(G2416)=0),"",J2416/G2416)</f>
        <v/>
      </c>
      <c r="L2416" s="38" t="n"/>
      <c r="M2416" s="38" t="n"/>
      <c r="N2416" s="20" t="n"/>
      <c r="O2416" s="40">
        <f>IF(AND(L2416="",M2416=""),"",N(L2416)+N(M2416))</f>
        <v/>
      </c>
      <c r="P2416" s="24">
        <f>IF(OR(O2416="",N(O2416)=0),"",N(M2416)/O2416)</f>
        <v/>
      </c>
      <c r="Q2416" s="40">
        <f>IF(OR(J2416="",N(J2416)=0,O2416=""),"",N(L2416)/(J2416/60))</f>
        <v/>
      </c>
      <c r="R2416" s="20" t="n"/>
    </row>
    <row r="2417">
      <c r="A2417" s="39" t="n"/>
      <c r="B2417" s="20" t="n"/>
      <c r="C2417" s="20" t="n"/>
      <c r="D2417" s="20" t="n"/>
      <c r="E2417" s="20" t="n"/>
      <c r="F2417" s="26">
        <f>IF(E2417="","",IFERROR(INDEX('İş emirleri'!$B$6:$B$305,MATCH(E2417,'İş emirleri'!$A$6:$A$305,0)),"İş emri yok"))</f>
        <v/>
      </c>
      <c r="G2417" s="38" t="n"/>
      <c r="H2417" s="38" t="n"/>
      <c r="I2417" s="20" t="n"/>
      <c r="J2417" s="40">
        <f>IF(G2417="","",MAX(0,G2417-N(H2417)))</f>
        <v/>
      </c>
      <c r="K2417" s="24">
        <f>IF(OR(G2417="",N(G2417)=0),"",J2417/G2417)</f>
        <v/>
      </c>
      <c r="L2417" s="38" t="n"/>
      <c r="M2417" s="38" t="n"/>
      <c r="N2417" s="20" t="n"/>
      <c r="O2417" s="40">
        <f>IF(AND(L2417="",M2417=""),"",N(L2417)+N(M2417))</f>
        <v/>
      </c>
      <c r="P2417" s="24">
        <f>IF(OR(O2417="",N(O2417)=0),"",N(M2417)/O2417)</f>
        <v/>
      </c>
      <c r="Q2417" s="40">
        <f>IF(OR(J2417="",N(J2417)=0,O2417=""),"",N(L2417)/(J2417/60))</f>
        <v/>
      </c>
      <c r="R2417" s="20" t="n"/>
    </row>
    <row r="2418">
      <c r="A2418" s="39" t="n"/>
      <c r="B2418" s="20" t="n"/>
      <c r="C2418" s="20" t="n"/>
      <c r="D2418" s="20" t="n"/>
      <c r="E2418" s="20" t="n"/>
      <c r="F2418" s="26">
        <f>IF(E2418="","",IFERROR(INDEX('İş emirleri'!$B$6:$B$305,MATCH(E2418,'İş emirleri'!$A$6:$A$305,0)),"İş emri yok"))</f>
        <v/>
      </c>
      <c r="G2418" s="38" t="n"/>
      <c r="H2418" s="38" t="n"/>
      <c r="I2418" s="20" t="n"/>
      <c r="J2418" s="40">
        <f>IF(G2418="","",MAX(0,G2418-N(H2418)))</f>
        <v/>
      </c>
      <c r="K2418" s="24">
        <f>IF(OR(G2418="",N(G2418)=0),"",J2418/G2418)</f>
        <v/>
      </c>
      <c r="L2418" s="38" t="n"/>
      <c r="M2418" s="38" t="n"/>
      <c r="N2418" s="20" t="n"/>
      <c r="O2418" s="40">
        <f>IF(AND(L2418="",M2418=""),"",N(L2418)+N(M2418))</f>
        <v/>
      </c>
      <c r="P2418" s="24">
        <f>IF(OR(O2418="",N(O2418)=0),"",N(M2418)/O2418)</f>
        <v/>
      </c>
      <c r="Q2418" s="40">
        <f>IF(OR(J2418="",N(J2418)=0,O2418=""),"",N(L2418)/(J2418/60))</f>
        <v/>
      </c>
      <c r="R2418" s="20" t="n"/>
    </row>
    <row r="2419">
      <c r="A2419" s="39" t="n"/>
      <c r="B2419" s="20" t="n"/>
      <c r="C2419" s="20" t="n"/>
      <c r="D2419" s="20" t="n"/>
      <c r="E2419" s="20" t="n"/>
      <c r="F2419" s="26">
        <f>IF(E2419="","",IFERROR(INDEX('İş emirleri'!$B$6:$B$305,MATCH(E2419,'İş emirleri'!$A$6:$A$305,0)),"İş emri yok"))</f>
        <v/>
      </c>
      <c r="G2419" s="38" t="n"/>
      <c r="H2419" s="38" t="n"/>
      <c r="I2419" s="20" t="n"/>
      <c r="J2419" s="40">
        <f>IF(G2419="","",MAX(0,G2419-N(H2419)))</f>
        <v/>
      </c>
      <c r="K2419" s="24">
        <f>IF(OR(G2419="",N(G2419)=0),"",J2419/G2419)</f>
        <v/>
      </c>
      <c r="L2419" s="38" t="n"/>
      <c r="M2419" s="38" t="n"/>
      <c r="N2419" s="20" t="n"/>
      <c r="O2419" s="40">
        <f>IF(AND(L2419="",M2419=""),"",N(L2419)+N(M2419))</f>
        <v/>
      </c>
      <c r="P2419" s="24">
        <f>IF(OR(O2419="",N(O2419)=0),"",N(M2419)/O2419)</f>
        <v/>
      </c>
      <c r="Q2419" s="40">
        <f>IF(OR(J2419="",N(J2419)=0,O2419=""),"",N(L2419)/(J2419/60))</f>
        <v/>
      </c>
      <c r="R2419" s="20" t="n"/>
    </row>
    <row r="2420">
      <c r="A2420" s="39" t="n"/>
      <c r="B2420" s="20" t="n"/>
      <c r="C2420" s="20" t="n"/>
      <c r="D2420" s="20" t="n"/>
      <c r="E2420" s="20" t="n"/>
      <c r="F2420" s="26">
        <f>IF(E2420="","",IFERROR(INDEX('İş emirleri'!$B$6:$B$305,MATCH(E2420,'İş emirleri'!$A$6:$A$305,0)),"İş emri yok"))</f>
        <v/>
      </c>
      <c r="G2420" s="38" t="n"/>
      <c r="H2420" s="38" t="n"/>
      <c r="I2420" s="20" t="n"/>
      <c r="J2420" s="40">
        <f>IF(G2420="","",MAX(0,G2420-N(H2420)))</f>
        <v/>
      </c>
      <c r="K2420" s="24">
        <f>IF(OR(G2420="",N(G2420)=0),"",J2420/G2420)</f>
        <v/>
      </c>
      <c r="L2420" s="38" t="n"/>
      <c r="M2420" s="38" t="n"/>
      <c r="N2420" s="20" t="n"/>
      <c r="O2420" s="40">
        <f>IF(AND(L2420="",M2420=""),"",N(L2420)+N(M2420))</f>
        <v/>
      </c>
      <c r="P2420" s="24">
        <f>IF(OR(O2420="",N(O2420)=0),"",N(M2420)/O2420)</f>
        <v/>
      </c>
      <c r="Q2420" s="40">
        <f>IF(OR(J2420="",N(J2420)=0,O2420=""),"",N(L2420)/(J2420/60))</f>
        <v/>
      </c>
      <c r="R2420" s="20" t="n"/>
    </row>
    <row r="2421">
      <c r="A2421" s="39" t="n"/>
      <c r="B2421" s="20" t="n"/>
      <c r="C2421" s="20" t="n"/>
      <c r="D2421" s="20" t="n"/>
      <c r="E2421" s="20" t="n"/>
      <c r="F2421" s="26">
        <f>IF(E2421="","",IFERROR(INDEX('İş emirleri'!$B$6:$B$305,MATCH(E2421,'İş emirleri'!$A$6:$A$305,0)),"İş emri yok"))</f>
        <v/>
      </c>
      <c r="G2421" s="38" t="n"/>
      <c r="H2421" s="38" t="n"/>
      <c r="I2421" s="20" t="n"/>
      <c r="J2421" s="40">
        <f>IF(G2421="","",MAX(0,G2421-N(H2421)))</f>
        <v/>
      </c>
      <c r="K2421" s="24">
        <f>IF(OR(G2421="",N(G2421)=0),"",J2421/G2421)</f>
        <v/>
      </c>
      <c r="L2421" s="38" t="n"/>
      <c r="M2421" s="38" t="n"/>
      <c r="N2421" s="20" t="n"/>
      <c r="O2421" s="40">
        <f>IF(AND(L2421="",M2421=""),"",N(L2421)+N(M2421))</f>
        <v/>
      </c>
      <c r="P2421" s="24">
        <f>IF(OR(O2421="",N(O2421)=0),"",N(M2421)/O2421)</f>
        <v/>
      </c>
      <c r="Q2421" s="40">
        <f>IF(OR(J2421="",N(J2421)=0,O2421=""),"",N(L2421)/(J2421/60))</f>
        <v/>
      </c>
      <c r="R2421" s="20" t="n"/>
    </row>
    <row r="2422">
      <c r="A2422" s="39" t="n"/>
      <c r="B2422" s="20" t="n"/>
      <c r="C2422" s="20" t="n"/>
      <c r="D2422" s="20" t="n"/>
      <c r="E2422" s="20" t="n"/>
      <c r="F2422" s="26">
        <f>IF(E2422="","",IFERROR(INDEX('İş emirleri'!$B$6:$B$305,MATCH(E2422,'İş emirleri'!$A$6:$A$305,0)),"İş emri yok"))</f>
        <v/>
      </c>
      <c r="G2422" s="38" t="n"/>
      <c r="H2422" s="38" t="n"/>
      <c r="I2422" s="20" t="n"/>
      <c r="J2422" s="40">
        <f>IF(G2422="","",MAX(0,G2422-N(H2422)))</f>
        <v/>
      </c>
      <c r="K2422" s="24">
        <f>IF(OR(G2422="",N(G2422)=0),"",J2422/G2422)</f>
        <v/>
      </c>
      <c r="L2422" s="38" t="n"/>
      <c r="M2422" s="38" t="n"/>
      <c r="N2422" s="20" t="n"/>
      <c r="O2422" s="40">
        <f>IF(AND(L2422="",M2422=""),"",N(L2422)+N(M2422))</f>
        <v/>
      </c>
      <c r="P2422" s="24">
        <f>IF(OR(O2422="",N(O2422)=0),"",N(M2422)/O2422)</f>
        <v/>
      </c>
      <c r="Q2422" s="40">
        <f>IF(OR(J2422="",N(J2422)=0,O2422=""),"",N(L2422)/(J2422/60))</f>
        <v/>
      </c>
      <c r="R2422" s="20" t="n"/>
    </row>
    <row r="2423">
      <c r="A2423" s="39" t="n"/>
      <c r="B2423" s="20" t="n"/>
      <c r="C2423" s="20" t="n"/>
      <c r="D2423" s="20" t="n"/>
      <c r="E2423" s="20" t="n"/>
      <c r="F2423" s="26">
        <f>IF(E2423="","",IFERROR(INDEX('İş emirleri'!$B$6:$B$305,MATCH(E2423,'İş emirleri'!$A$6:$A$305,0)),"İş emri yok"))</f>
        <v/>
      </c>
      <c r="G2423" s="38" t="n"/>
      <c r="H2423" s="38" t="n"/>
      <c r="I2423" s="20" t="n"/>
      <c r="J2423" s="40">
        <f>IF(G2423="","",MAX(0,G2423-N(H2423)))</f>
        <v/>
      </c>
      <c r="K2423" s="24">
        <f>IF(OR(G2423="",N(G2423)=0),"",J2423/G2423)</f>
        <v/>
      </c>
      <c r="L2423" s="38" t="n"/>
      <c r="M2423" s="38" t="n"/>
      <c r="N2423" s="20" t="n"/>
      <c r="O2423" s="40">
        <f>IF(AND(L2423="",M2423=""),"",N(L2423)+N(M2423))</f>
        <v/>
      </c>
      <c r="P2423" s="24">
        <f>IF(OR(O2423="",N(O2423)=0),"",N(M2423)/O2423)</f>
        <v/>
      </c>
      <c r="Q2423" s="40">
        <f>IF(OR(J2423="",N(J2423)=0,O2423=""),"",N(L2423)/(J2423/60))</f>
        <v/>
      </c>
      <c r="R2423" s="20" t="n"/>
    </row>
    <row r="2424">
      <c r="A2424" s="39" t="n"/>
      <c r="B2424" s="20" t="n"/>
      <c r="C2424" s="20" t="n"/>
      <c r="D2424" s="20" t="n"/>
      <c r="E2424" s="20" t="n"/>
      <c r="F2424" s="26">
        <f>IF(E2424="","",IFERROR(INDEX('İş emirleri'!$B$6:$B$305,MATCH(E2424,'İş emirleri'!$A$6:$A$305,0)),"İş emri yok"))</f>
        <v/>
      </c>
      <c r="G2424" s="38" t="n"/>
      <c r="H2424" s="38" t="n"/>
      <c r="I2424" s="20" t="n"/>
      <c r="J2424" s="40">
        <f>IF(G2424="","",MAX(0,G2424-N(H2424)))</f>
        <v/>
      </c>
      <c r="K2424" s="24">
        <f>IF(OR(G2424="",N(G2424)=0),"",J2424/G2424)</f>
        <v/>
      </c>
      <c r="L2424" s="38" t="n"/>
      <c r="M2424" s="38" t="n"/>
      <c r="N2424" s="20" t="n"/>
      <c r="O2424" s="40">
        <f>IF(AND(L2424="",M2424=""),"",N(L2424)+N(M2424))</f>
        <v/>
      </c>
      <c r="P2424" s="24">
        <f>IF(OR(O2424="",N(O2424)=0),"",N(M2424)/O2424)</f>
        <v/>
      </c>
      <c r="Q2424" s="40">
        <f>IF(OR(J2424="",N(J2424)=0,O2424=""),"",N(L2424)/(J2424/60))</f>
        <v/>
      </c>
      <c r="R2424" s="20" t="n"/>
    </row>
    <row r="2425">
      <c r="A2425" s="39" t="n"/>
      <c r="B2425" s="20" t="n"/>
      <c r="C2425" s="20" t="n"/>
      <c r="D2425" s="20" t="n"/>
      <c r="E2425" s="20" t="n"/>
      <c r="F2425" s="26">
        <f>IF(E2425="","",IFERROR(INDEX('İş emirleri'!$B$6:$B$305,MATCH(E2425,'İş emirleri'!$A$6:$A$305,0)),"İş emri yok"))</f>
        <v/>
      </c>
      <c r="G2425" s="38" t="n"/>
      <c r="H2425" s="38" t="n"/>
      <c r="I2425" s="20" t="n"/>
      <c r="J2425" s="40">
        <f>IF(G2425="","",MAX(0,G2425-N(H2425)))</f>
        <v/>
      </c>
      <c r="K2425" s="24">
        <f>IF(OR(G2425="",N(G2425)=0),"",J2425/G2425)</f>
        <v/>
      </c>
      <c r="L2425" s="38" t="n"/>
      <c r="M2425" s="38" t="n"/>
      <c r="N2425" s="20" t="n"/>
      <c r="O2425" s="40">
        <f>IF(AND(L2425="",M2425=""),"",N(L2425)+N(M2425))</f>
        <v/>
      </c>
      <c r="P2425" s="24">
        <f>IF(OR(O2425="",N(O2425)=0),"",N(M2425)/O2425)</f>
        <v/>
      </c>
      <c r="Q2425" s="40">
        <f>IF(OR(J2425="",N(J2425)=0,O2425=""),"",N(L2425)/(J2425/60))</f>
        <v/>
      </c>
      <c r="R2425" s="20" t="n"/>
    </row>
    <row r="2426">
      <c r="A2426" s="39" t="n"/>
      <c r="B2426" s="20" t="n"/>
      <c r="C2426" s="20" t="n"/>
      <c r="D2426" s="20" t="n"/>
      <c r="E2426" s="20" t="n"/>
      <c r="F2426" s="26">
        <f>IF(E2426="","",IFERROR(INDEX('İş emirleri'!$B$6:$B$305,MATCH(E2426,'İş emirleri'!$A$6:$A$305,0)),"İş emri yok"))</f>
        <v/>
      </c>
      <c r="G2426" s="38" t="n"/>
      <c r="H2426" s="38" t="n"/>
      <c r="I2426" s="20" t="n"/>
      <c r="J2426" s="40">
        <f>IF(G2426="","",MAX(0,G2426-N(H2426)))</f>
        <v/>
      </c>
      <c r="K2426" s="24">
        <f>IF(OR(G2426="",N(G2426)=0),"",J2426/G2426)</f>
        <v/>
      </c>
      <c r="L2426" s="38" t="n"/>
      <c r="M2426" s="38" t="n"/>
      <c r="N2426" s="20" t="n"/>
      <c r="O2426" s="40">
        <f>IF(AND(L2426="",M2426=""),"",N(L2426)+N(M2426))</f>
        <v/>
      </c>
      <c r="P2426" s="24">
        <f>IF(OR(O2426="",N(O2426)=0),"",N(M2426)/O2426)</f>
        <v/>
      </c>
      <c r="Q2426" s="40">
        <f>IF(OR(J2426="",N(J2426)=0,O2426=""),"",N(L2426)/(J2426/60))</f>
        <v/>
      </c>
      <c r="R2426" s="20" t="n"/>
    </row>
    <row r="2427">
      <c r="A2427" s="39" t="n"/>
      <c r="B2427" s="20" t="n"/>
      <c r="C2427" s="20" t="n"/>
      <c r="D2427" s="20" t="n"/>
      <c r="E2427" s="20" t="n"/>
      <c r="F2427" s="26">
        <f>IF(E2427="","",IFERROR(INDEX('İş emirleri'!$B$6:$B$305,MATCH(E2427,'İş emirleri'!$A$6:$A$305,0)),"İş emri yok"))</f>
        <v/>
      </c>
      <c r="G2427" s="38" t="n"/>
      <c r="H2427" s="38" t="n"/>
      <c r="I2427" s="20" t="n"/>
      <c r="J2427" s="40">
        <f>IF(G2427="","",MAX(0,G2427-N(H2427)))</f>
        <v/>
      </c>
      <c r="K2427" s="24">
        <f>IF(OR(G2427="",N(G2427)=0),"",J2427/G2427)</f>
        <v/>
      </c>
      <c r="L2427" s="38" t="n"/>
      <c r="M2427" s="38" t="n"/>
      <c r="N2427" s="20" t="n"/>
      <c r="O2427" s="40">
        <f>IF(AND(L2427="",M2427=""),"",N(L2427)+N(M2427))</f>
        <v/>
      </c>
      <c r="P2427" s="24">
        <f>IF(OR(O2427="",N(O2427)=0),"",N(M2427)/O2427)</f>
        <v/>
      </c>
      <c r="Q2427" s="40">
        <f>IF(OR(J2427="",N(J2427)=0,O2427=""),"",N(L2427)/(J2427/60))</f>
        <v/>
      </c>
      <c r="R2427" s="20" t="n"/>
    </row>
    <row r="2428">
      <c r="A2428" s="39" t="n"/>
      <c r="B2428" s="20" t="n"/>
      <c r="C2428" s="20" t="n"/>
      <c r="D2428" s="20" t="n"/>
      <c r="E2428" s="20" t="n"/>
      <c r="F2428" s="26">
        <f>IF(E2428="","",IFERROR(INDEX('İş emirleri'!$B$6:$B$305,MATCH(E2428,'İş emirleri'!$A$6:$A$305,0)),"İş emri yok"))</f>
        <v/>
      </c>
      <c r="G2428" s="38" t="n"/>
      <c r="H2428" s="38" t="n"/>
      <c r="I2428" s="20" t="n"/>
      <c r="J2428" s="40">
        <f>IF(G2428="","",MAX(0,G2428-N(H2428)))</f>
        <v/>
      </c>
      <c r="K2428" s="24">
        <f>IF(OR(G2428="",N(G2428)=0),"",J2428/G2428)</f>
        <v/>
      </c>
      <c r="L2428" s="38" t="n"/>
      <c r="M2428" s="38" t="n"/>
      <c r="N2428" s="20" t="n"/>
      <c r="O2428" s="40">
        <f>IF(AND(L2428="",M2428=""),"",N(L2428)+N(M2428))</f>
        <v/>
      </c>
      <c r="P2428" s="24">
        <f>IF(OR(O2428="",N(O2428)=0),"",N(M2428)/O2428)</f>
        <v/>
      </c>
      <c r="Q2428" s="40">
        <f>IF(OR(J2428="",N(J2428)=0,O2428=""),"",N(L2428)/(J2428/60))</f>
        <v/>
      </c>
      <c r="R2428" s="20" t="n"/>
    </row>
    <row r="2429">
      <c r="A2429" s="39" t="n"/>
      <c r="B2429" s="20" t="n"/>
      <c r="C2429" s="20" t="n"/>
      <c r="D2429" s="20" t="n"/>
      <c r="E2429" s="20" t="n"/>
      <c r="F2429" s="26">
        <f>IF(E2429="","",IFERROR(INDEX('İş emirleri'!$B$6:$B$305,MATCH(E2429,'İş emirleri'!$A$6:$A$305,0)),"İş emri yok"))</f>
        <v/>
      </c>
      <c r="G2429" s="38" t="n"/>
      <c r="H2429" s="38" t="n"/>
      <c r="I2429" s="20" t="n"/>
      <c r="J2429" s="40">
        <f>IF(G2429="","",MAX(0,G2429-N(H2429)))</f>
        <v/>
      </c>
      <c r="K2429" s="24">
        <f>IF(OR(G2429="",N(G2429)=0),"",J2429/G2429)</f>
        <v/>
      </c>
      <c r="L2429" s="38" t="n"/>
      <c r="M2429" s="38" t="n"/>
      <c r="N2429" s="20" t="n"/>
      <c r="O2429" s="40">
        <f>IF(AND(L2429="",M2429=""),"",N(L2429)+N(M2429))</f>
        <v/>
      </c>
      <c r="P2429" s="24">
        <f>IF(OR(O2429="",N(O2429)=0),"",N(M2429)/O2429)</f>
        <v/>
      </c>
      <c r="Q2429" s="40">
        <f>IF(OR(J2429="",N(J2429)=0,O2429=""),"",N(L2429)/(J2429/60))</f>
        <v/>
      </c>
      <c r="R2429" s="20" t="n"/>
    </row>
    <row r="2430">
      <c r="A2430" s="39" t="n"/>
      <c r="B2430" s="20" t="n"/>
      <c r="C2430" s="20" t="n"/>
      <c r="D2430" s="20" t="n"/>
      <c r="E2430" s="20" t="n"/>
      <c r="F2430" s="26">
        <f>IF(E2430="","",IFERROR(INDEX('İş emirleri'!$B$6:$B$305,MATCH(E2430,'İş emirleri'!$A$6:$A$305,0)),"İş emri yok"))</f>
        <v/>
      </c>
      <c r="G2430" s="38" t="n"/>
      <c r="H2430" s="38" t="n"/>
      <c r="I2430" s="20" t="n"/>
      <c r="J2430" s="40">
        <f>IF(G2430="","",MAX(0,G2430-N(H2430)))</f>
        <v/>
      </c>
      <c r="K2430" s="24">
        <f>IF(OR(G2430="",N(G2430)=0),"",J2430/G2430)</f>
        <v/>
      </c>
      <c r="L2430" s="38" t="n"/>
      <c r="M2430" s="38" t="n"/>
      <c r="N2430" s="20" t="n"/>
      <c r="O2430" s="40">
        <f>IF(AND(L2430="",M2430=""),"",N(L2430)+N(M2430))</f>
        <v/>
      </c>
      <c r="P2430" s="24">
        <f>IF(OR(O2430="",N(O2430)=0),"",N(M2430)/O2430)</f>
        <v/>
      </c>
      <c r="Q2430" s="40">
        <f>IF(OR(J2430="",N(J2430)=0,O2430=""),"",N(L2430)/(J2430/60))</f>
        <v/>
      </c>
      <c r="R2430" s="20" t="n"/>
    </row>
    <row r="2431">
      <c r="A2431" s="39" t="n"/>
      <c r="B2431" s="20" t="n"/>
      <c r="C2431" s="20" t="n"/>
      <c r="D2431" s="20" t="n"/>
      <c r="E2431" s="20" t="n"/>
      <c r="F2431" s="26">
        <f>IF(E2431="","",IFERROR(INDEX('İş emirleri'!$B$6:$B$305,MATCH(E2431,'İş emirleri'!$A$6:$A$305,0)),"İş emri yok"))</f>
        <v/>
      </c>
      <c r="G2431" s="38" t="n"/>
      <c r="H2431" s="38" t="n"/>
      <c r="I2431" s="20" t="n"/>
      <c r="J2431" s="40">
        <f>IF(G2431="","",MAX(0,G2431-N(H2431)))</f>
        <v/>
      </c>
      <c r="K2431" s="24">
        <f>IF(OR(G2431="",N(G2431)=0),"",J2431/G2431)</f>
        <v/>
      </c>
      <c r="L2431" s="38" t="n"/>
      <c r="M2431" s="38" t="n"/>
      <c r="N2431" s="20" t="n"/>
      <c r="O2431" s="40">
        <f>IF(AND(L2431="",M2431=""),"",N(L2431)+N(M2431))</f>
        <v/>
      </c>
      <c r="P2431" s="24">
        <f>IF(OR(O2431="",N(O2431)=0),"",N(M2431)/O2431)</f>
        <v/>
      </c>
      <c r="Q2431" s="40">
        <f>IF(OR(J2431="",N(J2431)=0,O2431=""),"",N(L2431)/(J2431/60))</f>
        <v/>
      </c>
      <c r="R2431" s="20" t="n"/>
    </row>
    <row r="2432">
      <c r="A2432" s="39" t="n"/>
      <c r="B2432" s="20" t="n"/>
      <c r="C2432" s="20" t="n"/>
      <c r="D2432" s="20" t="n"/>
      <c r="E2432" s="20" t="n"/>
      <c r="F2432" s="26">
        <f>IF(E2432="","",IFERROR(INDEX('İş emirleri'!$B$6:$B$305,MATCH(E2432,'İş emirleri'!$A$6:$A$305,0)),"İş emri yok"))</f>
        <v/>
      </c>
      <c r="G2432" s="38" t="n"/>
      <c r="H2432" s="38" t="n"/>
      <c r="I2432" s="20" t="n"/>
      <c r="J2432" s="40">
        <f>IF(G2432="","",MAX(0,G2432-N(H2432)))</f>
        <v/>
      </c>
      <c r="K2432" s="24">
        <f>IF(OR(G2432="",N(G2432)=0),"",J2432/G2432)</f>
        <v/>
      </c>
      <c r="L2432" s="38" t="n"/>
      <c r="M2432" s="38" t="n"/>
      <c r="N2432" s="20" t="n"/>
      <c r="O2432" s="40">
        <f>IF(AND(L2432="",M2432=""),"",N(L2432)+N(M2432))</f>
        <v/>
      </c>
      <c r="P2432" s="24">
        <f>IF(OR(O2432="",N(O2432)=0),"",N(M2432)/O2432)</f>
        <v/>
      </c>
      <c r="Q2432" s="40">
        <f>IF(OR(J2432="",N(J2432)=0,O2432=""),"",N(L2432)/(J2432/60))</f>
        <v/>
      </c>
      <c r="R2432" s="20" t="n"/>
    </row>
    <row r="2433">
      <c r="A2433" s="39" t="n"/>
      <c r="B2433" s="20" t="n"/>
      <c r="C2433" s="20" t="n"/>
      <c r="D2433" s="20" t="n"/>
      <c r="E2433" s="20" t="n"/>
      <c r="F2433" s="26">
        <f>IF(E2433="","",IFERROR(INDEX('İş emirleri'!$B$6:$B$305,MATCH(E2433,'İş emirleri'!$A$6:$A$305,0)),"İş emri yok"))</f>
        <v/>
      </c>
      <c r="G2433" s="38" t="n"/>
      <c r="H2433" s="38" t="n"/>
      <c r="I2433" s="20" t="n"/>
      <c r="J2433" s="40">
        <f>IF(G2433="","",MAX(0,G2433-N(H2433)))</f>
        <v/>
      </c>
      <c r="K2433" s="24">
        <f>IF(OR(G2433="",N(G2433)=0),"",J2433/G2433)</f>
        <v/>
      </c>
      <c r="L2433" s="38" t="n"/>
      <c r="M2433" s="38" t="n"/>
      <c r="N2433" s="20" t="n"/>
      <c r="O2433" s="40">
        <f>IF(AND(L2433="",M2433=""),"",N(L2433)+N(M2433))</f>
        <v/>
      </c>
      <c r="P2433" s="24">
        <f>IF(OR(O2433="",N(O2433)=0),"",N(M2433)/O2433)</f>
        <v/>
      </c>
      <c r="Q2433" s="40">
        <f>IF(OR(J2433="",N(J2433)=0,O2433=""),"",N(L2433)/(J2433/60))</f>
        <v/>
      </c>
      <c r="R2433" s="20" t="n"/>
    </row>
    <row r="2434">
      <c r="A2434" s="39" t="n"/>
      <c r="B2434" s="20" t="n"/>
      <c r="C2434" s="20" t="n"/>
      <c r="D2434" s="20" t="n"/>
      <c r="E2434" s="20" t="n"/>
      <c r="F2434" s="26">
        <f>IF(E2434="","",IFERROR(INDEX('İş emirleri'!$B$6:$B$305,MATCH(E2434,'İş emirleri'!$A$6:$A$305,0)),"İş emri yok"))</f>
        <v/>
      </c>
      <c r="G2434" s="38" t="n"/>
      <c r="H2434" s="38" t="n"/>
      <c r="I2434" s="20" t="n"/>
      <c r="J2434" s="40">
        <f>IF(G2434="","",MAX(0,G2434-N(H2434)))</f>
        <v/>
      </c>
      <c r="K2434" s="24">
        <f>IF(OR(G2434="",N(G2434)=0),"",J2434/G2434)</f>
        <v/>
      </c>
      <c r="L2434" s="38" t="n"/>
      <c r="M2434" s="38" t="n"/>
      <c r="N2434" s="20" t="n"/>
      <c r="O2434" s="40">
        <f>IF(AND(L2434="",M2434=""),"",N(L2434)+N(M2434))</f>
        <v/>
      </c>
      <c r="P2434" s="24">
        <f>IF(OR(O2434="",N(O2434)=0),"",N(M2434)/O2434)</f>
        <v/>
      </c>
      <c r="Q2434" s="40">
        <f>IF(OR(J2434="",N(J2434)=0,O2434=""),"",N(L2434)/(J2434/60))</f>
        <v/>
      </c>
      <c r="R2434" s="20" t="n"/>
    </row>
    <row r="2435">
      <c r="A2435" s="39" t="n"/>
      <c r="B2435" s="20" t="n"/>
      <c r="C2435" s="20" t="n"/>
      <c r="D2435" s="20" t="n"/>
      <c r="E2435" s="20" t="n"/>
      <c r="F2435" s="26">
        <f>IF(E2435="","",IFERROR(INDEX('İş emirleri'!$B$6:$B$305,MATCH(E2435,'İş emirleri'!$A$6:$A$305,0)),"İş emri yok"))</f>
        <v/>
      </c>
      <c r="G2435" s="38" t="n"/>
      <c r="H2435" s="38" t="n"/>
      <c r="I2435" s="20" t="n"/>
      <c r="J2435" s="40">
        <f>IF(G2435="","",MAX(0,G2435-N(H2435)))</f>
        <v/>
      </c>
      <c r="K2435" s="24">
        <f>IF(OR(G2435="",N(G2435)=0),"",J2435/G2435)</f>
        <v/>
      </c>
      <c r="L2435" s="38" t="n"/>
      <c r="M2435" s="38" t="n"/>
      <c r="N2435" s="20" t="n"/>
      <c r="O2435" s="40">
        <f>IF(AND(L2435="",M2435=""),"",N(L2435)+N(M2435))</f>
        <v/>
      </c>
      <c r="P2435" s="24">
        <f>IF(OR(O2435="",N(O2435)=0),"",N(M2435)/O2435)</f>
        <v/>
      </c>
      <c r="Q2435" s="40">
        <f>IF(OR(J2435="",N(J2435)=0,O2435=""),"",N(L2435)/(J2435/60))</f>
        <v/>
      </c>
      <c r="R2435" s="20" t="n"/>
    </row>
    <row r="2436">
      <c r="A2436" s="39" t="n"/>
      <c r="B2436" s="20" t="n"/>
      <c r="C2436" s="20" t="n"/>
      <c r="D2436" s="20" t="n"/>
      <c r="E2436" s="20" t="n"/>
      <c r="F2436" s="26">
        <f>IF(E2436="","",IFERROR(INDEX('İş emirleri'!$B$6:$B$305,MATCH(E2436,'İş emirleri'!$A$6:$A$305,0)),"İş emri yok"))</f>
        <v/>
      </c>
      <c r="G2436" s="38" t="n"/>
      <c r="H2436" s="38" t="n"/>
      <c r="I2436" s="20" t="n"/>
      <c r="J2436" s="40">
        <f>IF(G2436="","",MAX(0,G2436-N(H2436)))</f>
        <v/>
      </c>
      <c r="K2436" s="24">
        <f>IF(OR(G2436="",N(G2436)=0),"",J2436/G2436)</f>
        <v/>
      </c>
      <c r="L2436" s="38" t="n"/>
      <c r="M2436" s="38" t="n"/>
      <c r="N2436" s="20" t="n"/>
      <c r="O2436" s="40">
        <f>IF(AND(L2436="",M2436=""),"",N(L2436)+N(M2436))</f>
        <v/>
      </c>
      <c r="P2436" s="24">
        <f>IF(OR(O2436="",N(O2436)=0),"",N(M2436)/O2436)</f>
        <v/>
      </c>
      <c r="Q2436" s="40">
        <f>IF(OR(J2436="",N(J2436)=0,O2436=""),"",N(L2436)/(J2436/60))</f>
        <v/>
      </c>
      <c r="R2436" s="20" t="n"/>
    </row>
    <row r="2437">
      <c r="A2437" s="39" t="n"/>
      <c r="B2437" s="20" t="n"/>
      <c r="C2437" s="20" t="n"/>
      <c r="D2437" s="20" t="n"/>
      <c r="E2437" s="20" t="n"/>
      <c r="F2437" s="26">
        <f>IF(E2437="","",IFERROR(INDEX('İş emirleri'!$B$6:$B$305,MATCH(E2437,'İş emirleri'!$A$6:$A$305,0)),"İş emri yok"))</f>
        <v/>
      </c>
      <c r="G2437" s="38" t="n"/>
      <c r="H2437" s="38" t="n"/>
      <c r="I2437" s="20" t="n"/>
      <c r="J2437" s="40">
        <f>IF(G2437="","",MAX(0,G2437-N(H2437)))</f>
        <v/>
      </c>
      <c r="K2437" s="24">
        <f>IF(OR(G2437="",N(G2437)=0),"",J2437/G2437)</f>
        <v/>
      </c>
      <c r="L2437" s="38" t="n"/>
      <c r="M2437" s="38" t="n"/>
      <c r="N2437" s="20" t="n"/>
      <c r="O2437" s="40">
        <f>IF(AND(L2437="",M2437=""),"",N(L2437)+N(M2437))</f>
        <v/>
      </c>
      <c r="P2437" s="24">
        <f>IF(OR(O2437="",N(O2437)=0),"",N(M2437)/O2437)</f>
        <v/>
      </c>
      <c r="Q2437" s="40">
        <f>IF(OR(J2437="",N(J2437)=0,O2437=""),"",N(L2437)/(J2437/60))</f>
        <v/>
      </c>
      <c r="R2437" s="20" t="n"/>
    </row>
    <row r="2438">
      <c r="A2438" s="39" t="n"/>
      <c r="B2438" s="20" t="n"/>
      <c r="C2438" s="20" t="n"/>
      <c r="D2438" s="20" t="n"/>
      <c r="E2438" s="20" t="n"/>
      <c r="F2438" s="26">
        <f>IF(E2438="","",IFERROR(INDEX('İş emirleri'!$B$6:$B$305,MATCH(E2438,'İş emirleri'!$A$6:$A$305,0)),"İş emri yok"))</f>
        <v/>
      </c>
      <c r="G2438" s="38" t="n"/>
      <c r="H2438" s="38" t="n"/>
      <c r="I2438" s="20" t="n"/>
      <c r="J2438" s="40">
        <f>IF(G2438="","",MAX(0,G2438-N(H2438)))</f>
        <v/>
      </c>
      <c r="K2438" s="24">
        <f>IF(OR(G2438="",N(G2438)=0),"",J2438/G2438)</f>
        <v/>
      </c>
      <c r="L2438" s="38" t="n"/>
      <c r="M2438" s="38" t="n"/>
      <c r="N2438" s="20" t="n"/>
      <c r="O2438" s="40">
        <f>IF(AND(L2438="",M2438=""),"",N(L2438)+N(M2438))</f>
        <v/>
      </c>
      <c r="P2438" s="24">
        <f>IF(OR(O2438="",N(O2438)=0),"",N(M2438)/O2438)</f>
        <v/>
      </c>
      <c r="Q2438" s="40">
        <f>IF(OR(J2438="",N(J2438)=0,O2438=""),"",N(L2438)/(J2438/60))</f>
        <v/>
      </c>
      <c r="R2438" s="20" t="n"/>
    </row>
    <row r="2439">
      <c r="A2439" s="39" t="n"/>
      <c r="B2439" s="20" t="n"/>
      <c r="C2439" s="20" t="n"/>
      <c r="D2439" s="20" t="n"/>
      <c r="E2439" s="20" t="n"/>
      <c r="F2439" s="26">
        <f>IF(E2439="","",IFERROR(INDEX('İş emirleri'!$B$6:$B$305,MATCH(E2439,'İş emirleri'!$A$6:$A$305,0)),"İş emri yok"))</f>
        <v/>
      </c>
      <c r="G2439" s="38" t="n"/>
      <c r="H2439" s="38" t="n"/>
      <c r="I2439" s="20" t="n"/>
      <c r="J2439" s="40">
        <f>IF(G2439="","",MAX(0,G2439-N(H2439)))</f>
        <v/>
      </c>
      <c r="K2439" s="24">
        <f>IF(OR(G2439="",N(G2439)=0),"",J2439/G2439)</f>
        <v/>
      </c>
      <c r="L2439" s="38" t="n"/>
      <c r="M2439" s="38" t="n"/>
      <c r="N2439" s="20" t="n"/>
      <c r="O2439" s="40">
        <f>IF(AND(L2439="",M2439=""),"",N(L2439)+N(M2439))</f>
        <v/>
      </c>
      <c r="P2439" s="24">
        <f>IF(OR(O2439="",N(O2439)=0),"",N(M2439)/O2439)</f>
        <v/>
      </c>
      <c r="Q2439" s="40">
        <f>IF(OR(J2439="",N(J2439)=0,O2439=""),"",N(L2439)/(J2439/60))</f>
        <v/>
      </c>
      <c r="R2439" s="20" t="n"/>
    </row>
    <row r="2440">
      <c r="A2440" s="39" t="n"/>
      <c r="B2440" s="20" t="n"/>
      <c r="C2440" s="20" t="n"/>
      <c r="D2440" s="20" t="n"/>
      <c r="E2440" s="20" t="n"/>
      <c r="F2440" s="26">
        <f>IF(E2440="","",IFERROR(INDEX('İş emirleri'!$B$6:$B$305,MATCH(E2440,'İş emirleri'!$A$6:$A$305,0)),"İş emri yok"))</f>
        <v/>
      </c>
      <c r="G2440" s="38" t="n"/>
      <c r="H2440" s="38" t="n"/>
      <c r="I2440" s="20" t="n"/>
      <c r="J2440" s="40">
        <f>IF(G2440="","",MAX(0,G2440-N(H2440)))</f>
        <v/>
      </c>
      <c r="K2440" s="24">
        <f>IF(OR(G2440="",N(G2440)=0),"",J2440/G2440)</f>
        <v/>
      </c>
      <c r="L2440" s="38" t="n"/>
      <c r="M2440" s="38" t="n"/>
      <c r="N2440" s="20" t="n"/>
      <c r="O2440" s="40">
        <f>IF(AND(L2440="",M2440=""),"",N(L2440)+N(M2440))</f>
        <v/>
      </c>
      <c r="P2440" s="24">
        <f>IF(OR(O2440="",N(O2440)=0),"",N(M2440)/O2440)</f>
        <v/>
      </c>
      <c r="Q2440" s="40">
        <f>IF(OR(J2440="",N(J2440)=0,O2440=""),"",N(L2440)/(J2440/60))</f>
        <v/>
      </c>
      <c r="R2440" s="20" t="n"/>
    </row>
    <row r="2441">
      <c r="A2441" s="39" t="n"/>
      <c r="B2441" s="20" t="n"/>
      <c r="C2441" s="20" t="n"/>
      <c r="D2441" s="20" t="n"/>
      <c r="E2441" s="20" t="n"/>
      <c r="F2441" s="26">
        <f>IF(E2441="","",IFERROR(INDEX('İş emirleri'!$B$6:$B$305,MATCH(E2441,'İş emirleri'!$A$6:$A$305,0)),"İş emri yok"))</f>
        <v/>
      </c>
      <c r="G2441" s="38" t="n"/>
      <c r="H2441" s="38" t="n"/>
      <c r="I2441" s="20" t="n"/>
      <c r="J2441" s="40">
        <f>IF(G2441="","",MAX(0,G2441-N(H2441)))</f>
        <v/>
      </c>
      <c r="K2441" s="24">
        <f>IF(OR(G2441="",N(G2441)=0),"",J2441/G2441)</f>
        <v/>
      </c>
      <c r="L2441" s="38" t="n"/>
      <c r="M2441" s="38" t="n"/>
      <c r="N2441" s="20" t="n"/>
      <c r="O2441" s="40">
        <f>IF(AND(L2441="",M2441=""),"",N(L2441)+N(M2441))</f>
        <v/>
      </c>
      <c r="P2441" s="24">
        <f>IF(OR(O2441="",N(O2441)=0),"",N(M2441)/O2441)</f>
        <v/>
      </c>
      <c r="Q2441" s="40">
        <f>IF(OR(J2441="",N(J2441)=0,O2441=""),"",N(L2441)/(J2441/60))</f>
        <v/>
      </c>
      <c r="R2441" s="20" t="n"/>
    </row>
    <row r="2442">
      <c r="A2442" s="39" t="n"/>
      <c r="B2442" s="20" t="n"/>
      <c r="C2442" s="20" t="n"/>
      <c r="D2442" s="20" t="n"/>
      <c r="E2442" s="20" t="n"/>
      <c r="F2442" s="26">
        <f>IF(E2442="","",IFERROR(INDEX('İş emirleri'!$B$6:$B$305,MATCH(E2442,'İş emirleri'!$A$6:$A$305,0)),"İş emri yok"))</f>
        <v/>
      </c>
      <c r="G2442" s="38" t="n"/>
      <c r="H2442" s="38" t="n"/>
      <c r="I2442" s="20" t="n"/>
      <c r="J2442" s="40">
        <f>IF(G2442="","",MAX(0,G2442-N(H2442)))</f>
        <v/>
      </c>
      <c r="K2442" s="24">
        <f>IF(OR(G2442="",N(G2442)=0),"",J2442/G2442)</f>
        <v/>
      </c>
      <c r="L2442" s="38" t="n"/>
      <c r="M2442" s="38" t="n"/>
      <c r="N2442" s="20" t="n"/>
      <c r="O2442" s="40">
        <f>IF(AND(L2442="",M2442=""),"",N(L2442)+N(M2442))</f>
        <v/>
      </c>
      <c r="P2442" s="24">
        <f>IF(OR(O2442="",N(O2442)=0),"",N(M2442)/O2442)</f>
        <v/>
      </c>
      <c r="Q2442" s="40">
        <f>IF(OR(J2442="",N(J2442)=0,O2442=""),"",N(L2442)/(J2442/60))</f>
        <v/>
      </c>
      <c r="R2442" s="20" t="n"/>
    </row>
    <row r="2443">
      <c r="A2443" s="39" t="n"/>
      <c r="B2443" s="20" t="n"/>
      <c r="C2443" s="20" t="n"/>
      <c r="D2443" s="20" t="n"/>
      <c r="E2443" s="20" t="n"/>
      <c r="F2443" s="26">
        <f>IF(E2443="","",IFERROR(INDEX('İş emirleri'!$B$6:$B$305,MATCH(E2443,'İş emirleri'!$A$6:$A$305,0)),"İş emri yok"))</f>
        <v/>
      </c>
      <c r="G2443" s="38" t="n"/>
      <c r="H2443" s="38" t="n"/>
      <c r="I2443" s="20" t="n"/>
      <c r="J2443" s="40">
        <f>IF(G2443="","",MAX(0,G2443-N(H2443)))</f>
        <v/>
      </c>
      <c r="K2443" s="24">
        <f>IF(OR(G2443="",N(G2443)=0),"",J2443/G2443)</f>
        <v/>
      </c>
      <c r="L2443" s="38" t="n"/>
      <c r="M2443" s="38" t="n"/>
      <c r="N2443" s="20" t="n"/>
      <c r="O2443" s="40">
        <f>IF(AND(L2443="",M2443=""),"",N(L2443)+N(M2443))</f>
        <v/>
      </c>
      <c r="P2443" s="24">
        <f>IF(OR(O2443="",N(O2443)=0),"",N(M2443)/O2443)</f>
        <v/>
      </c>
      <c r="Q2443" s="40">
        <f>IF(OR(J2443="",N(J2443)=0,O2443=""),"",N(L2443)/(J2443/60))</f>
        <v/>
      </c>
      <c r="R2443" s="20" t="n"/>
    </row>
    <row r="2444">
      <c r="A2444" s="39" t="n"/>
      <c r="B2444" s="20" t="n"/>
      <c r="C2444" s="20" t="n"/>
      <c r="D2444" s="20" t="n"/>
      <c r="E2444" s="20" t="n"/>
      <c r="F2444" s="26">
        <f>IF(E2444="","",IFERROR(INDEX('İş emirleri'!$B$6:$B$305,MATCH(E2444,'İş emirleri'!$A$6:$A$305,0)),"İş emri yok"))</f>
        <v/>
      </c>
      <c r="G2444" s="38" t="n"/>
      <c r="H2444" s="38" t="n"/>
      <c r="I2444" s="20" t="n"/>
      <c r="J2444" s="40">
        <f>IF(G2444="","",MAX(0,G2444-N(H2444)))</f>
        <v/>
      </c>
      <c r="K2444" s="24">
        <f>IF(OR(G2444="",N(G2444)=0),"",J2444/G2444)</f>
        <v/>
      </c>
      <c r="L2444" s="38" t="n"/>
      <c r="M2444" s="38" t="n"/>
      <c r="N2444" s="20" t="n"/>
      <c r="O2444" s="40">
        <f>IF(AND(L2444="",M2444=""),"",N(L2444)+N(M2444))</f>
        <v/>
      </c>
      <c r="P2444" s="24">
        <f>IF(OR(O2444="",N(O2444)=0),"",N(M2444)/O2444)</f>
        <v/>
      </c>
      <c r="Q2444" s="40">
        <f>IF(OR(J2444="",N(J2444)=0,O2444=""),"",N(L2444)/(J2444/60))</f>
        <v/>
      </c>
      <c r="R2444" s="20" t="n"/>
    </row>
    <row r="2445">
      <c r="A2445" s="39" t="n"/>
      <c r="B2445" s="20" t="n"/>
      <c r="C2445" s="20" t="n"/>
      <c r="D2445" s="20" t="n"/>
      <c r="E2445" s="20" t="n"/>
      <c r="F2445" s="26">
        <f>IF(E2445="","",IFERROR(INDEX('İş emirleri'!$B$6:$B$305,MATCH(E2445,'İş emirleri'!$A$6:$A$305,0)),"İş emri yok"))</f>
        <v/>
      </c>
      <c r="G2445" s="38" t="n"/>
      <c r="H2445" s="38" t="n"/>
      <c r="I2445" s="20" t="n"/>
      <c r="J2445" s="40">
        <f>IF(G2445="","",MAX(0,G2445-N(H2445)))</f>
        <v/>
      </c>
      <c r="K2445" s="24">
        <f>IF(OR(G2445="",N(G2445)=0),"",J2445/G2445)</f>
        <v/>
      </c>
      <c r="L2445" s="38" t="n"/>
      <c r="M2445" s="38" t="n"/>
      <c r="N2445" s="20" t="n"/>
      <c r="O2445" s="40">
        <f>IF(AND(L2445="",M2445=""),"",N(L2445)+N(M2445))</f>
        <v/>
      </c>
      <c r="P2445" s="24">
        <f>IF(OR(O2445="",N(O2445)=0),"",N(M2445)/O2445)</f>
        <v/>
      </c>
      <c r="Q2445" s="40">
        <f>IF(OR(J2445="",N(J2445)=0,O2445=""),"",N(L2445)/(J2445/60))</f>
        <v/>
      </c>
      <c r="R2445" s="20" t="n"/>
    </row>
    <row r="2446">
      <c r="A2446" s="39" t="n"/>
      <c r="B2446" s="20" t="n"/>
      <c r="C2446" s="20" t="n"/>
      <c r="D2446" s="20" t="n"/>
      <c r="E2446" s="20" t="n"/>
      <c r="F2446" s="26">
        <f>IF(E2446="","",IFERROR(INDEX('İş emirleri'!$B$6:$B$305,MATCH(E2446,'İş emirleri'!$A$6:$A$305,0)),"İş emri yok"))</f>
        <v/>
      </c>
      <c r="G2446" s="38" t="n"/>
      <c r="H2446" s="38" t="n"/>
      <c r="I2446" s="20" t="n"/>
      <c r="J2446" s="40">
        <f>IF(G2446="","",MAX(0,G2446-N(H2446)))</f>
        <v/>
      </c>
      <c r="K2446" s="24">
        <f>IF(OR(G2446="",N(G2446)=0),"",J2446/G2446)</f>
        <v/>
      </c>
      <c r="L2446" s="38" t="n"/>
      <c r="M2446" s="38" t="n"/>
      <c r="N2446" s="20" t="n"/>
      <c r="O2446" s="40">
        <f>IF(AND(L2446="",M2446=""),"",N(L2446)+N(M2446))</f>
        <v/>
      </c>
      <c r="P2446" s="24">
        <f>IF(OR(O2446="",N(O2446)=0),"",N(M2446)/O2446)</f>
        <v/>
      </c>
      <c r="Q2446" s="40">
        <f>IF(OR(J2446="",N(J2446)=0,O2446=""),"",N(L2446)/(J2446/60))</f>
        <v/>
      </c>
      <c r="R2446" s="20" t="n"/>
    </row>
    <row r="2447">
      <c r="A2447" s="39" t="n"/>
      <c r="B2447" s="20" t="n"/>
      <c r="C2447" s="20" t="n"/>
      <c r="D2447" s="20" t="n"/>
      <c r="E2447" s="20" t="n"/>
      <c r="F2447" s="26">
        <f>IF(E2447="","",IFERROR(INDEX('İş emirleri'!$B$6:$B$305,MATCH(E2447,'İş emirleri'!$A$6:$A$305,0)),"İş emri yok"))</f>
        <v/>
      </c>
      <c r="G2447" s="38" t="n"/>
      <c r="H2447" s="38" t="n"/>
      <c r="I2447" s="20" t="n"/>
      <c r="J2447" s="40">
        <f>IF(G2447="","",MAX(0,G2447-N(H2447)))</f>
        <v/>
      </c>
      <c r="K2447" s="24">
        <f>IF(OR(G2447="",N(G2447)=0),"",J2447/G2447)</f>
        <v/>
      </c>
      <c r="L2447" s="38" t="n"/>
      <c r="M2447" s="38" t="n"/>
      <c r="N2447" s="20" t="n"/>
      <c r="O2447" s="40">
        <f>IF(AND(L2447="",M2447=""),"",N(L2447)+N(M2447))</f>
        <v/>
      </c>
      <c r="P2447" s="24">
        <f>IF(OR(O2447="",N(O2447)=0),"",N(M2447)/O2447)</f>
        <v/>
      </c>
      <c r="Q2447" s="40">
        <f>IF(OR(J2447="",N(J2447)=0,O2447=""),"",N(L2447)/(J2447/60))</f>
        <v/>
      </c>
      <c r="R2447" s="20" t="n"/>
    </row>
    <row r="2448">
      <c r="A2448" s="39" t="n"/>
      <c r="B2448" s="20" t="n"/>
      <c r="C2448" s="20" t="n"/>
      <c r="D2448" s="20" t="n"/>
      <c r="E2448" s="20" t="n"/>
      <c r="F2448" s="26">
        <f>IF(E2448="","",IFERROR(INDEX('İş emirleri'!$B$6:$B$305,MATCH(E2448,'İş emirleri'!$A$6:$A$305,0)),"İş emri yok"))</f>
        <v/>
      </c>
      <c r="G2448" s="38" t="n"/>
      <c r="H2448" s="38" t="n"/>
      <c r="I2448" s="20" t="n"/>
      <c r="J2448" s="40">
        <f>IF(G2448="","",MAX(0,G2448-N(H2448)))</f>
        <v/>
      </c>
      <c r="K2448" s="24">
        <f>IF(OR(G2448="",N(G2448)=0),"",J2448/G2448)</f>
        <v/>
      </c>
      <c r="L2448" s="38" t="n"/>
      <c r="M2448" s="38" t="n"/>
      <c r="N2448" s="20" t="n"/>
      <c r="O2448" s="40">
        <f>IF(AND(L2448="",M2448=""),"",N(L2448)+N(M2448))</f>
        <v/>
      </c>
      <c r="P2448" s="24">
        <f>IF(OR(O2448="",N(O2448)=0),"",N(M2448)/O2448)</f>
        <v/>
      </c>
      <c r="Q2448" s="40">
        <f>IF(OR(J2448="",N(J2448)=0,O2448=""),"",N(L2448)/(J2448/60))</f>
        <v/>
      </c>
      <c r="R2448" s="20" t="n"/>
    </row>
    <row r="2449">
      <c r="A2449" s="39" t="n"/>
      <c r="B2449" s="20" t="n"/>
      <c r="C2449" s="20" t="n"/>
      <c r="D2449" s="20" t="n"/>
      <c r="E2449" s="20" t="n"/>
      <c r="F2449" s="26">
        <f>IF(E2449="","",IFERROR(INDEX('İş emirleri'!$B$6:$B$305,MATCH(E2449,'İş emirleri'!$A$6:$A$305,0)),"İş emri yok"))</f>
        <v/>
      </c>
      <c r="G2449" s="38" t="n"/>
      <c r="H2449" s="38" t="n"/>
      <c r="I2449" s="20" t="n"/>
      <c r="J2449" s="40">
        <f>IF(G2449="","",MAX(0,G2449-N(H2449)))</f>
        <v/>
      </c>
      <c r="K2449" s="24">
        <f>IF(OR(G2449="",N(G2449)=0),"",J2449/G2449)</f>
        <v/>
      </c>
      <c r="L2449" s="38" t="n"/>
      <c r="M2449" s="38" t="n"/>
      <c r="N2449" s="20" t="n"/>
      <c r="O2449" s="40">
        <f>IF(AND(L2449="",M2449=""),"",N(L2449)+N(M2449))</f>
        <v/>
      </c>
      <c r="P2449" s="24">
        <f>IF(OR(O2449="",N(O2449)=0),"",N(M2449)/O2449)</f>
        <v/>
      </c>
      <c r="Q2449" s="40">
        <f>IF(OR(J2449="",N(J2449)=0,O2449=""),"",N(L2449)/(J2449/60))</f>
        <v/>
      </c>
      <c r="R2449" s="20" t="n"/>
    </row>
    <row r="2450">
      <c r="A2450" s="39" t="n"/>
      <c r="B2450" s="20" t="n"/>
      <c r="C2450" s="20" t="n"/>
      <c r="D2450" s="20" t="n"/>
      <c r="E2450" s="20" t="n"/>
      <c r="F2450" s="26">
        <f>IF(E2450="","",IFERROR(INDEX('İş emirleri'!$B$6:$B$305,MATCH(E2450,'İş emirleri'!$A$6:$A$305,0)),"İş emri yok"))</f>
        <v/>
      </c>
      <c r="G2450" s="38" t="n"/>
      <c r="H2450" s="38" t="n"/>
      <c r="I2450" s="20" t="n"/>
      <c r="J2450" s="40">
        <f>IF(G2450="","",MAX(0,G2450-N(H2450)))</f>
        <v/>
      </c>
      <c r="K2450" s="24">
        <f>IF(OR(G2450="",N(G2450)=0),"",J2450/G2450)</f>
        <v/>
      </c>
      <c r="L2450" s="38" t="n"/>
      <c r="M2450" s="38" t="n"/>
      <c r="N2450" s="20" t="n"/>
      <c r="O2450" s="40">
        <f>IF(AND(L2450="",M2450=""),"",N(L2450)+N(M2450))</f>
        <v/>
      </c>
      <c r="P2450" s="24">
        <f>IF(OR(O2450="",N(O2450)=0),"",N(M2450)/O2450)</f>
        <v/>
      </c>
      <c r="Q2450" s="40">
        <f>IF(OR(J2450="",N(J2450)=0,O2450=""),"",N(L2450)/(J2450/60))</f>
        <v/>
      </c>
      <c r="R2450" s="20" t="n"/>
    </row>
    <row r="2451">
      <c r="A2451" s="39" t="n"/>
      <c r="B2451" s="20" t="n"/>
      <c r="C2451" s="20" t="n"/>
      <c r="D2451" s="20" t="n"/>
      <c r="E2451" s="20" t="n"/>
      <c r="F2451" s="26">
        <f>IF(E2451="","",IFERROR(INDEX('İş emirleri'!$B$6:$B$305,MATCH(E2451,'İş emirleri'!$A$6:$A$305,0)),"İş emri yok"))</f>
        <v/>
      </c>
      <c r="G2451" s="38" t="n"/>
      <c r="H2451" s="38" t="n"/>
      <c r="I2451" s="20" t="n"/>
      <c r="J2451" s="40">
        <f>IF(G2451="","",MAX(0,G2451-N(H2451)))</f>
        <v/>
      </c>
      <c r="K2451" s="24">
        <f>IF(OR(G2451="",N(G2451)=0),"",J2451/G2451)</f>
        <v/>
      </c>
      <c r="L2451" s="38" t="n"/>
      <c r="M2451" s="38" t="n"/>
      <c r="N2451" s="20" t="n"/>
      <c r="O2451" s="40">
        <f>IF(AND(L2451="",M2451=""),"",N(L2451)+N(M2451))</f>
        <v/>
      </c>
      <c r="P2451" s="24">
        <f>IF(OR(O2451="",N(O2451)=0),"",N(M2451)/O2451)</f>
        <v/>
      </c>
      <c r="Q2451" s="40">
        <f>IF(OR(J2451="",N(J2451)=0,O2451=""),"",N(L2451)/(J2451/60))</f>
        <v/>
      </c>
      <c r="R2451" s="20" t="n"/>
    </row>
    <row r="2452">
      <c r="A2452" s="39" t="n"/>
      <c r="B2452" s="20" t="n"/>
      <c r="C2452" s="20" t="n"/>
      <c r="D2452" s="20" t="n"/>
      <c r="E2452" s="20" t="n"/>
      <c r="F2452" s="26">
        <f>IF(E2452="","",IFERROR(INDEX('İş emirleri'!$B$6:$B$305,MATCH(E2452,'İş emirleri'!$A$6:$A$305,0)),"İş emri yok"))</f>
        <v/>
      </c>
      <c r="G2452" s="38" t="n"/>
      <c r="H2452" s="38" t="n"/>
      <c r="I2452" s="20" t="n"/>
      <c r="J2452" s="40">
        <f>IF(G2452="","",MAX(0,G2452-N(H2452)))</f>
        <v/>
      </c>
      <c r="K2452" s="24">
        <f>IF(OR(G2452="",N(G2452)=0),"",J2452/G2452)</f>
        <v/>
      </c>
      <c r="L2452" s="38" t="n"/>
      <c r="M2452" s="38" t="n"/>
      <c r="N2452" s="20" t="n"/>
      <c r="O2452" s="40">
        <f>IF(AND(L2452="",M2452=""),"",N(L2452)+N(M2452))</f>
        <v/>
      </c>
      <c r="P2452" s="24">
        <f>IF(OR(O2452="",N(O2452)=0),"",N(M2452)/O2452)</f>
        <v/>
      </c>
      <c r="Q2452" s="40">
        <f>IF(OR(J2452="",N(J2452)=0,O2452=""),"",N(L2452)/(J2452/60))</f>
        <v/>
      </c>
      <c r="R2452" s="20" t="n"/>
    </row>
    <row r="2453">
      <c r="A2453" s="39" t="n"/>
      <c r="B2453" s="20" t="n"/>
      <c r="C2453" s="20" t="n"/>
      <c r="D2453" s="20" t="n"/>
      <c r="E2453" s="20" t="n"/>
      <c r="F2453" s="26">
        <f>IF(E2453="","",IFERROR(INDEX('İş emirleri'!$B$6:$B$305,MATCH(E2453,'İş emirleri'!$A$6:$A$305,0)),"İş emri yok"))</f>
        <v/>
      </c>
      <c r="G2453" s="38" t="n"/>
      <c r="H2453" s="38" t="n"/>
      <c r="I2453" s="20" t="n"/>
      <c r="J2453" s="40">
        <f>IF(G2453="","",MAX(0,G2453-N(H2453)))</f>
        <v/>
      </c>
      <c r="K2453" s="24">
        <f>IF(OR(G2453="",N(G2453)=0),"",J2453/G2453)</f>
        <v/>
      </c>
      <c r="L2453" s="38" t="n"/>
      <c r="M2453" s="38" t="n"/>
      <c r="N2453" s="20" t="n"/>
      <c r="O2453" s="40">
        <f>IF(AND(L2453="",M2453=""),"",N(L2453)+N(M2453))</f>
        <v/>
      </c>
      <c r="P2453" s="24">
        <f>IF(OR(O2453="",N(O2453)=0),"",N(M2453)/O2453)</f>
        <v/>
      </c>
      <c r="Q2453" s="40">
        <f>IF(OR(J2453="",N(J2453)=0,O2453=""),"",N(L2453)/(J2453/60))</f>
        <v/>
      </c>
      <c r="R2453" s="20" t="n"/>
    </row>
    <row r="2454">
      <c r="A2454" s="39" t="n"/>
      <c r="B2454" s="20" t="n"/>
      <c r="C2454" s="20" t="n"/>
      <c r="D2454" s="20" t="n"/>
      <c r="E2454" s="20" t="n"/>
      <c r="F2454" s="26">
        <f>IF(E2454="","",IFERROR(INDEX('İş emirleri'!$B$6:$B$305,MATCH(E2454,'İş emirleri'!$A$6:$A$305,0)),"İş emri yok"))</f>
        <v/>
      </c>
      <c r="G2454" s="38" t="n"/>
      <c r="H2454" s="38" t="n"/>
      <c r="I2454" s="20" t="n"/>
      <c r="J2454" s="40">
        <f>IF(G2454="","",MAX(0,G2454-N(H2454)))</f>
        <v/>
      </c>
      <c r="K2454" s="24">
        <f>IF(OR(G2454="",N(G2454)=0),"",J2454/G2454)</f>
        <v/>
      </c>
      <c r="L2454" s="38" t="n"/>
      <c r="M2454" s="38" t="n"/>
      <c r="N2454" s="20" t="n"/>
      <c r="O2454" s="40">
        <f>IF(AND(L2454="",M2454=""),"",N(L2454)+N(M2454))</f>
        <v/>
      </c>
      <c r="P2454" s="24">
        <f>IF(OR(O2454="",N(O2454)=0),"",N(M2454)/O2454)</f>
        <v/>
      </c>
      <c r="Q2454" s="40">
        <f>IF(OR(J2454="",N(J2454)=0,O2454=""),"",N(L2454)/(J2454/60))</f>
        <v/>
      </c>
      <c r="R2454" s="20" t="n"/>
    </row>
    <row r="2455">
      <c r="A2455" s="39" t="n"/>
      <c r="B2455" s="20" t="n"/>
      <c r="C2455" s="20" t="n"/>
      <c r="D2455" s="20" t="n"/>
      <c r="E2455" s="20" t="n"/>
      <c r="F2455" s="26">
        <f>IF(E2455="","",IFERROR(INDEX('İş emirleri'!$B$6:$B$305,MATCH(E2455,'İş emirleri'!$A$6:$A$305,0)),"İş emri yok"))</f>
        <v/>
      </c>
      <c r="G2455" s="38" t="n"/>
      <c r="H2455" s="38" t="n"/>
      <c r="I2455" s="20" t="n"/>
      <c r="J2455" s="40">
        <f>IF(G2455="","",MAX(0,G2455-N(H2455)))</f>
        <v/>
      </c>
      <c r="K2455" s="24">
        <f>IF(OR(G2455="",N(G2455)=0),"",J2455/G2455)</f>
        <v/>
      </c>
      <c r="L2455" s="38" t="n"/>
      <c r="M2455" s="38" t="n"/>
      <c r="N2455" s="20" t="n"/>
      <c r="O2455" s="40">
        <f>IF(AND(L2455="",M2455=""),"",N(L2455)+N(M2455))</f>
        <v/>
      </c>
      <c r="P2455" s="24">
        <f>IF(OR(O2455="",N(O2455)=0),"",N(M2455)/O2455)</f>
        <v/>
      </c>
      <c r="Q2455" s="40">
        <f>IF(OR(J2455="",N(J2455)=0,O2455=""),"",N(L2455)/(J2455/60))</f>
        <v/>
      </c>
      <c r="R2455" s="20" t="n"/>
    </row>
    <row r="2456">
      <c r="A2456" s="39" t="n"/>
      <c r="B2456" s="20" t="n"/>
      <c r="C2456" s="20" t="n"/>
      <c r="D2456" s="20" t="n"/>
      <c r="E2456" s="20" t="n"/>
      <c r="F2456" s="26">
        <f>IF(E2456="","",IFERROR(INDEX('İş emirleri'!$B$6:$B$305,MATCH(E2456,'İş emirleri'!$A$6:$A$305,0)),"İş emri yok"))</f>
        <v/>
      </c>
      <c r="G2456" s="38" t="n"/>
      <c r="H2456" s="38" t="n"/>
      <c r="I2456" s="20" t="n"/>
      <c r="J2456" s="40">
        <f>IF(G2456="","",MAX(0,G2456-N(H2456)))</f>
        <v/>
      </c>
      <c r="K2456" s="24">
        <f>IF(OR(G2456="",N(G2456)=0),"",J2456/G2456)</f>
        <v/>
      </c>
      <c r="L2456" s="38" t="n"/>
      <c r="M2456" s="38" t="n"/>
      <c r="N2456" s="20" t="n"/>
      <c r="O2456" s="40">
        <f>IF(AND(L2456="",M2456=""),"",N(L2456)+N(M2456))</f>
        <v/>
      </c>
      <c r="P2456" s="24">
        <f>IF(OR(O2456="",N(O2456)=0),"",N(M2456)/O2456)</f>
        <v/>
      </c>
      <c r="Q2456" s="40">
        <f>IF(OR(J2456="",N(J2456)=0,O2456=""),"",N(L2456)/(J2456/60))</f>
        <v/>
      </c>
      <c r="R2456" s="20" t="n"/>
    </row>
    <row r="2457">
      <c r="A2457" s="39" t="n"/>
      <c r="B2457" s="20" t="n"/>
      <c r="C2457" s="20" t="n"/>
      <c r="D2457" s="20" t="n"/>
      <c r="E2457" s="20" t="n"/>
      <c r="F2457" s="26">
        <f>IF(E2457="","",IFERROR(INDEX('İş emirleri'!$B$6:$B$305,MATCH(E2457,'İş emirleri'!$A$6:$A$305,0)),"İş emri yok"))</f>
        <v/>
      </c>
      <c r="G2457" s="38" t="n"/>
      <c r="H2457" s="38" t="n"/>
      <c r="I2457" s="20" t="n"/>
      <c r="J2457" s="40">
        <f>IF(G2457="","",MAX(0,G2457-N(H2457)))</f>
        <v/>
      </c>
      <c r="K2457" s="24">
        <f>IF(OR(G2457="",N(G2457)=0),"",J2457/G2457)</f>
        <v/>
      </c>
      <c r="L2457" s="38" t="n"/>
      <c r="M2457" s="38" t="n"/>
      <c r="N2457" s="20" t="n"/>
      <c r="O2457" s="40">
        <f>IF(AND(L2457="",M2457=""),"",N(L2457)+N(M2457))</f>
        <v/>
      </c>
      <c r="P2457" s="24">
        <f>IF(OR(O2457="",N(O2457)=0),"",N(M2457)/O2457)</f>
        <v/>
      </c>
      <c r="Q2457" s="40">
        <f>IF(OR(J2457="",N(J2457)=0,O2457=""),"",N(L2457)/(J2457/60))</f>
        <v/>
      </c>
      <c r="R2457" s="20" t="n"/>
    </row>
    <row r="2458">
      <c r="A2458" s="39" t="n"/>
      <c r="B2458" s="20" t="n"/>
      <c r="C2458" s="20" t="n"/>
      <c r="D2458" s="20" t="n"/>
      <c r="E2458" s="20" t="n"/>
      <c r="F2458" s="26">
        <f>IF(E2458="","",IFERROR(INDEX('İş emirleri'!$B$6:$B$305,MATCH(E2458,'İş emirleri'!$A$6:$A$305,0)),"İş emri yok"))</f>
        <v/>
      </c>
      <c r="G2458" s="38" t="n"/>
      <c r="H2458" s="38" t="n"/>
      <c r="I2458" s="20" t="n"/>
      <c r="J2458" s="40">
        <f>IF(G2458="","",MAX(0,G2458-N(H2458)))</f>
        <v/>
      </c>
      <c r="K2458" s="24">
        <f>IF(OR(G2458="",N(G2458)=0),"",J2458/G2458)</f>
        <v/>
      </c>
      <c r="L2458" s="38" t="n"/>
      <c r="M2458" s="38" t="n"/>
      <c r="N2458" s="20" t="n"/>
      <c r="O2458" s="40">
        <f>IF(AND(L2458="",M2458=""),"",N(L2458)+N(M2458))</f>
        <v/>
      </c>
      <c r="P2458" s="24">
        <f>IF(OR(O2458="",N(O2458)=0),"",N(M2458)/O2458)</f>
        <v/>
      </c>
      <c r="Q2458" s="40">
        <f>IF(OR(J2458="",N(J2458)=0,O2458=""),"",N(L2458)/(J2458/60))</f>
        <v/>
      </c>
      <c r="R2458" s="20" t="n"/>
    </row>
    <row r="2459">
      <c r="A2459" s="39" t="n"/>
      <c r="B2459" s="20" t="n"/>
      <c r="C2459" s="20" t="n"/>
      <c r="D2459" s="20" t="n"/>
      <c r="E2459" s="20" t="n"/>
      <c r="F2459" s="26">
        <f>IF(E2459="","",IFERROR(INDEX('İş emirleri'!$B$6:$B$305,MATCH(E2459,'İş emirleri'!$A$6:$A$305,0)),"İş emri yok"))</f>
        <v/>
      </c>
      <c r="G2459" s="38" t="n"/>
      <c r="H2459" s="38" t="n"/>
      <c r="I2459" s="20" t="n"/>
      <c r="J2459" s="40">
        <f>IF(G2459="","",MAX(0,G2459-N(H2459)))</f>
        <v/>
      </c>
      <c r="K2459" s="24">
        <f>IF(OR(G2459="",N(G2459)=0),"",J2459/G2459)</f>
        <v/>
      </c>
      <c r="L2459" s="38" t="n"/>
      <c r="M2459" s="38" t="n"/>
      <c r="N2459" s="20" t="n"/>
      <c r="O2459" s="40">
        <f>IF(AND(L2459="",M2459=""),"",N(L2459)+N(M2459))</f>
        <v/>
      </c>
      <c r="P2459" s="24">
        <f>IF(OR(O2459="",N(O2459)=0),"",N(M2459)/O2459)</f>
        <v/>
      </c>
      <c r="Q2459" s="40">
        <f>IF(OR(J2459="",N(J2459)=0,O2459=""),"",N(L2459)/(J2459/60))</f>
        <v/>
      </c>
      <c r="R2459" s="20" t="n"/>
    </row>
    <row r="2460">
      <c r="A2460" s="39" t="n"/>
      <c r="B2460" s="20" t="n"/>
      <c r="C2460" s="20" t="n"/>
      <c r="D2460" s="20" t="n"/>
      <c r="E2460" s="20" t="n"/>
      <c r="F2460" s="26">
        <f>IF(E2460="","",IFERROR(INDEX('İş emirleri'!$B$6:$B$305,MATCH(E2460,'İş emirleri'!$A$6:$A$305,0)),"İş emri yok"))</f>
        <v/>
      </c>
      <c r="G2460" s="38" t="n"/>
      <c r="H2460" s="38" t="n"/>
      <c r="I2460" s="20" t="n"/>
      <c r="J2460" s="40">
        <f>IF(G2460="","",MAX(0,G2460-N(H2460)))</f>
        <v/>
      </c>
      <c r="K2460" s="24">
        <f>IF(OR(G2460="",N(G2460)=0),"",J2460/G2460)</f>
        <v/>
      </c>
      <c r="L2460" s="38" t="n"/>
      <c r="M2460" s="38" t="n"/>
      <c r="N2460" s="20" t="n"/>
      <c r="O2460" s="40">
        <f>IF(AND(L2460="",M2460=""),"",N(L2460)+N(M2460))</f>
        <v/>
      </c>
      <c r="P2460" s="24">
        <f>IF(OR(O2460="",N(O2460)=0),"",N(M2460)/O2460)</f>
        <v/>
      </c>
      <c r="Q2460" s="40">
        <f>IF(OR(J2460="",N(J2460)=0,O2460=""),"",N(L2460)/(J2460/60))</f>
        <v/>
      </c>
      <c r="R2460" s="20" t="n"/>
    </row>
    <row r="2461">
      <c r="A2461" s="39" t="n"/>
      <c r="B2461" s="20" t="n"/>
      <c r="C2461" s="20" t="n"/>
      <c r="D2461" s="20" t="n"/>
      <c r="E2461" s="20" t="n"/>
      <c r="F2461" s="26">
        <f>IF(E2461="","",IFERROR(INDEX('İş emirleri'!$B$6:$B$305,MATCH(E2461,'İş emirleri'!$A$6:$A$305,0)),"İş emri yok"))</f>
        <v/>
      </c>
      <c r="G2461" s="38" t="n"/>
      <c r="H2461" s="38" t="n"/>
      <c r="I2461" s="20" t="n"/>
      <c r="J2461" s="40">
        <f>IF(G2461="","",MAX(0,G2461-N(H2461)))</f>
        <v/>
      </c>
      <c r="K2461" s="24">
        <f>IF(OR(G2461="",N(G2461)=0),"",J2461/G2461)</f>
        <v/>
      </c>
      <c r="L2461" s="38" t="n"/>
      <c r="M2461" s="38" t="n"/>
      <c r="N2461" s="20" t="n"/>
      <c r="O2461" s="40">
        <f>IF(AND(L2461="",M2461=""),"",N(L2461)+N(M2461))</f>
        <v/>
      </c>
      <c r="P2461" s="24">
        <f>IF(OR(O2461="",N(O2461)=0),"",N(M2461)/O2461)</f>
        <v/>
      </c>
      <c r="Q2461" s="40">
        <f>IF(OR(J2461="",N(J2461)=0,O2461=""),"",N(L2461)/(J2461/60))</f>
        <v/>
      </c>
      <c r="R2461" s="20" t="n"/>
    </row>
    <row r="2462">
      <c r="A2462" s="39" t="n"/>
      <c r="B2462" s="20" t="n"/>
      <c r="C2462" s="20" t="n"/>
      <c r="D2462" s="20" t="n"/>
      <c r="E2462" s="20" t="n"/>
      <c r="F2462" s="26">
        <f>IF(E2462="","",IFERROR(INDEX('İş emirleri'!$B$6:$B$305,MATCH(E2462,'İş emirleri'!$A$6:$A$305,0)),"İş emri yok"))</f>
        <v/>
      </c>
      <c r="G2462" s="38" t="n"/>
      <c r="H2462" s="38" t="n"/>
      <c r="I2462" s="20" t="n"/>
      <c r="J2462" s="40">
        <f>IF(G2462="","",MAX(0,G2462-N(H2462)))</f>
        <v/>
      </c>
      <c r="K2462" s="24">
        <f>IF(OR(G2462="",N(G2462)=0),"",J2462/G2462)</f>
        <v/>
      </c>
      <c r="L2462" s="38" t="n"/>
      <c r="M2462" s="38" t="n"/>
      <c r="N2462" s="20" t="n"/>
      <c r="O2462" s="40">
        <f>IF(AND(L2462="",M2462=""),"",N(L2462)+N(M2462))</f>
        <v/>
      </c>
      <c r="P2462" s="24">
        <f>IF(OR(O2462="",N(O2462)=0),"",N(M2462)/O2462)</f>
        <v/>
      </c>
      <c r="Q2462" s="40">
        <f>IF(OR(J2462="",N(J2462)=0,O2462=""),"",N(L2462)/(J2462/60))</f>
        <v/>
      </c>
      <c r="R2462" s="20" t="n"/>
    </row>
    <row r="2463">
      <c r="A2463" s="39" t="n"/>
      <c r="B2463" s="20" t="n"/>
      <c r="C2463" s="20" t="n"/>
      <c r="D2463" s="20" t="n"/>
      <c r="E2463" s="20" t="n"/>
      <c r="F2463" s="26">
        <f>IF(E2463="","",IFERROR(INDEX('İş emirleri'!$B$6:$B$305,MATCH(E2463,'İş emirleri'!$A$6:$A$305,0)),"İş emri yok"))</f>
        <v/>
      </c>
      <c r="G2463" s="38" t="n"/>
      <c r="H2463" s="38" t="n"/>
      <c r="I2463" s="20" t="n"/>
      <c r="J2463" s="40">
        <f>IF(G2463="","",MAX(0,G2463-N(H2463)))</f>
        <v/>
      </c>
      <c r="K2463" s="24">
        <f>IF(OR(G2463="",N(G2463)=0),"",J2463/G2463)</f>
        <v/>
      </c>
      <c r="L2463" s="38" t="n"/>
      <c r="M2463" s="38" t="n"/>
      <c r="N2463" s="20" t="n"/>
      <c r="O2463" s="40">
        <f>IF(AND(L2463="",M2463=""),"",N(L2463)+N(M2463))</f>
        <v/>
      </c>
      <c r="P2463" s="24">
        <f>IF(OR(O2463="",N(O2463)=0),"",N(M2463)/O2463)</f>
        <v/>
      </c>
      <c r="Q2463" s="40">
        <f>IF(OR(J2463="",N(J2463)=0,O2463=""),"",N(L2463)/(J2463/60))</f>
        <v/>
      </c>
      <c r="R2463" s="20" t="n"/>
    </row>
    <row r="2464">
      <c r="A2464" s="39" t="n"/>
      <c r="B2464" s="20" t="n"/>
      <c r="C2464" s="20" t="n"/>
      <c r="D2464" s="20" t="n"/>
      <c r="E2464" s="20" t="n"/>
      <c r="F2464" s="26">
        <f>IF(E2464="","",IFERROR(INDEX('İş emirleri'!$B$6:$B$305,MATCH(E2464,'İş emirleri'!$A$6:$A$305,0)),"İş emri yok"))</f>
        <v/>
      </c>
      <c r="G2464" s="38" t="n"/>
      <c r="H2464" s="38" t="n"/>
      <c r="I2464" s="20" t="n"/>
      <c r="J2464" s="40">
        <f>IF(G2464="","",MAX(0,G2464-N(H2464)))</f>
        <v/>
      </c>
      <c r="K2464" s="24">
        <f>IF(OR(G2464="",N(G2464)=0),"",J2464/G2464)</f>
        <v/>
      </c>
      <c r="L2464" s="38" t="n"/>
      <c r="M2464" s="38" t="n"/>
      <c r="N2464" s="20" t="n"/>
      <c r="O2464" s="40">
        <f>IF(AND(L2464="",M2464=""),"",N(L2464)+N(M2464))</f>
        <v/>
      </c>
      <c r="P2464" s="24">
        <f>IF(OR(O2464="",N(O2464)=0),"",N(M2464)/O2464)</f>
        <v/>
      </c>
      <c r="Q2464" s="40">
        <f>IF(OR(J2464="",N(J2464)=0,O2464=""),"",N(L2464)/(J2464/60))</f>
        <v/>
      </c>
      <c r="R2464" s="20" t="n"/>
    </row>
    <row r="2465">
      <c r="A2465" s="39" t="n"/>
      <c r="B2465" s="20" t="n"/>
      <c r="C2465" s="20" t="n"/>
      <c r="D2465" s="20" t="n"/>
      <c r="E2465" s="20" t="n"/>
      <c r="F2465" s="26">
        <f>IF(E2465="","",IFERROR(INDEX('İş emirleri'!$B$6:$B$305,MATCH(E2465,'İş emirleri'!$A$6:$A$305,0)),"İş emri yok"))</f>
        <v/>
      </c>
      <c r="G2465" s="38" t="n"/>
      <c r="H2465" s="38" t="n"/>
      <c r="I2465" s="20" t="n"/>
      <c r="J2465" s="40">
        <f>IF(G2465="","",MAX(0,G2465-N(H2465)))</f>
        <v/>
      </c>
      <c r="K2465" s="24">
        <f>IF(OR(G2465="",N(G2465)=0),"",J2465/G2465)</f>
        <v/>
      </c>
      <c r="L2465" s="38" t="n"/>
      <c r="M2465" s="38" t="n"/>
      <c r="N2465" s="20" t="n"/>
      <c r="O2465" s="40">
        <f>IF(AND(L2465="",M2465=""),"",N(L2465)+N(M2465))</f>
        <v/>
      </c>
      <c r="P2465" s="24">
        <f>IF(OR(O2465="",N(O2465)=0),"",N(M2465)/O2465)</f>
        <v/>
      </c>
      <c r="Q2465" s="40">
        <f>IF(OR(J2465="",N(J2465)=0,O2465=""),"",N(L2465)/(J2465/60))</f>
        <v/>
      </c>
      <c r="R2465" s="20" t="n"/>
    </row>
    <row r="2466">
      <c r="A2466" s="39" t="n"/>
      <c r="B2466" s="20" t="n"/>
      <c r="C2466" s="20" t="n"/>
      <c r="D2466" s="20" t="n"/>
      <c r="E2466" s="20" t="n"/>
      <c r="F2466" s="26">
        <f>IF(E2466="","",IFERROR(INDEX('İş emirleri'!$B$6:$B$305,MATCH(E2466,'İş emirleri'!$A$6:$A$305,0)),"İş emri yok"))</f>
        <v/>
      </c>
      <c r="G2466" s="38" t="n"/>
      <c r="H2466" s="38" t="n"/>
      <c r="I2466" s="20" t="n"/>
      <c r="J2466" s="40">
        <f>IF(G2466="","",MAX(0,G2466-N(H2466)))</f>
        <v/>
      </c>
      <c r="K2466" s="24">
        <f>IF(OR(G2466="",N(G2466)=0),"",J2466/G2466)</f>
        <v/>
      </c>
      <c r="L2466" s="38" t="n"/>
      <c r="M2466" s="38" t="n"/>
      <c r="N2466" s="20" t="n"/>
      <c r="O2466" s="40">
        <f>IF(AND(L2466="",M2466=""),"",N(L2466)+N(M2466))</f>
        <v/>
      </c>
      <c r="P2466" s="24">
        <f>IF(OR(O2466="",N(O2466)=0),"",N(M2466)/O2466)</f>
        <v/>
      </c>
      <c r="Q2466" s="40">
        <f>IF(OR(J2466="",N(J2466)=0,O2466=""),"",N(L2466)/(J2466/60))</f>
        <v/>
      </c>
      <c r="R2466" s="20" t="n"/>
    </row>
    <row r="2467">
      <c r="A2467" s="39" t="n"/>
      <c r="B2467" s="20" t="n"/>
      <c r="C2467" s="20" t="n"/>
      <c r="D2467" s="20" t="n"/>
      <c r="E2467" s="20" t="n"/>
      <c r="F2467" s="26">
        <f>IF(E2467="","",IFERROR(INDEX('İş emirleri'!$B$6:$B$305,MATCH(E2467,'İş emirleri'!$A$6:$A$305,0)),"İş emri yok"))</f>
        <v/>
      </c>
      <c r="G2467" s="38" t="n"/>
      <c r="H2467" s="38" t="n"/>
      <c r="I2467" s="20" t="n"/>
      <c r="J2467" s="40">
        <f>IF(G2467="","",MAX(0,G2467-N(H2467)))</f>
        <v/>
      </c>
      <c r="K2467" s="24">
        <f>IF(OR(G2467="",N(G2467)=0),"",J2467/G2467)</f>
        <v/>
      </c>
      <c r="L2467" s="38" t="n"/>
      <c r="M2467" s="38" t="n"/>
      <c r="N2467" s="20" t="n"/>
      <c r="O2467" s="40">
        <f>IF(AND(L2467="",M2467=""),"",N(L2467)+N(M2467))</f>
        <v/>
      </c>
      <c r="P2467" s="24">
        <f>IF(OR(O2467="",N(O2467)=0),"",N(M2467)/O2467)</f>
        <v/>
      </c>
      <c r="Q2467" s="40">
        <f>IF(OR(J2467="",N(J2467)=0,O2467=""),"",N(L2467)/(J2467/60))</f>
        <v/>
      </c>
      <c r="R2467" s="20" t="n"/>
    </row>
    <row r="2468">
      <c r="A2468" s="39" t="n"/>
      <c r="B2468" s="20" t="n"/>
      <c r="C2468" s="20" t="n"/>
      <c r="D2468" s="20" t="n"/>
      <c r="E2468" s="20" t="n"/>
      <c r="F2468" s="26">
        <f>IF(E2468="","",IFERROR(INDEX('İş emirleri'!$B$6:$B$305,MATCH(E2468,'İş emirleri'!$A$6:$A$305,0)),"İş emri yok"))</f>
        <v/>
      </c>
      <c r="G2468" s="38" t="n"/>
      <c r="H2468" s="38" t="n"/>
      <c r="I2468" s="20" t="n"/>
      <c r="J2468" s="40">
        <f>IF(G2468="","",MAX(0,G2468-N(H2468)))</f>
        <v/>
      </c>
      <c r="K2468" s="24">
        <f>IF(OR(G2468="",N(G2468)=0),"",J2468/G2468)</f>
        <v/>
      </c>
      <c r="L2468" s="38" t="n"/>
      <c r="M2468" s="38" t="n"/>
      <c r="N2468" s="20" t="n"/>
      <c r="O2468" s="40">
        <f>IF(AND(L2468="",M2468=""),"",N(L2468)+N(M2468))</f>
        <v/>
      </c>
      <c r="P2468" s="24">
        <f>IF(OR(O2468="",N(O2468)=0),"",N(M2468)/O2468)</f>
        <v/>
      </c>
      <c r="Q2468" s="40">
        <f>IF(OR(J2468="",N(J2468)=0,O2468=""),"",N(L2468)/(J2468/60))</f>
        <v/>
      </c>
      <c r="R2468" s="20" t="n"/>
    </row>
    <row r="2469">
      <c r="A2469" s="39" t="n"/>
      <c r="B2469" s="20" t="n"/>
      <c r="C2469" s="20" t="n"/>
      <c r="D2469" s="20" t="n"/>
      <c r="E2469" s="20" t="n"/>
      <c r="F2469" s="26">
        <f>IF(E2469="","",IFERROR(INDEX('İş emirleri'!$B$6:$B$305,MATCH(E2469,'İş emirleri'!$A$6:$A$305,0)),"İş emri yok"))</f>
        <v/>
      </c>
      <c r="G2469" s="38" t="n"/>
      <c r="H2469" s="38" t="n"/>
      <c r="I2469" s="20" t="n"/>
      <c r="J2469" s="40">
        <f>IF(G2469="","",MAX(0,G2469-N(H2469)))</f>
        <v/>
      </c>
      <c r="K2469" s="24">
        <f>IF(OR(G2469="",N(G2469)=0),"",J2469/G2469)</f>
        <v/>
      </c>
      <c r="L2469" s="38" t="n"/>
      <c r="M2469" s="38" t="n"/>
      <c r="N2469" s="20" t="n"/>
      <c r="O2469" s="40">
        <f>IF(AND(L2469="",M2469=""),"",N(L2469)+N(M2469))</f>
        <v/>
      </c>
      <c r="P2469" s="24">
        <f>IF(OR(O2469="",N(O2469)=0),"",N(M2469)/O2469)</f>
        <v/>
      </c>
      <c r="Q2469" s="40">
        <f>IF(OR(J2469="",N(J2469)=0,O2469=""),"",N(L2469)/(J2469/60))</f>
        <v/>
      </c>
      <c r="R2469" s="20" t="n"/>
    </row>
    <row r="2470">
      <c r="A2470" s="39" t="n"/>
      <c r="B2470" s="20" t="n"/>
      <c r="C2470" s="20" t="n"/>
      <c r="D2470" s="20" t="n"/>
      <c r="E2470" s="20" t="n"/>
      <c r="F2470" s="26">
        <f>IF(E2470="","",IFERROR(INDEX('İş emirleri'!$B$6:$B$305,MATCH(E2470,'İş emirleri'!$A$6:$A$305,0)),"İş emri yok"))</f>
        <v/>
      </c>
      <c r="G2470" s="38" t="n"/>
      <c r="H2470" s="38" t="n"/>
      <c r="I2470" s="20" t="n"/>
      <c r="J2470" s="40">
        <f>IF(G2470="","",MAX(0,G2470-N(H2470)))</f>
        <v/>
      </c>
      <c r="K2470" s="24">
        <f>IF(OR(G2470="",N(G2470)=0),"",J2470/G2470)</f>
        <v/>
      </c>
      <c r="L2470" s="38" t="n"/>
      <c r="M2470" s="38" t="n"/>
      <c r="N2470" s="20" t="n"/>
      <c r="O2470" s="40">
        <f>IF(AND(L2470="",M2470=""),"",N(L2470)+N(M2470))</f>
        <v/>
      </c>
      <c r="P2470" s="24">
        <f>IF(OR(O2470="",N(O2470)=0),"",N(M2470)/O2470)</f>
        <v/>
      </c>
      <c r="Q2470" s="40">
        <f>IF(OR(J2470="",N(J2470)=0,O2470=""),"",N(L2470)/(J2470/60))</f>
        <v/>
      </c>
      <c r="R2470" s="20" t="n"/>
    </row>
    <row r="2471">
      <c r="A2471" s="39" t="n"/>
      <c r="B2471" s="20" t="n"/>
      <c r="C2471" s="20" t="n"/>
      <c r="D2471" s="20" t="n"/>
      <c r="E2471" s="20" t="n"/>
      <c r="F2471" s="26">
        <f>IF(E2471="","",IFERROR(INDEX('İş emirleri'!$B$6:$B$305,MATCH(E2471,'İş emirleri'!$A$6:$A$305,0)),"İş emri yok"))</f>
        <v/>
      </c>
      <c r="G2471" s="38" t="n"/>
      <c r="H2471" s="38" t="n"/>
      <c r="I2471" s="20" t="n"/>
      <c r="J2471" s="40">
        <f>IF(G2471="","",MAX(0,G2471-N(H2471)))</f>
        <v/>
      </c>
      <c r="K2471" s="24">
        <f>IF(OR(G2471="",N(G2471)=0),"",J2471/G2471)</f>
        <v/>
      </c>
      <c r="L2471" s="38" t="n"/>
      <c r="M2471" s="38" t="n"/>
      <c r="N2471" s="20" t="n"/>
      <c r="O2471" s="40">
        <f>IF(AND(L2471="",M2471=""),"",N(L2471)+N(M2471))</f>
        <v/>
      </c>
      <c r="P2471" s="24">
        <f>IF(OR(O2471="",N(O2471)=0),"",N(M2471)/O2471)</f>
        <v/>
      </c>
      <c r="Q2471" s="40">
        <f>IF(OR(J2471="",N(J2471)=0,O2471=""),"",N(L2471)/(J2471/60))</f>
        <v/>
      </c>
      <c r="R2471" s="20" t="n"/>
    </row>
    <row r="2472">
      <c r="A2472" s="39" t="n"/>
      <c r="B2472" s="20" t="n"/>
      <c r="C2472" s="20" t="n"/>
      <c r="D2472" s="20" t="n"/>
      <c r="E2472" s="20" t="n"/>
      <c r="F2472" s="26">
        <f>IF(E2472="","",IFERROR(INDEX('İş emirleri'!$B$6:$B$305,MATCH(E2472,'İş emirleri'!$A$6:$A$305,0)),"İş emri yok"))</f>
        <v/>
      </c>
      <c r="G2472" s="38" t="n"/>
      <c r="H2472" s="38" t="n"/>
      <c r="I2472" s="20" t="n"/>
      <c r="J2472" s="40">
        <f>IF(G2472="","",MAX(0,G2472-N(H2472)))</f>
        <v/>
      </c>
      <c r="K2472" s="24">
        <f>IF(OR(G2472="",N(G2472)=0),"",J2472/G2472)</f>
        <v/>
      </c>
      <c r="L2472" s="38" t="n"/>
      <c r="M2472" s="38" t="n"/>
      <c r="N2472" s="20" t="n"/>
      <c r="O2472" s="40">
        <f>IF(AND(L2472="",M2472=""),"",N(L2472)+N(M2472))</f>
        <v/>
      </c>
      <c r="P2472" s="24">
        <f>IF(OR(O2472="",N(O2472)=0),"",N(M2472)/O2472)</f>
        <v/>
      </c>
      <c r="Q2472" s="40">
        <f>IF(OR(J2472="",N(J2472)=0,O2472=""),"",N(L2472)/(J2472/60))</f>
        <v/>
      </c>
      <c r="R2472" s="20" t="n"/>
    </row>
    <row r="2473">
      <c r="A2473" s="39" t="n"/>
      <c r="B2473" s="20" t="n"/>
      <c r="C2473" s="20" t="n"/>
      <c r="D2473" s="20" t="n"/>
      <c r="E2473" s="20" t="n"/>
      <c r="F2473" s="26">
        <f>IF(E2473="","",IFERROR(INDEX('İş emirleri'!$B$6:$B$305,MATCH(E2473,'İş emirleri'!$A$6:$A$305,0)),"İş emri yok"))</f>
        <v/>
      </c>
      <c r="G2473" s="38" t="n"/>
      <c r="H2473" s="38" t="n"/>
      <c r="I2473" s="20" t="n"/>
      <c r="J2473" s="40">
        <f>IF(G2473="","",MAX(0,G2473-N(H2473)))</f>
        <v/>
      </c>
      <c r="K2473" s="24">
        <f>IF(OR(G2473="",N(G2473)=0),"",J2473/G2473)</f>
        <v/>
      </c>
      <c r="L2473" s="38" t="n"/>
      <c r="M2473" s="38" t="n"/>
      <c r="N2473" s="20" t="n"/>
      <c r="O2473" s="40">
        <f>IF(AND(L2473="",M2473=""),"",N(L2473)+N(M2473))</f>
        <v/>
      </c>
      <c r="P2473" s="24">
        <f>IF(OR(O2473="",N(O2473)=0),"",N(M2473)/O2473)</f>
        <v/>
      </c>
      <c r="Q2473" s="40">
        <f>IF(OR(J2473="",N(J2473)=0,O2473=""),"",N(L2473)/(J2473/60))</f>
        <v/>
      </c>
      <c r="R2473" s="20" t="n"/>
    </row>
    <row r="2474">
      <c r="A2474" s="39" t="n"/>
      <c r="B2474" s="20" t="n"/>
      <c r="C2474" s="20" t="n"/>
      <c r="D2474" s="20" t="n"/>
      <c r="E2474" s="20" t="n"/>
      <c r="F2474" s="26">
        <f>IF(E2474="","",IFERROR(INDEX('İş emirleri'!$B$6:$B$305,MATCH(E2474,'İş emirleri'!$A$6:$A$305,0)),"İş emri yok"))</f>
        <v/>
      </c>
      <c r="G2474" s="38" t="n"/>
      <c r="H2474" s="38" t="n"/>
      <c r="I2474" s="20" t="n"/>
      <c r="J2474" s="40">
        <f>IF(G2474="","",MAX(0,G2474-N(H2474)))</f>
        <v/>
      </c>
      <c r="K2474" s="24">
        <f>IF(OR(G2474="",N(G2474)=0),"",J2474/G2474)</f>
        <v/>
      </c>
      <c r="L2474" s="38" t="n"/>
      <c r="M2474" s="38" t="n"/>
      <c r="N2474" s="20" t="n"/>
      <c r="O2474" s="40">
        <f>IF(AND(L2474="",M2474=""),"",N(L2474)+N(M2474))</f>
        <v/>
      </c>
      <c r="P2474" s="24">
        <f>IF(OR(O2474="",N(O2474)=0),"",N(M2474)/O2474)</f>
        <v/>
      </c>
      <c r="Q2474" s="40">
        <f>IF(OR(J2474="",N(J2474)=0,O2474=""),"",N(L2474)/(J2474/60))</f>
        <v/>
      </c>
      <c r="R2474" s="20" t="n"/>
    </row>
    <row r="2475">
      <c r="A2475" s="39" t="n"/>
      <c r="B2475" s="20" t="n"/>
      <c r="C2475" s="20" t="n"/>
      <c r="D2475" s="20" t="n"/>
      <c r="E2475" s="20" t="n"/>
      <c r="F2475" s="26">
        <f>IF(E2475="","",IFERROR(INDEX('İş emirleri'!$B$6:$B$305,MATCH(E2475,'İş emirleri'!$A$6:$A$305,0)),"İş emri yok"))</f>
        <v/>
      </c>
      <c r="G2475" s="38" t="n"/>
      <c r="H2475" s="38" t="n"/>
      <c r="I2475" s="20" t="n"/>
      <c r="J2475" s="40">
        <f>IF(G2475="","",MAX(0,G2475-N(H2475)))</f>
        <v/>
      </c>
      <c r="K2475" s="24">
        <f>IF(OR(G2475="",N(G2475)=0),"",J2475/G2475)</f>
        <v/>
      </c>
      <c r="L2475" s="38" t="n"/>
      <c r="M2475" s="38" t="n"/>
      <c r="N2475" s="20" t="n"/>
      <c r="O2475" s="40">
        <f>IF(AND(L2475="",M2475=""),"",N(L2475)+N(M2475))</f>
        <v/>
      </c>
      <c r="P2475" s="24">
        <f>IF(OR(O2475="",N(O2475)=0),"",N(M2475)/O2475)</f>
        <v/>
      </c>
      <c r="Q2475" s="40">
        <f>IF(OR(J2475="",N(J2475)=0,O2475=""),"",N(L2475)/(J2475/60))</f>
        <v/>
      </c>
      <c r="R2475" s="20" t="n"/>
    </row>
    <row r="2476">
      <c r="A2476" s="39" t="n"/>
      <c r="B2476" s="20" t="n"/>
      <c r="C2476" s="20" t="n"/>
      <c r="D2476" s="20" t="n"/>
      <c r="E2476" s="20" t="n"/>
      <c r="F2476" s="26">
        <f>IF(E2476="","",IFERROR(INDEX('İş emirleri'!$B$6:$B$305,MATCH(E2476,'İş emirleri'!$A$6:$A$305,0)),"İş emri yok"))</f>
        <v/>
      </c>
      <c r="G2476" s="38" t="n"/>
      <c r="H2476" s="38" t="n"/>
      <c r="I2476" s="20" t="n"/>
      <c r="J2476" s="40">
        <f>IF(G2476="","",MAX(0,G2476-N(H2476)))</f>
        <v/>
      </c>
      <c r="K2476" s="24">
        <f>IF(OR(G2476="",N(G2476)=0),"",J2476/G2476)</f>
        <v/>
      </c>
      <c r="L2476" s="38" t="n"/>
      <c r="M2476" s="38" t="n"/>
      <c r="N2476" s="20" t="n"/>
      <c r="O2476" s="40">
        <f>IF(AND(L2476="",M2476=""),"",N(L2476)+N(M2476))</f>
        <v/>
      </c>
      <c r="P2476" s="24">
        <f>IF(OR(O2476="",N(O2476)=0),"",N(M2476)/O2476)</f>
        <v/>
      </c>
      <c r="Q2476" s="40">
        <f>IF(OR(J2476="",N(J2476)=0,O2476=""),"",N(L2476)/(J2476/60))</f>
        <v/>
      </c>
      <c r="R2476" s="20" t="n"/>
    </row>
    <row r="2477">
      <c r="A2477" s="39" t="n"/>
      <c r="B2477" s="20" t="n"/>
      <c r="C2477" s="20" t="n"/>
      <c r="D2477" s="20" t="n"/>
      <c r="E2477" s="20" t="n"/>
      <c r="F2477" s="26">
        <f>IF(E2477="","",IFERROR(INDEX('İş emirleri'!$B$6:$B$305,MATCH(E2477,'İş emirleri'!$A$6:$A$305,0)),"İş emri yok"))</f>
        <v/>
      </c>
      <c r="G2477" s="38" t="n"/>
      <c r="H2477" s="38" t="n"/>
      <c r="I2477" s="20" t="n"/>
      <c r="J2477" s="40">
        <f>IF(G2477="","",MAX(0,G2477-N(H2477)))</f>
        <v/>
      </c>
      <c r="K2477" s="24">
        <f>IF(OR(G2477="",N(G2477)=0),"",J2477/G2477)</f>
        <v/>
      </c>
      <c r="L2477" s="38" t="n"/>
      <c r="M2477" s="38" t="n"/>
      <c r="N2477" s="20" t="n"/>
      <c r="O2477" s="40">
        <f>IF(AND(L2477="",M2477=""),"",N(L2477)+N(M2477))</f>
        <v/>
      </c>
      <c r="P2477" s="24">
        <f>IF(OR(O2477="",N(O2477)=0),"",N(M2477)/O2477)</f>
        <v/>
      </c>
      <c r="Q2477" s="40">
        <f>IF(OR(J2477="",N(J2477)=0,O2477=""),"",N(L2477)/(J2477/60))</f>
        <v/>
      </c>
      <c r="R2477" s="20" t="n"/>
    </row>
    <row r="2478">
      <c r="A2478" s="39" t="n"/>
      <c r="B2478" s="20" t="n"/>
      <c r="C2478" s="20" t="n"/>
      <c r="D2478" s="20" t="n"/>
      <c r="E2478" s="20" t="n"/>
      <c r="F2478" s="26">
        <f>IF(E2478="","",IFERROR(INDEX('İş emirleri'!$B$6:$B$305,MATCH(E2478,'İş emirleri'!$A$6:$A$305,0)),"İş emri yok"))</f>
        <v/>
      </c>
      <c r="G2478" s="38" t="n"/>
      <c r="H2478" s="38" t="n"/>
      <c r="I2478" s="20" t="n"/>
      <c r="J2478" s="40">
        <f>IF(G2478="","",MAX(0,G2478-N(H2478)))</f>
        <v/>
      </c>
      <c r="K2478" s="24">
        <f>IF(OR(G2478="",N(G2478)=0),"",J2478/G2478)</f>
        <v/>
      </c>
      <c r="L2478" s="38" t="n"/>
      <c r="M2478" s="38" t="n"/>
      <c r="N2478" s="20" t="n"/>
      <c r="O2478" s="40">
        <f>IF(AND(L2478="",M2478=""),"",N(L2478)+N(M2478))</f>
        <v/>
      </c>
      <c r="P2478" s="24">
        <f>IF(OR(O2478="",N(O2478)=0),"",N(M2478)/O2478)</f>
        <v/>
      </c>
      <c r="Q2478" s="40">
        <f>IF(OR(J2478="",N(J2478)=0,O2478=""),"",N(L2478)/(J2478/60))</f>
        <v/>
      </c>
      <c r="R2478" s="20" t="n"/>
    </row>
    <row r="2479">
      <c r="A2479" s="39" t="n"/>
      <c r="B2479" s="20" t="n"/>
      <c r="C2479" s="20" t="n"/>
      <c r="D2479" s="20" t="n"/>
      <c r="E2479" s="20" t="n"/>
      <c r="F2479" s="26">
        <f>IF(E2479="","",IFERROR(INDEX('İş emirleri'!$B$6:$B$305,MATCH(E2479,'İş emirleri'!$A$6:$A$305,0)),"İş emri yok"))</f>
        <v/>
      </c>
      <c r="G2479" s="38" t="n"/>
      <c r="H2479" s="38" t="n"/>
      <c r="I2479" s="20" t="n"/>
      <c r="J2479" s="40">
        <f>IF(G2479="","",MAX(0,G2479-N(H2479)))</f>
        <v/>
      </c>
      <c r="K2479" s="24">
        <f>IF(OR(G2479="",N(G2479)=0),"",J2479/G2479)</f>
        <v/>
      </c>
      <c r="L2479" s="38" t="n"/>
      <c r="M2479" s="38" t="n"/>
      <c r="N2479" s="20" t="n"/>
      <c r="O2479" s="40">
        <f>IF(AND(L2479="",M2479=""),"",N(L2479)+N(M2479))</f>
        <v/>
      </c>
      <c r="P2479" s="24">
        <f>IF(OR(O2479="",N(O2479)=0),"",N(M2479)/O2479)</f>
        <v/>
      </c>
      <c r="Q2479" s="40">
        <f>IF(OR(J2479="",N(J2479)=0,O2479=""),"",N(L2479)/(J2479/60))</f>
        <v/>
      </c>
      <c r="R2479" s="20" t="n"/>
    </row>
    <row r="2480">
      <c r="A2480" s="39" t="n"/>
      <c r="B2480" s="20" t="n"/>
      <c r="C2480" s="20" t="n"/>
      <c r="D2480" s="20" t="n"/>
      <c r="E2480" s="20" t="n"/>
      <c r="F2480" s="26">
        <f>IF(E2480="","",IFERROR(INDEX('İş emirleri'!$B$6:$B$305,MATCH(E2480,'İş emirleri'!$A$6:$A$305,0)),"İş emri yok"))</f>
        <v/>
      </c>
      <c r="G2480" s="38" t="n"/>
      <c r="H2480" s="38" t="n"/>
      <c r="I2480" s="20" t="n"/>
      <c r="J2480" s="40">
        <f>IF(G2480="","",MAX(0,G2480-N(H2480)))</f>
        <v/>
      </c>
      <c r="K2480" s="24">
        <f>IF(OR(G2480="",N(G2480)=0),"",J2480/G2480)</f>
        <v/>
      </c>
      <c r="L2480" s="38" t="n"/>
      <c r="M2480" s="38" t="n"/>
      <c r="N2480" s="20" t="n"/>
      <c r="O2480" s="40">
        <f>IF(AND(L2480="",M2480=""),"",N(L2480)+N(M2480))</f>
        <v/>
      </c>
      <c r="P2480" s="24">
        <f>IF(OR(O2480="",N(O2480)=0),"",N(M2480)/O2480)</f>
        <v/>
      </c>
      <c r="Q2480" s="40">
        <f>IF(OR(J2480="",N(J2480)=0,O2480=""),"",N(L2480)/(J2480/60))</f>
        <v/>
      </c>
      <c r="R2480" s="20" t="n"/>
    </row>
    <row r="2481">
      <c r="A2481" s="39" t="n"/>
      <c r="B2481" s="20" t="n"/>
      <c r="C2481" s="20" t="n"/>
      <c r="D2481" s="20" t="n"/>
      <c r="E2481" s="20" t="n"/>
      <c r="F2481" s="26">
        <f>IF(E2481="","",IFERROR(INDEX('İş emirleri'!$B$6:$B$305,MATCH(E2481,'İş emirleri'!$A$6:$A$305,0)),"İş emri yok"))</f>
        <v/>
      </c>
      <c r="G2481" s="38" t="n"/>
      <c r="H2481" s="38" t="n"/>
      <c r="I2481" s="20" t="n"/>
      <c r="J2481" s="40">
        <f>IF(G2481="","",MAX(0,G2481-N(H2481)))</f>
        <v/>
      </c>
      <c r="K2481" s="24">
        <f>IF(OR(G2481="",N(G2481)=0),"",J2481/G2481)</f>
        <v/>
      </c>
      <c r="L2481" s="38" t="n"/>
      <c r="M2481" s="38" t="n"/>
      <c r="N2481" s="20" t="n"/>
      <c r="O2481" s="40">
        <f>IF(AND(L2481="",M2481=""),"",N(L2481)+N(M2481))</f>
        <v/>
      </c>
      <c r="P2481" s="24">
        <f>IF(OR(O2481="",N(O2481)=0),"",N(M2481)/O2481)</f>
        <v/>
      </c>
      <c r="Q2481" s="40">
        <f>IF(OR(J2481="",N(J2481)=0,O2481=""),"",N(L2481)/(J2481/60))</f>
        <v/>
      </c>
      <c r="R2481" s="20" t="n"/>
    </row>
    <row r="2482">
      <c r="A2482" s="39" t="n"/>
      <c r="B2482" s="20" t="n"/>
      <c r="C2482" s="20" t="n"/>
      <c r="D2482" s="20" t="n"/>
      <c r="E2482" s="20" t="n"/>
      <c r="F2482" s="26">
        <f>IF(E2482="","",IFERROR(INDEX('İş emirleri'!$B$6:$B$305,MATCH(E2482,'İş emirleri'!$A$6:$A$305,0)),"İş emri yok"))</f>
        <v/>
      </c>
      <c r="G2482" s="38" t="n"/>
      <c r="H2482" s="38" t="n"/>
      <c r="I2482" s="20" t="n"/>
      <c r="J2482" s="40">
        <f>IF(G2482="","",MAX(0,G2482-N(H2482)))</f>
        <v/>
      </c>
      <c r="K2482" s="24">
        <f>IF(OR(G2482="",N(G2482)=0),"",J2482/G2482)</f>
        <v/>
      </c>
      <c r="L2482" s="38" t="n"/>
      <c r="M2482" s="38" t="n"/>
      <c r="N2482" s="20" t="n"/>
      <c r="O2482" s="40">
        <f>IF(AND(L2482="",M2482=""),"",N(L2482)+N(M2482))</f>
        <v/>
      </c>
      <c r="P2482" s="24">
        <f>IF(OR(O2482="",N(O2482)=0),"",N(M2482)/O2482)</f>
        <v/>
      </c>
      <c r="Q2482" s="40">
        <f>IF(OR(J2482="",N(J2482)=0,O2482=""),"",N(L2482)/(J2482/60))</f>
        <v/>
      </c>
      <c r="R2482" s="20" t="n"/>
    </row>
    <row r="2483">
      <c r="A2483" s="39" t="n"/>
      <c r="B2483" s="20" t="n"/>
      <c r="C2483" s="20" t="n"/>
      <c r="D2483" s="20" t="n"/>
      <c r="E2483" s="20" t="n"/>
      <c r="F2483" s="26">
        <f>IF(E2483="","",IFERROR(INDEX('İş emirleri'!$B$6:$B$305,MATCH(E2483,'İş emirleri'!$A$6:$A$305,0)),"İş emri yok"))</f>
        <v/>
      </c>
      <c r="G2483" s="38" t="n"/>
      <c r="H2483" s="38" t="n"/>
      <c r="I2483" s="20" t="n"/>
      <c r="J2483" s="40">
        <f>IF(G2483="","",MAX(0,G2483-N(H2483)))</f>
        <v/>
      </c>
      <c r="K2483" s="24">
        <f>IF(OR(G2483="",N(G2483)=0),"",J2483/G2483)</f>
        <v/>
      </c>
      <c r="L2483" s="38" t="n"/>
      <c r="M2483" s="38" t="n"/>
      <c r="N2483" s="20" t="n"/>
      <c r="O2483" s="40">
        <f>IF(AND(L2483="",M2483=""),"",N(L2483)+N(M2483))</f>
        <v/>
      </c>
      <c r="P2483" s="24">
        <f>IF(OR(O2483="",N(O2483)=0),"",N(M2483)/O2483)</f>
        <v/>
      </c>
      <c r="Q2483" s="40">
        <f>IF(OR(J2483="",N(J2483)=0,O2483=""),"",N(L2483)/(J2483/60))</f>
        <v/>
      </c>
      <c r="R2483" s="20" t="n"/>
    </row>
    <row r="2484">
      <c r="A2484" s="39" t="n"/>
      <c r="B2484" s="20" t="n"/>
      <c r="C2484" s="20" t="n"/>
      <c r="D2484" s="20" t="n"/>
      <c r="E2484" s="20" t="n"/>
      <c r="F2484" s="26">
        <f>IF(E2484="","",IFERROR(INDEX('İş emirleri'!$B$6:$B$305,MATCH(E2484,'İş emirleri'!$A$6:$A$305,0)),"İş emri yok"))</f>
        <v/>
      </c>
      <c r="G2484" s="38" t="n"/>
      <c r="H2484" s="38" t="n"/>
      <c r="I2484" s="20" t="n"/>
      <c r="J2484" s="40">
        <f>IF(G2484="","",MAX(0,G2484-N(H2484)))</f>
        <v/>
      </c>
      <c r="K2484" s="24">
        <f>IF(OR(G2484="",N(G2484)=0),"",J2484/G2484)</f>
        <v/>
      </c>
      <c r="L2484" s="38" t="n"/>
      <c r="M2484" s="38" t="n"/>
      <c r="N2484" s="20" t="n"/>
      <c r="O2484" s="40">
        <f>IF(AND(L2484="",M2484=""),"",N(L2484)+N(M2484))</f>
        <v/>
      </c>
      <c r="P2484" s="24">
        <f>IF(OR(O2484="",N(O2484)=0),"",N(M2484)/O2484)</f>
        <v/>
      </c>
      <c r="Q2484" s="40">
        <f>IF(OR(J2484="",N(J2484)=0,O2484=""),"",N(L2484)/(J2484/60))</f>
        <v/>
      </c>
      <c r="R2484" s="20" t="n"/>
    </row>
    <row r="2485">
      <c r="A2485" s="39" t="n"/>
      <c r="B2485" s="20" t="n"/>
      <c r="C2485" s="20" t="n"/>
      <c r="D2485" s="20" t="n"/>
      <c r="E2485" s="20" t="n"/>
      <c r="F2485" s="26">
        <f>IF(E2485="","",IFERROR(INDEX('İş emirleri'!$B$6:$B$305,MATCH(E2485,'İş emirleri'!$A$6:$A$305,0)),"İş emri yok"))</f>
        <v/>
      </c>
      <c r="G2485" s="38" t="n"/>
      <c r="H2485" s="38" t="n"/>
      <c r="I2485" s="20" t="n"/>
      <c r="J2485" s="40">
        <f>IF(G2485="","",MAX(0,G2485-N(H2485)))</f>
        <v/>
      </c>
      <c r="K2485" s="24">
        <f>IF(OR(G2485="",N(G2485)=0),"",J2485/G2485)</f>
        <v/>
      </c>
      <c r="L2485" s="38" t="n"/>
      <c r="M2485" s="38" t="n"/>
      <c r="N2485" s="20" t="n"/>
      <c r="O2485" s="40">
        <f>IF(AND(L2485="",M2485=""),"",N(L2485)+N(M2485))</f>
        <v/>
      </c>
      <c r="P2485" s="24">
        <f>IF(OR(O2485="",N(O2485)=0),"",N(M2485)/O2485)</f>
        <v/>
      </c>
      <c r="Q2485" s="40">
        <f>IF(OR(J2485="",N(J2485)=0,O2485=""),"",N(L2485)/(J2485/60))</f>
        <v/>
      </c>
      <c r="R2485" s="20" t="n"/>
    </row>
    <row r="2486">
      <c r="A2486" s="39" t="n"/>
      <c r="B2486" s="20" t="n"/>
      <c r="C2486" s="20" t="n"/>
      <c r="D2486" s="20" t="n"/>
      <c r="E2486" s="20" t="n"/>
      <c r="F2486" s="26">
        <f>IF(E2486="","",IFERROR(INDEX('İş emirleri'!$B$6:$B$305,MATCH(E2486,'İş emirleri'!$A$6:$A$305,0)),"İş emri yok"))</f>
        <v/>
      </c>
      <c r="G2486" s="38" t="n"/>
      <c r="H2486" s="38" t="n"/>
      <c r="I2486" s="20" t="n"/>
      <c r="J2486" s="40">
        <f>IF(G2486="","",MAX(0,G2486-N(H2486)))</f>
        <v/>
      </c>
      <c r="K2486" s="24">
        <f>IF(OR(G2486="",N(G2486)=0),"",J2486/G2486)</f>
        <v/>
      </c>
      <c r="L2486" s="38" t="n"/>
      <c r="M2486" s="38" t="n"/>
      <c r="N2486" s="20" t="n"/>
      <c r="O2486" s="40">
        <f>IF(AND(L2486="",M2486=""),"",N(L2486)+N(M2486))</f>
        <v/>
      </c>
      <c r="P2486" s="24">
        <f>IF(OR(O2486="",N(O2486)=0),"",N(M2486)/O2486)</f>
        <v/>
      </c>
      <c r="Q2486" s="40">
        <f>IF(OR(J2486="",N(J2486)=0,O2486=""),"",N(L2486)/(J2486/60))</f>
        <v/>
      </c>
      <c r="R2486" s="20" t="n"/>
    </row>
    <row r="2487">
      <c r="A2487" s="39" t="n"/>
      <c r="B2487" s="20" t="n"/>
      <c r="C2487" s="20" t="n"/>
      <c r="D2487" s="20" t="n"/>
      <c r="E2487" s="20" t="n"/>
      <c r="F2487" s="26">
        <f>IF(E2487="","",IFERROR(INDEX('İş emirleri'!$B$6:$B$305,MATCH(E2487,'İş emirleri'!$A$6:$A$305,0)),"İş emri yok"))</f>
        <v/>
      </c>
      <c r="G2487" s="38" t="n"/>
      <c r="H2487" s="38" t="n"/>
      <c r="I2487" s="20" t="n"/>
      <c r="J2487" s="40">
        <f>IF(G2487="","",MAX(0,G2487-N(H2487)))</f>
        <v/>
      </c>
      <c r="K2487" s="24">
        <f>IF(OR(G2487="",N(G2487)=0),"",J2487/G2487)</f>
        <v/>
      </c>
      <c r="L2487" s="38" t="n"/>
      <c r="M2487" s="38" t="n"/>
      <c r="N2487" s="20" t="n"/>
      <c r="O2487" s="40">
        <f>IF(AND(L2487="",M2487=""),"",N(L2487)+N(M2487))</f>
        <v/>
      </c>
      <c r="P2487" s="24">
        <f>IF(OR(O2487="",N(O2487)=0),"",N(M2487)/O2487)</f>
        <v/>
      </c>
      <c r="Q2487" s="40">
        <f>IF(OR(J2487="",N(J2487)=0,O2487=""),"",N(L2487)/(J2487/60))</f>
        <v/>
      </c>
      <c r="R2487" s="20" t="n"/>
    </row>
    <row r="2488">
      <c r="A2488" s="39" t="n"/>
      <c r="B2488" s="20" t="n"/>
      <c r="C2488" s="20" t="n"/>
      <c r="D2488" s="20" t="n"/>
      <c r="E2488" s="20" t="n"/>
      <c r="F2488" s="26">
        <f>IF(E2488="","",IFERROR(INDEX('İş emirleri'!$B$6:$B$305,MATCH(E2488,'İş emirleri'!$A$6:$A$305,0)),"İş emri yok"))</f>
        <v/>
      </c>
      <c r="G2488" s="38" t="n"/>
      <c r="H2488" s="38" t="n"/>
      <c r="I2488" s="20" t="n"/>
      <c r="J2488" s="40">
        <f>IF(G2488="","",MAX(0,G2488-N(H2488)))</f>
        <v/>
      </c>
      <c r="K2488" s="24">
        <f>IF(OR(G2488="",N(G2488)=0),"",J2488/G2488)</f>
        <v/>
      </c>
      <c r="L2488" s="38" t="n"/>
      <c r="M2488" s="38" t="n"/>
      <c r="N2488" s="20" t="n"/>
      <c r="O2488" s="40">
        <f>IF(AND(L2488="",M2488=""),"",N(L2488)+N(M2488))</f>
        <v/>
      </c>
      <c r="P2488" s="24">
        <f>IF(OR(O2488="",N(O2488)=0),"",N(M2488)/O2488)</f>
        <v/>
      </c>
      <c r="Q2488" s="40">
        <f>IF(OR(J2488="",N(J2488)=0,O2488=""),"",N(L2488)/(J2488/60))</f>
        <v/>
      </c>
      <c r="R2488" s="20" t="n"/>
    </row>
    <row r="2489">
      <c r="A2489" s="39" t="n"/>
      <c r="B2489" s="20" t="n"/>
      <c r="C2489" s="20" t="n"/>
      <c r="D2489" s="20" t="n"/>
      <c r="E2489" s="20" t="n"/>
      <c r="F2489" s="26">
        <f>IF(E2489="","",IFERROR(INDEX('İş emirleri'!$B$6:$B$305,MATCH(E2489,'İş emirleri'!$A$6:$A$305,0)),"İş emri yok"))</f>
        <v/>
      </c>
      <c r="G2489" s="38" t="n"/>
      <c r="H2489" s="38" t="n"/>
      <c r="I2489" s="20" t="n"/>
      <c r="J2489" s="40">
        <f>IF(G2489="","",MAX(0,G2489-N(H2489)))</f>
        <v/>
      </c>
      <c r="K2489" s="24">
        <f>IF(OR(G2489="",N(G2489)=0),"",J2489/G2489)</f>
        <v/>
      </c>
      <c r="L2489" s="38" t="n"/>
      <c r="M2489" s="38" t="n"/>
      <c r="N2489" s="20" t="n"/>
      <c r="O2489" s="40">
        <f>IF(AND(L2489="",M2489=""),"",N(L2489)+N(M2489))</f>
        <v/>
      </c>
      <c r="P2489" s="24">
        <f>IF(OR(O2489="",N(O2489)=0),"",N(M2489)/O2489)</f>
        <v/>
      </c>
      <c r="Q2489" s="40">
        <f>IF(OR(J2489="",N(J2489)=0,O2489=""),"",N(L2489)/(J2489/60))</f>
        <v/>
      </c>
      <c r="R2489" s="20" t="n"/>
    </row>
    <row r="2490">
      <c r="A2490" s="39" t="n"/>
      <c r="B2490" s="20" t="n"/>
      <c r="C2490" s="20" t="n"/>
      <c r="D2490" s="20" t="n"/>
      <c r="E2490" s="20" t="n"/>
      <c r="F2490" s="26">
        <f>IF(E2490="","",IFERROR(INDEX('İş emirleri'!$B$6:$B$305,MATCH(E2490,'İş emirleri'!$A$6:$A$305,0)),"İş emri yok"))</f>
        <v/>
      </c>
      <c r="G2490" s="38" t="n"/>
      <c r="H2490" s="38" t="n"/>
      <c r="I2490" s="20" t="n"/>
      <c r="J2490" s="40">
        <f>IF(G2490="","",MAX(0,G2490-N(H2490)))</f>
        <v/>
      </c>
      <c r="K2490" s="24">
        <f>IF(OR(G2490="",N(G2490)=0),"",J2490/G2490)</f>
        <v/>
      </c>
      <c r="L2490" s="38" t="n"/>
      <c r="M2490" s="38" t="n"/>
      <c r="N2490" s="20" t="n"/>
      <c r="O2490" s="40">
        <f>IF(AND(L2490="",M2490=""),"",N(L2490)+N(M2490))</f>
        <v/>
      </c>
      <c r="P2490" s="24">
        <f>IF(OR(O2490="",N(O2490)=0),"",N(M2490)/O2490)</f>
        <v/>
      </c>
      <c r="Q2490" s="40">
        <f>IF(OR(J2490="",N(J2490)=0,O2490=""),"",N(L2490)/(J2490/60))</f>
        <v/>
      </c>
      <c r="R2490" s="20" t="n"/>
    </row>
    <row r="2491">
      <c r="A2491" s="39" t="n"/>
      <c r="B2491" s="20" t="n"/>
      <c r="C2491" s="20" t="n"/>
      <c r="D2491" s="20" t="n"/>
      <c r="E2491" s="20" t="n"/>
      <c r="F2491" s="26">
        <f>IF(E2491="","",IFERROR(INDEX('İş emirleri'!$B$6:$B$305,MATCH(E2491,'İş emirleri'!$A$6:$A$305,0)),"İş emri yok"))</f>
        <v/>
      </c>
      <c r="G2491" s="38" t="n"/>
      <c r="H2491" s="38" t="n"/>
      <c r="I2491" s="20" t="n"/>
      <c r="J2491" s="40">
        <f>IF(G2491="","",MAX(0,G2491-N(H2491)))</f>
        <v/>
      </c>
      <c r="K2491" s="24">
        <f>IF(OR(G2491="",N(G2491)=0),"",J2491/G2491)</f>
        <v/>
      </c>
      <c r="L2491" s="38" t="n"/>
      <c r="M2491" s="38" t="n"/>
      <c r="N2491" s="20" t="n"/>
      <c r="O2491" s="40">
        <f>IF(AND(L2491="",M2491=""),"",N(L2491)+N(M2491))</f>
        <v/>
      </c>
      <c r="P2491" s="24">
        <f>IF(OR(O2491="",N(O2491)=0),"",N(M2491)/O2491)</f>
        <v/>
      </c>
      <c r="Q2491" s="40">
        <f>IF(OR(J2491="",N(J2491)=0,O2491=""),"",N(L2491)/(J2491/60))</f>
        <v/>
      </c>
      <c r="R2491" s="20" t="n"/>
    </row>
    <row r="2492">
      <c r="A2492" s="39" t="n"/>
      <c r="B2492" s="20" t="n"/>
      <c r="C2492" s="20" t="n"/>
      <c r="D2492" s="20" t="n"/>
      <c r="E2492" s="20" t="n"/>
      <c r="F2492" s="26">
        <f>IF(E2492="","",IFERROR(INDEX('İş emirleri'!$B$6:$B$305,MATCH(E2492,'İş emirleri'!$A$6:$A$305,0)),"İş emri yok"))</f>
        <v/>
      </c>
      <c r="G2492" s="38" t="n"/>
      <c r="H2492" s="38" t="n"/>
      <c r="I2492" s="20" t="n"/>
      <c r="J2492" s="40">
        <f>IF(G2492="","",MAX(0,G2492-N(H2492)))</f>
        <v/>
      </c>
      <c r="K2492" s="24">
        <f>IF(OR(G2492="",N(G2492)=0),"",J2492/G2492)</f>
        <v/>
      </c>
      <c r="L2492" s="38" t="n"/>
      <c r="M2492" s="38" t="n"/>
      <c r="N2492" s="20" t="n"/>
      <c r="O2492" s="40">
        <f>IF(AND(L2492="",M2492=""),"",N(L2492)+N(M2492))</f>
        <v/>
      </c>
      <c r="P2492" s="24">
        <f>IF(OR(O2492="",N(O2492)=0),"",N(M2492)/O2492)</f>
        <v/>
      </c>
      <c r="Q2492" s="40">
        <f>IF(OR(J2492="",N(J2492)=0,O2492=""),"",N(L2492)/(J2492/60))</f>
        <v/>
      </c>
      <c r="R2492" s="20" t="n"/>
    </row>
    <row r="2493">
      <c r="A2493" s="39" t="n"/>
      <c r="B2493" s="20" t="n"/>
      <c r="C2493" s="20" t="n"/>
      <c r="D2493" s="20" t="n"/>
      <c r="E2493" s="20" t="n"/>
      <c r="F2493" s="26">
        <f>IF(E2493="","",IFERROR(INDEX('İş emirleri'!$B$6:$B$305,MATCH(E2493,'İş emirleri'!$A$6:$A$305,0)),"İş emri yok"))</f>
        <v/>
      </c>
      <c r="G2493" s="38" t="n"/>
      <c r="H2493" s="38" t="n"/>
      <c r="I2493" s="20" t="n"/>
      <c r="J2493" s="40">
        <f>IF(G2493="","",MAX(0,G2493-N(H2493)))</f>
        <v/>
      </c>
      <c r="K2493" s="24">
        <f>IF(OR(G2493="",N(G2493)=0),"",J2493/G2493)</f>
        <v/>
      </c>
      <c r="L2493" s="38" t="n"/>
      <c r="M2493" s="38" t="n"/>
      <c r="N2493" s="20" t="n"/>
      <c r="O2493" s="40">
        <f>IF(AND(L2493="",M2493=""),"",N(L2493)+N(M2493))</f>
        <v/>
      </c>
      <c r="P2493" s="24">
        <f>IF(OR(O2493="",N(O2493)=0),"",N(M2493)/O2493)</f>
        <v/>
      </c>
      <c r="Q2493" s="40">
        <f>IF(OR(J2493="",N(J2493)=0,O2493=""),"",N(L2493)/(J2493/60))</f>
        <v/>
      </c>
      <c r="R2493" s="20" t="n"/>
    </row>
    <row r="2494">
      <c r="A2494" s="39" t="n"/>
      <c r="B2494" s="20" t="n"/>
      <c r="C2494" s="20" t="n"/>
      <c r="D2494" s="20" t="n"/>
      <c r="E2494" s="20" t="n"/>
      <c r="F2494" s="26">
        <f>IF(E2494="","",IFERROR(INDEX('İş emirleri'!$B$6:$B$305,MATCH(E2494,'İş emirleri'!$A$6:$A$305,0)),"İş emri yok"))</f>
        <v/>
      </c>
      <c r="G2494" s="38" t="n"/>
      <c r="H2494" s="38" t="n"/>
      <c r="I2494" s="20" t="n"/>
      <c r="J2494" s="40">
        <f>IF(G2494="","",MAX(0,G2494-N(H2494)))</f>
        <v/>
      </c>
      <c r="K2494" s="24">
        <f>IF(OR(G2494="",N(G2494)=0),"",J2494/G2494)</f>
        <v/>
      </c>
      <c r="L2494" s="38" t="n"/>
      <c r="M2494" s="38" t="n"/>
      <c r="N2494" s="20" t="n"/>
      <c r="O2494" s="40">
        <f>IF(AND(L2494="",M2494=""),"",N(L2494)+N(M2494))</f>
        <v/>
      </c>
      <c r="P2494" s="24">
        <f>IF(OR(O2494="",N(O2494)=0),"",N(M2494)/O2494)</f>
        <v/>
      </c>
      <c r="Q2494" s="40">
        <f>IF(OR(J2494="",N(J2494)=0,O2494=""),"",N(L2494)/(J2494/60))</f>
        <v/>
      </c>
      <c r="R2494" s="20" t="n"/>
    </row>
    <row r="2495">
      <c r="A2495" s="39" t="n"/>
      <c r="B2495" s="20" t="n"/>
      <c r="C2495" s="20" t="n"/>
      <c r="D2495" s="20" t="n"/>
      <c r="E2495" s="20" t="n"/>
      <c r="F2495" s="26">
        <f>IF(E2495="","",IFERROR(INDEX('İş emirleri'!$B$6:$B$305,MATCH(E2495,'İş emirleri'!$A$6:$A$305,0)),"İş emri yok"))</f>
        <v/>
      </c>
      <c r="G2495" s="38" t="n"/>
      <c r="H2495" s="38" t="n"/>
      <c r="I2495" s="20" t="n"/>
      <c r="J2495" s="40">
        <f>IF(G2495="","",MAX(0,G2495-N(H2495)))</f>
        <v/>
      </c>
      <c r="K2495" s="24">
        <f>IF(OR(G2495="",N(G2495)=0),"",J2495/G2495)</f>
        <v/>
      </c>
      <c r="L2495" s="38" t="n"/>
      <c r="M2495" s="38" t="n"/>
      <c r="N2495" s="20" t="n"/>
      <c r="O2495" s="40">
        <f>IF(AND(L2495="",M2495=""),"",N(L2495)+N(M2495))</f>
        <v/>
      </c>
      <c r="P2495" s="24">
        <f>IF(OR(O2495="",N(O2495)=0),"",N(M2495)/O2495)</f>
        <v/>
      </c>
      <c r="Q2495" s="40">
        <f>IF(OR(J2495="",N(J2495)=0,O2495=""),"",N(L2495)/(J2495/60))</f>
        <v/>
      </c>
      <c r="R2495" s="20" t="n"/>
    </row>
    <row r="2496">
      <c r="A2496" s="39" t="n"/>
      <c r="B2496" s="20" t="n"/>
      <c r="C2496" s="20" t="n"/>
      <c r="D2496" s="20" t="n"/>
      <c r="E2496" s="20" t="n"/>
      <c r="F2496" s="26">
        <f>IF(E2496="","",IFERROR(INDEX('İş emirleri'!$B$6:$B$305,MATCH(E2496,'İş emirleri'!$A$6:$A$305,0)),"İş emri yok"))</f>
        <v/>
      </c>
      <c r="G2496" s="38" t="n"/>
      <c r="H2496" s="38" t="n"/>
      <c r="I2496" s="20" t="n"/>
      <c r="J2496" s="40">
        <f>IF(G2496="","",MAX(0,G2496-N(H2496)))</f>
        <v/>
      </c>
      <c r="K2496" s="24">
        <f>IF(OR(G2496="",N(G2496)=0),"",J2496/G2496)</f>
        <v/>
      </c>
      <c r="L2496" s="38" t="n"/>
      <c r="M2496" s="38" t="n"/>
      <c r="N2496" s="20" t="n"/>
      <c r="O2496" s="40">
        <f>IF(AND(L2496="",M2496=""),"",N(L2496)+N(M2496))</f>
        <v/>
      </c>
      <c r="P2496" s="24">
        <f>IF(OR(O2496="",N(O2496)=0),"",N(M2496)/O2496)</f>
        <v/>
      </c>
      <c r="Q2496" s="40">
        <f>IF(OR(J2496="",N(J2496)=0,O2496=""),"",N(L2496)/(J2496/60))</f>
        <v/>
      </c>
      <c r="R2496" s="20" t="n"/>
    </row>
    <row r="2497">
      <c r="A2497" s="39" t="n"/>
      <c r="B2497" s="20" t="n"/>
      <c r="C2497" s="20" t="n"/>
      <c r="D2497" s="20" t="n"/>
      <c r="E2497" s="20" t="n"/>
      <c r="F2497" s="26">
        <f>IF(E2497="","",IFERROR(INDEX('İş emirleri'!$B$6:$B$305,MATCH(E2497,'İş emirleri'!$A$6:$A$305,0)),"İş emri yok"))</f>
        <v/>
      </c>
      <c r="G2497" s="38" t="n"/>
      <c r="H2497" s="38" t="n"/>
      <c r="I2497" s="20" t="n"/>
      <c r="J2497" s="40">
        <f>IF(G2497="","",MAX(0,G2497-N(H2497)))</f>
        <v/>
      </c>
      <c r="K2497" s="24">
        <f>IF(OR(G2497="",N(G2497)=0),"",J2497/G2497)</f>
        <v/>
      </c>
      <c r="L2497" s="38" t="n"/>
      <c r="M2497" s="38" t="n"/>
      <c r="N2497" s="20" t="n"/>
      <c r="O2497" s="40">
        <f>IF(AND(L2497="",M2497=""),"",N(L2497)+N(M2497))</f>
        <v/>
      </c>
      <c r="P2497" s="24">
        <f>IF(OR(O2497="",N(O2497)=0),"",N(M2497)/O2497)</f>
        <v/>
      </c>
      <c r="Q2497" s="40">
        <f>IF(OR(J2497="",N(J2497)=0,O2497=""),"",N(L2497)/(J2497/60))</f>
        <v/>
      </c>
      <c r="R2497" s="20" t="n"/>
    </row>
    <row r="2498">
      <c r="A2498" s="39" t="n"/>
      <c r="B2498" s="20" t="n"/>
      <c r="C2498" s="20" t="n"/>
      <c r="D2498" s="20" t="n"/>
      <c r="E2498" s="20" t="n"/>
      <c r="F2498" s="26">
        <f>IF(E2498="","",IFERROR(INDEX('İş emirleri'!$B$6:$B$305,MATCH(E2498,'İş emirleri'!$A$6:$A$305,0)),"İş emri yok"))</f>
        <v/>
      </c>
      <c r="G2498" s="38" t="n"/>
      <c r="H2498" s="38" t="n"/>
      <c r="I2498" s="20" t="n"/>
      <c r="J2498" s="40">
        <f>IF(G2498="","",MAX(0,G2498-N(H2498)))</f>
        <v/>
      </c>
      <c r="K2498" s="24">
        <f>IF(OR(G2498="",N(G2498)=0),"",J2498/G2498)</f>
        <v/>
      </c>
      <c r="L2498" s="38" t="n"/>
      <c r="M2498" s="38" t="n"/>
      <c r="N2498" s="20" t="n"/>
      <c r="O2498" s="40">
        <f>IF(AND(L2498="",M2498=""),"",N(L2498)+N(M2498))</f>
        <v/>
      </c>
      <c r="P2498" s="24">
        <f>IF(OR(O2498="",N(O2498)=0),"",N(M2498)/O2498)</f>
        <v/>
      </c>
      <c r="Q2498" s="40">
        <f>IF(OR(J2498="",N(J2498)=0,O2498=""),"",N(L2498)/(J2498/60))</f>
        <v/>
      </c>
      <c r="R2498" s="20" t="n"/>
    </row>
    <row r="2499">
      <c r="A2499" s="39" t="n"/>
      <c r="B2499" s="20" t="n"/>
      <c r="C2499" s="20" t="n"/>
      <c r="D2499" s="20" t="n"/>
      <c r="E2499" s="20" t="n"/>
      <c r="F2499" s="26">
        <f>IF(E2499="","",IFERROR(INDEX('İş emirleri'!$B$6:$B$305,MATCH(E2499,'İş emirleri'!$A$6:$A$305,0)),"İş emri yok"))</f>
        <v/>
      </c>
      <c r="G2499" s="38" t="n"/>
      <c r="H2499" s="38" t="n"/>
      <c r="I2499" s="20" t="n"/>
      <c r="J2499" s="40">
        <f>IF(G2499="","",MAX(0,G2499-N(H2499)))</f>
        <v/>
      </c>
      <c r="K2499" s="24">
        <f>IF(OR(G2499="",N(G2499)=0),"",J2499/G2499)</f>
        <v/>
      </c>
      <c r="L2499" s="38" t="n"/>
      <c r="M2499" s="38" t="n"/>
      <c r="N2499" s="20" t="n"/>
      <c r="O2499" s="40">
        <f>IF(AND(L2499="",M2499=""),"",N(L2499)+N(M2499))</f>
        <v/>
      </c>
      <c r="P2499" s="24">
        <f>IF(OR(O2499="",N(O2499)=0),"",N(M2499)/O2499)</f>
        <v/>
      </c>
      <c r="Q2499" s="40">
        <f>IF(OR(J2499="",N(J2499)=0,O2499=""),"",N(L2499)/(J2499/60))</f>
        <v/>
      </c>
      <c r="R2499" s="20" t="n"/>
    </row>
    <row r="2500">
      <c r="A2500" s="39" t="n"/>
      <c r="B2500" s="20" t="n"/>
      <c r="C2500" s="20" t="n"/>
      <c r="D2500" s="20" t="n"/>
      <c r="E2500" s="20" t="n"/>
      <c r="F2500" s="26">
        <f>IF(E2500="","",IFERROR(INDEX('İş emirleri'!$B$6:$B$305,MATCH(E2500,'İş emirleri'!$A$6:$A$305,0)),"İş emri yok"))</f>
        <v/>
      </c>
      <c r="G2500" s="38" t="n"/>
      <c r="H2500" s="38" t="n"/>
      <c r="I2500" s="20" t="n"/>
      <c r="J2500" s="40">
        <f>IF(G2500="","",MAX(0,G2500-N(H2500)))</f>
        <v/>
      </c>
      <c r="K2500" s="24">
        <f>IF(OR(G2500="",N(G2500)=0),"",J2500/G2500)</f>
        <v/>
      </c>
      <c r="L2500" s="38" t="n"/>
      <c r="M2500" s="38" t="n"/>
      <c r="N2500" s="20" t="n"/>
      <c r="O2500" s="40">
        <f>IF(AND(L2500="",M2500=""),"",N(L2500)+N(M2500))</f>
        <v/>
      </c>
      <c r="P2500" s="24">
        <f>IF(OR(O2500="",N(O2500)=0),"",N(M2500)/O2500)</f>
        <v/>
      </c>
      <c r="Q2500" s="40">
        <f>IF(OR(J2500="",N(J2500)=0,O2500=""),"",N(L2500)/(J2500/60))</f>
        <v/>
      </c>
      <c r="R2500" s="20" t="n"/>
    </row>
    <row r="2501">
      <c r="A2501" s="39" t="n"/>
      <c r="B2501" s="20" t="n"/>
      <c r="C2501" s="20" t="n"/>
      <c r="D2501" s="20" t="n"/>
      <c r="E2501" s="20" t="n"/>
      <c r="F2501" s="26">
        <f>IF(E2501="","",IFERROR(INDEX('İş emirleri'!$B$6:$B$305,MATCH(E2501,'İş emirleri'!$A$6:$A$305,0)),"İş emri yok"))</f>
        <v/>
      </c>
      <c r="G2501" s="38" t="n"/>
      <c r="H2501" s="38" t="n"/>
      <c r="I2501" s="20" t="n"/>
      <c r="J2501" s="40">
        <f>IF(G2501="","",MAX(0,G2501-N(H2501)))</f>
        <v/>
      </c>
      <c r="K2501" s="24">
        <f>IF(OR(G2501="",N(G2501)=0),"",J2501/G2501)</f>
        <v/>
      </c>
      <c r="L2501" s="38" t="n"/>
      <c r="M2501" s="38" t="n"/>
      <c r="N2501" s="20" t="n"/>
      <c r="O2501" s="40">
        <f>IF(AND(L2501="",M2501=""),"",N(L2501)+N(M2501))</f>
        <v/>
      </c>
      <c r="P2501" s="24">
        <f>IF(OR(O2501="",N(O2501)=0),"",N(M2501)/O2501)</f>
        <v/>
      </c>
      <c r="Q2501" s="40">
        <f>IF(OR(J2501="",N(J2501)=0,O2501=""),"",N(L2501)/(J2501/60))</f>
        <v/>
      </c>
      <c r="R2501" s="20" t="n"/>
    </row>
    <row r="2502">
      <c r="A2502" s="39" t="n"/>
      <c r="B2502" s="20" t="n"/>
      <c r="C2502" s="20" t="n"/>
      <c r="D2502" s="20" t="n"/>
      <c r="E2502" s="20" t="n"/>
      <c r="F2502" s="26">
        <f>IF(E2502="","",IFERROR(INDEX('İş emirleri'!$B$6:$B$305,MATCH(E2502,'İş emirleri'!$A$6:$A$305,0)),"İş emri yok"))</f>
        <v/>
      </c>
      <c r="G2502" s="38" t="n"/>
      <c r="H2502" s="38" t="n"/>
      <c r="I2502" s="20" t="n"/>
      <c r="J2502" s="40">
        <f>IF(G2502="","",MAX(0,G2502-N(H2502)))</f>
        <v/>
      </c>
      <c r="K2502" s="24">
        <f>IF(OR(G2502="",N(G2502)=0),"",J2502/G2502)</f>
        <v/>
      </c>
      <c r="L2502" s="38" t="n"/>
      <c r="M2502" s="38" t="n"/>
      <c r="N2502" s="20" t="n"/>
      <c r="O2502" s="40">
        <f>IF(AND(L2502="",M2502=""),"",N(L2502)+N(M2502))</f>
        <v/>
      </c>
      <c r="P2502" s="24">
        <f>IF(OR(O2502="",N(O2502)=0),"",N(M2502)/O2502)</f>
        <v/>
      </c>
      <c r="Q2502" s="40">
        <f>IF(OR(J2502="",N(J2502)=0,O2502=""),"",N(L2502)/(J2502/60))</f>
        <v/>
      </c>
      <c r="R2502" s="20" t="n"/>
    </row>
    <row r="2503">
      <c r="A2503" s="39" t="n"/>
      <c r="B2503" s="20" t="n"/>
      <c r="C2503" s="20" t="n"/>
      <c r="D2503" s="20" t="n"/>
      <c r="E2503" s="20" t="n"/>
      <c r="F2503" s="26">
        <f>IF(E2503="","",IFERROR(INDEX('İş emirleri'!$B$6:$B$305,MATCH(E2503,'İş emirleri'!$A$6:$A$305,0)),"İş emri yok"))</f>
        <v/>
      </c>
      <c r="G2503" s="38" t="n"/>
      <c r="H2503" s="38" t="n"/>
      <c r="I2503" s="20" t="n"/>
      <c r="J2503" s="40">
        <f>IF(G2503="","",MAX(0,G2503-N(H2503)))</f>
        <v/>
      </c>
      <c r="K2503" s="24">
        <f>IF(OR(G2503="",N(G2503)=0),"",J2503/G2503)</f>
        <v/>
      </c>
      <c r="L2503" s="38" t="n"/>
      <c r="M2503" s="38" t="n"/>
      <c r="N2503" s="20" t="n"/>
      <c r="O2503" s="40">
        <f>IF(AND(L2503="",M2503=""),"",N(L2503)+N(M2503))</f>
        <v/>
      </c>
      <c r="P2503" s="24">
        <f>IF(OR(O2503="",N(O2503)=0),"",N(M2503)/O2503)</f>
        <v/>
      </c>
      <c r="Q2503" s="40">
        <f>IF(OR(J2503="",N(J2503)=0,O2503=""),"",N(L2503)/(J2503/60))</f>
        <v/>
      </c>
      <c r="R2503" s="20" t="n"/>
    </row>
    <row r="2504">
      <c r="A2504" s="39" t="n"/>
      <c r="B2504" s="20" t="n"/>
      <c r="C2504" s="20" t="n"/>
      <c r="D2504" s="20" t="n"/>
      <c r="E2504" s="20" t="n"/>
      <c r="F2504" s="26">
        <f>IF(E2504="","",IFERROR(INDEX('İş emirleri'!$B$6:$B$305,MATCH(E2504,'İş emirleri'!$A$6:$A$305,0)),"İş emri yok"))</f>
        <v/>
      </c>
      <c r="G2504" s="38" t="n"/>
      <c r="H2504" s="38" t="n"/>
      <c r="I2504" s="20" t="n"/>
      <c r="J2504" s="40">
        <f>IF(G2504="","",MAX(0,G2504-N(H2504)))</f>
        <v/>
      </c>
      <c r="K2504" s="24">
        <f>IF(OR(G2504="",N(G2504)=0),"",J2504/G2504)</f>
        <v/>
      </c>
      <c r="L2504" s="38" t="n"/>
      <c r="M2504" s="38" t="n"/>
      <c r="N2504" s="20" t="n"/>
      <c r="O2504" s="40">
        <f>IF(AND(L2504="",M2504=""),"",N(L2504)+N(M2504))</f>
        <v/>
      </c>
      <c r="P2504" s="24">
        <f>IF(OR(O2504="",N(O2504)=0),"",N(M2504)/O2504)</f>
        <v/>
      </c>
      <c r="Q2504" s="40">
        <f>IF(OR(J2504="",N(J2504)=0,O2504=""),"",N(L2504)/(J2504/60))</f>
        <v/>
      </c>
      <c r="R2504" s="20" t="n"/>
    </row>
    <row r="2505">
      <c r="A2505" s="39" t="n"/>
      <c r="B2505" s="20" t="n"/>
      <c r="C2505" s="20" t="n"/>
      <c r="D2505" s="20" t="n"/>
      <c r="E2505" s="20" t="n"/>
      <c r="F2505" s="26">
        <f>IF(E2505="","",IFERROR(INDEX('İş emirleri'!$B$6:$B$305,MATCH(E2505,'İş emirleri'!$A$6:$A$305,0)),"İş emri yok"))</f>
        <v/>
      </c>
      <c r="G2505" s="38" t="n"/>
      <c r="H2505" s="38" t="n"/>
      <c r="I2505" s="20" t="n"/>
      <c r="J2505" s="40">
        <f>IF(G2505="","",MAX(0,G2505-N(H2505)))</f>
        <v/>
      </c>
      <c r="K2505" s="24">
        <f>IF(OR(G2505="",N(G2505)=0),"",J2505/G2505)</f>
        <v/>
      </c>
      <c r="L2505" s="38" t="n"/>
      <c r="M2505" s="38" t="n"/>
      <c r="N2505" s="20" t="n"/>
      <c r="O2505" s="40">
        <f>IF(AND(L2505="",M2505=""),"",N(L2505)+N(M2505))</f>
        <v/>
      </c>
      <c r="P2505" s="24">
        <f>IF(OR(O2505="",N(O2505)=0),"",N(M2505)/O2505)</f>
        <v/>
      </c>
      <c r="Q2505" s="40">
        <f>IF(OR(J2505="",N(J2505)=0,O2505=""),"",N(L2505)/(J2505/60))</f>
        <v/>
      </c>
      <c r="R2505" s="20" t="n"/>
    </row>
    <row r="2506">
      <c r="A2506" s="39" t="n"/>
      <c r="B2506" s="20" t="n"/>
      <c r="C2506" s="20" t="n"/>
      <c r="D2506" s="20" t="n"/>
      <c r="E2506" s="20" t="n"/>
      <c r="F2506" s="26">
        <f>IF(E2506="","",IFERROR(INDEX('İş emirleri'!$B$6:$B$305,MATCH(E2506,'İş emirleri'!$A$6:$A$305,0)),"İş emri yok"))</f>
        <v/>
      </c>
      <c r="G2506" s="38" t="n"/>
      <c r="H2506" s="38" t="n"/>
      <c r="I2506" s="20" t="n"/>
      <c r="J2506" s="40">
        <f>IF(G2506="","",MAX(0,G2506-N(H2506)))</f>
        <v/>
      </c>
      <c r="K2506" s="24">
        <f>IF(OR(G2506="",N(G2506)=0),"",J2506/G2506)</f>
        <v/>
      </c>
      <c r="L2506" s="38" t="n"/>
      <c r="M2506" s="38" t="n"/>
      <c r="N2506" s="20" t="n"/>
      <c r="O2506" s="40">
        <f>IF(AND(L2506="",M2506=""),"",N(L2506)+N(M2506))</f>
        <v/>
      </c>
      <c r="P2506" s="24">
        <f>IF(OR(O2506="",N(O2506)=0),"",N(M2506)/O2506)</f>
        <v/>
      </c>
      <c r="Q2506" s="40">
        <f>IF(OR(J2506="",N(J2506)=0,O2506=""),"",N(L2506)/(J2506/60))</f>
        <v/>
      </c>
      <c r="R2506" s="20" t="n"/>
    </row>
    <row r="2507">
      <c r="A2507" s="39" t="n"/>
      <c r="B2507" s="20" t="n"/>
      <c r="C2507" s="20" t="n"/>
      <c r="D2507" s="20" t="n"/>
      <c r="E2507" s="20" t="n"/>
      <c r="F2507" s="26">
        <f>IF(E2507="","",IFERROR(INDEX('İş emirleri'!$B$6:$B$305,MATCH(E2507,'İş emirleri'!$A$6:$A$305,0)),"İş emri yok"))</f>
        <v/>
      </c>
      <c r="G2507" s="38" t="n"/>
      <c r="H2507" s="38" t="n"/>
      <c r="I2507" s="20" t="n"/>
      <c r="J2507" s="40">
        <f>IF(G2507="","",MAX(0,G2507-N(H2507)))</f>
        <v/>
      </c>
      <c r="K2507" s="24">
        <f>IF(OR(G2507="",N(G2507)=0),"",J2507/G2507)</f>
        <v/>
      </c>
      <c r="L2507" s="38" t="n"/>
      <c r="M2507" s="38" t="n"/>
      <c r="N2507" s="20" t="n"/>
      <c r="O2507" s="40">
        <f>IF(AND(L2507="",M2507=""),"",N(L2507)+N(M2507))</f>
        <v/>
      </c>
      <c r="P2507" s="24">
        <f>IF(OR(O2507="",N(O2507)=0),"",N(M2507)/O2507)</f>
        <v/>
      </c>
      <c r="Q2507" s="40">
        <f>IF(OR(J2507="",N(J2507)=0,O2507=""),"",N(L2507)/(J2507/60))</f>
        <v/>
      </c>
      <c r="R2507" s="20" t="n"/>
    </row>
    <row r="2508">
      <c r="A2508" s="39" t="n"/>
      <c r="B2508" s="20" t="n"/>
      <c r="C2508" s="20" t="n"/>
      <c r="D2508" s="20" t="n"/>
      <c r="E2508" s="20" t="n"/>
      <c r="F2508" s="26">
        <f>IF(E2508="","",IFERROR(INDEX('İş emirleri'!$B$6:$B$305,MATCH(E2508,'İş emirleri'!$A$6:$A$305,0)),"İş emri yok"))</f>
        <v/>
      </c>
      <c r="G2508" s="38" t="n"/>
      <c r="H2508" s="38" t="n"/>
      <c r="I2508" s="20" t="n"/>
      <c r="J2508" s="40">
        <f>IF(G2508="","",MAX(0,G2508-N(H2508)))</f>
        <v/>
      </c>
      <c r="K2508" s="24">
        <f>IF(OR(G2508="",N(G2508)=0),"",J2508/G2508)</f>
        <v/>
      </c>
      <c r="L2508" s="38" t="n"/>
      <c r="M2508" s="38" t="n"/>
      <c r="N2508" s="20" t="n"/>
      <c r="O2508" s="40">
        <f>IF(AND(L2508="",M2508=""),"",N(L2508)+N(M2508))</f>
        <v/>
      </c>
      <c r="P2508" s="24">
        <f>IF(OR(O2508="",N(O2508)=0),"",N(M2508)/O2508)</f>
        <v/>
      </c>
      <c r="Q2508" s="40">
        <f>IF(OR(J2508="",N(J2508)=0,O2508=""),"",N(L2508)/(J2508/60))</f>
        <v/>
      </c>
      <c r="R2508" s="20" t="n"/>
    </row>
    <row r="2509">
      <c r="A2509" s="39" t="n"/>
      <c r="B2509" s="20" t="n"/>
      <c r="C2509" s="20" t="n"/>
      <c r="D2509" s="20" t="n"/>
      <c r="E2509" s="20" t="n"/>
      <c r="F2509" s="26">
        <f>IF(E2509="","",IFERROR(INDEX('İş emirleri'!$B$6:$B$305,MATCH(E2509,'İş emirleri'!$A$6:$A$305,0)),"İş emri yok"))</f>
        <v/>
      </c>
      <c r="G2509" s="38" t="n"/>
      <c r="H2509" s="38" t="n"/>
      <c r="I2509" s="20" t="n"/>
      <c r="J2509" s="40">
        <f>IF(G2509="","",MAX(0,G2509-N(H2509)))</f>
        <v/>
      </c>
      <c r="K2509" s="24">
        <f>IF(OR(G2509="",N(G2509)=0),"",J2509/G2509)</f>
        <v/>
      </c>
      <c r="L2509" s="38" t="n"/>
      <c r="M2509" s="38" t="n"/>
      <c r="N2509" s="20" t="n"/>
      <c r="O2509" s="40">
        <f>IF(AND(L2509="",M2509=""),"",N(L2509)+N(M2509))</f>
        <v/>
      </c>
      <c r="P2509" s="24">
        <f>IF(OR(O2509="",N(O2509)=0),"",N(M2509)/O2509)</f>
        <v/>
      </c>
      <c r="Q2509" s="40">
        <f>IF(OR(J2509="",N(J2509)=0,O2509=""),"",N(L2509)/(J2509/60))</f>
        <v/>
      </c>
      <c r="R2509" s="20" t="n"/>
    </row>
    <row r="2510">
      <c r="A2510" s="39" t="n"/>
      <c r="B2510" s="20" t="n"/>
      <c r="C2510" s="20" t="n"/>
      <c r="D2510" s="20" t="n"/>
      <c r="E2510" s="20" t="n"/>
      <c r="F2510" s="26">
        <f>IF(E2510="","",IFERROR(INDEX('İş emirleri'!$B$6:$B$305,MATCH(E2510,'İş emirleri'!$A$6:$A$305,0)),"İş emri yok"))</f>
        <v/>
      </c>
      <c r="G2510" s="38" t="n"/>
      <c r="H2510" s="38" t="n"/>
      <c r="I2510" s="20" t="n"/>
      <c r="J2510" s="40">
        <f>IF(G2510="","",MAX(0,G2510-N(H2510)))</f>
        <v/>
      </c>
      <c r="K2510" s="24">
        <f>IF(OR(G2510="",N(G2510)=0),"",J2510/G2510)</f>
        <v/>
      </c>
      <c r="L2510" s="38" t="n"/>
      <c r="M2510" s="38" t="n"/>
      <c r="N2510" s="20" t="n"/>
      <c r="O2510" s="40">
        <f>IF(AND(L2510="",M2510=""),"",N(L2510)+N(M2510))</f>
        <v/>
      </c>
      <c r="P2510" s="24">
        <f>IF(OR(O2510="",N(O2510)=0),"",N(M2510)/O2510)</f>
        <v/>
      </c>
      <c r="Q2510" s="40">
        <f>IF(OR(J2510="",N(J2510)=0,O2510=""),"",N(L2510)/(J2510/60))</f>
        <v/>
      </c>
      <c r="R2510" s="20" t="n"/>
    </row>
    <row r="2511">
      <c r="A2511" s="39" t="n"/>
      <c r="B2511" s="20" t="n"/>
      <c r="C2511" s="20" t="n"/>
      <c r="D2511" s="20" t="n"/>
      <c r="E2511" s="20" t="n"/>
      <c r="F2511" s="26">
        <f>IF(E2511="","",IFERROR(INDEX('İş emirleri'!$B$6:$B$305,MATCH(E2511,'İş emirleri'!$A$6:$A$305,0)),"İş emri yok"))</f>
        <v/>
      </c>
      <c r="G2511" s="38" t="n"/>
      <c r="H2511" s="38" t="n"/>
      <c r="I2511" s="20" t="n"/>
      <c r="J2511" s="40">
        <f>IF(G2511="","",MAX(0,G2511-N(H2511)))</f>
        <v/>
      </c>
      <c r="K2511" s="24">
        <f>IF(OR(G2511="",N(G2511)=0),"",J2511/G2511)</f>
        <v/>
      </c>
      <c r="L2511" s="38" t="n"/>
      <c r="M2511" s="38" t="n"/>
      <c r="N2511" s="20" t="n"/>
      <c r="O2511" s="40">
        <f>IF(AND(L2511="",M2511=""),"",N(L2511)+N(M2511))</f>
        <v/>
      </c>
      <c r="P2511" s="24">
        <f>IF(OR(O2511="",N(O2511)=0),"",N(M2511)/O2511)</f>
        <v/>
      </c>
      <c r="Q2511" s="40">
        <f>IF(OR(J2511="",N(J2511)=0,O2511=""),"",N(L2511)/(J2511/60))</f>
        <v/>
      </c>
      <c r="R2511" s="20" t="n"/>
    </row>
    <row r="2512">
      <c r="A2512" s="39" t="n"/>
      <c r="B2512" s="20" t="n"/>
      <c r="C2512" s="20" t="n"/>
      <c r="D2512" s="20" t="n"/>
      <c r="E2512" s="20" t="n"/>
      <c r="F2512" s="26">
        <f>IF(E2512="","",IFERROR(INDEX('İş emirleri'!$B$6:$B$305,MATCH(E2512,'İş emirleri'!$A$6:$A$305,0)),"İş emri yok"))</f>
        <v/>
      </c>
      <c r="G2512" s="38" t="n"/>
      <c r="H2512" s="38" t="n"/>
      <c r="I2512" s="20" t="n"/>
      <c r="J2512" s="40">
        <f>IF(G2512="","",MAX(0,G2512-N(H2512)))</f>
        <v/>
      </c>
      <c r="K2512" s="24">
        <f>IF(OR(G2512="",N(G2512)=0),"",J2512/G2512)</f>
        <v/>
      </c>
      <c r="L2512" s="38" t="n"/>
      <c r="M2512" s="38" t="n"/>
      <c r="N2512" s="20" t="n"/>
      <c r="O2512" s="40">
        <f>IF(AND(L2512="",M2512=""),"",N(L2512)+N(M2512))</f>
        <v/>
      </c>
      <c r="P2512" s="24">
        <f>IF(OR(O2512="",N(O2512)=0),"",N(M2512)/O2512)</f>
        <v/>
      </c>
      <c r="Q2512" s="40">
        <f>IF(OR(J2512="",N(J2512)=0,O2512=""),"",N(L2512)/(J2512/60))</f>
        <v/>
      </c>
      <c r="R2512" s="20" t="n"/>
    </row>
    <row r="2513">
      <c r="A2513" s="39" t="n"/>
      <c r="B2513" s="20" t="n"/>
      <c r="C2513" s="20" t="n"/>
      <c r="D2513" s="20" t="n"/>
      <c r="E2513" s="20" t="n"/>
      <c r="F2513" s="26">
        <f>IF(E2513="","",IFERROR(INDEX('İş emirleri'!$B$6:$B$305,MATCH(E2513,'İş emirleri'!$A$6:$A$305,0)),"İş emri yok"))</f>
        <v/>
      </c>
      <c r="G2513" s="38" t="n"/>
      <c r="H2513" s="38" t="n"/>
      <c r="I2513" s="20" t="n"/>
      <c r="J2513" s="40">
        <f>IF(G2513="","",MAX(0,G2513-N(H2513)))</f>
        <v/>
      </c>
      <c r="K2513" s="24">
        <f>IF(OR(G2513="",N(G2513)=0),"",J2513/G2513)</f>
        <v/>
      </c>
      <c r="L2513" s="38" t="n"/>
      <c r="M2513" s="38" t="n"/>
      <c r="N2513" s="20" t="n"/>
      <c r="O2513" s="40">
        <f>IF(AND(L2513="",M2513=""),"",N(L2513)+N(M2513))</f>
        <v/>
      </c>
      <c r="P2513" s="24">
        <f>IF(OR(O2513="",N(O2513)=0),"",N(M2513)/O2513)</f>
        <v/>
      </c>
      <c r="Q2513" s="40">
        <f>IF(OR(J2513="",N(J2513)=0,O2513=""),"",N(L2513)/(J2513/60))</f>
        <v/>
      </c>
      <c r="R2513" s="20" t="n"/>
    </row>
    <row r="2514">
      <c r="A2514" s="39" t="n"/>
      <c r="B2514" s="20" t="n"/>
      <c r="C2514" s="20" t="n"/>
      <c r="D2514" s="20" t="n"/>
      <c r="E2514" s="20" t="n"/>
      <c r="F2514" s="26">
        <f>IF(E2514="","",IFERROR(INDEX('İş emirleri'!$B$6:$B$305,MATCH(E2514,'İş emirleri'!$A$6:$A$305,0)),"İş emri yok"))</f>
        <v/>
      </c>
      <c r="G2514" s="38" t="n"/>
      <c r="H2514" s="38" t="n"/>
      <c r="I2514" s="20" t="n"/>
      <c r="J2514" s="40">
        <f>IF(G2514="","",MAX(0,G2514-N(H2514)))</f>
        <v/>
      </c>
      <c r="K2514" s="24">
        <f>IF(OR(G2514="",N(G2514)=0),"",J2514/G2514)</f>
        <v/>
      </c>
      <c r="L2514" s="38" t="n"/>
      <c r="M2514" s="38" t="n"/>
      <c r="N2514" s="20" t="n"/>
      <c r="O2514" s="40">
        <f>IF(AND(L2514="",M2514=""),"",N(L2514)+N(M2514))</f>
        <v/>
      </c>
      <c r="P2514" s="24">
        <f>IF(OR(O2514="",N(O2514)=0),"",N(M2514)/O2514)</f>
        <v/>
      </c>
      <c r="Q2514" s="40">
        <f>IF(OR(J2514="",N(J2514)=0,O2514=""),"",N(L2514)/(J2514/60))</f>
        <v/>
      </c>
      <c r="R2514" s="20" t="n"/>
    </row>
    <row r="2515">
      <c r="A2515" s="39" t="n"/>
      <c r="B2515" s="20" t="n"/>
      <c r="C2515" s="20" t="n"/>
      <c r="D2515" s="20" t="n"/>
      <c r="E2515" s="20" t="n"/>
      <c r="F2515" s="26">
        <f>IF(E2515="","",IFERROR(INDEX('İş emirleri'!$B$6:$B$305,MATCH(E2515,'İş emirleri'!$A$6:$A$305,0)),"İş emri yok"))</f>
        <v/>
      </c>
      <c r="G2515" s="38" t="n"/>
      <c r="H2515" s="38" t="n"/>
      <c r="I2515" s="20" t="n"/>
      <c r="J2515" s="40">
        <f>IF(G2515="","",MAX(0,G2515-N(H2515)))</f>
        <v/>
      </c>
      <c r="K2515" s="24">
        <f>IF(OR(G2515="",N(G2515)=0),"",J2515/G2515)</f>
        <v/>
      </c>
      <c r="L2515" s="38" t="n"/>
      <c r="M2515" s="38" t="n"/>
      <c r="N2515" s="20" t="n"/>
      <c r="O2515" s="40">
        <f>IF(AND(L2515="",M2515=""),"",N(L2515)+N(M2515))</f>
        <v/>
      </c>
      <c r="P2515" s="24">
        <f>IF(OR(O2515="",N(O2515)=0),"",N(M2515)/O2515)</f>
        <v/>
      </c>
      <c r="Q2515" s="40">
        <f>IF(OR(J2515="",N(J2515)=0,O2515=""),"",N(L2515)/(J2515/60))</f>
        <v/>
      </c>
      <c r="R2515" s="20" t="n"/>
    </row>
    <row r="2516">
      <c r="A2516" s="39" t="n"/>
      <c r="B2516" s="20" t="n"/>
      <c r="C2516" s="20" t="n"/>
      <c r="D2516" s="20" t="n"/>
      <c r="E2516" s="20" t="n"/>
      <c r="F2516" s="26">
        <f>IF(E2516="","",IFERROR(INDEX('İş emirleri'!$B$6:$B$305,MATCH(E2516,'İş emirleri'!$A$6:$A$305,0)),"İş emri yok"))</f>
        <v/>
      </c>
      <c r="G2516" s="38" t="n"/>
      <c r="H2516" s="38" t="n"/>
      <c r="I2516" s="20" t="n"/>
      <c r="J2516" s="40">
        <f>IF(G2516="","",MAX(0,G2516-N(H2516)))</f>
        <v/>
      </c>
      <c r="K2516" s="24">
        <f>IF(OR(G2516="",N(G2516)=0),"",J2516/G2516)</f>
        <v/>
      </c>
      <c r="L2516" s="38" t="n"/>
      <c r="M2516" s="38" t="n"/>
      <c r="N2516" s="20" t="n"/>
      <c r="O2516" s="40">
        <f>IF(AND(L2516="",M2516=""),"",N(L2516)+N(M2516))</f>
        <v/>
      </c>
      <c r="P2516" s="24">
        <f>IF(OR(O2516="",N(O2516)=0),"",N(M2516)/O2516)</f>
        <v/>
      </c>
      <c r="Q2516" s="40">
        <f>IF(OR(J2516="",N(J2516)=0,O2516=""),"",N(L2516)/(J2516/60))</f>
        <v/>
      </c>
      <c r="R2516" s="20" t="n"/>
    </row>
    <row r="2517">
      <c r="A2517" s="39" t="n"/>
      <c r="B2517" s="20" t="n"/>
      <c r="C2517" s="20" t="n"/>
      <c r="D2517" s="20" t="n"/>
      <c r="E2517" s="20" t="n"/>
      <c r="F2517" s="26">
        <f>IF(E2517="","",IFERROR(INDEX('İş emirleri'!$B$6:$B$305,MATCH(E2517,'İş emirleri'!$A$6:$A$305,0)),"İş emri yok"))</f>
        <v/>
      </c>
      <c r="G2517" s="38" t="n"/>
      <c r="H2517" s="38" t="n"/>
      <c r="I2517" s="20" t="n"/>
      <c r="J2517" s="40">
        <f>IF(G2517="","",MAX(0,G2517-N(H2517)))</f>
        <v/>
      </c>
      <c r="K2517" s="24">
        <f>IF(OR(G2517="",N(G2517)=0),"",J2517/G2517)</f>
        <v/>
      </c>
      <c r="L2517" s="38" t="n"/>
      <c r="M2517" s="38" t="n"/>
      <c r="N2517" s="20" t="n"/>
      <c r="O2517" s="40">
        <f>IF(AND(L2517="",M2517=""),"",N(L2517)+N(M2517))</f>
        <v/>
      </c>
      <c r="P2517" s="24">
        <f>IF(OR(O2517="",N(O2517)=0),"",N(M2517)/O2517)</f>
        <v/>
      </c>
      <c r="Q2517" s="40">
        <f>IF(OR(J2517="",N(J2517)=0,O2517=""),"",N(L2517)/(J2517/60))</f>
        <v/>
      </c>
      <c r="R2517" s="20" t="n"/>
    </row>
    <row r="2518">
      <c r="A2518" s="39" t="n"/>
      <c r="B2518" s="20" t="n"/>
      <c r="C2518" s="20" t="n"/>
      <c r="D2518" s="20" t="n"/>
      <c r="E2518" s="20" t="n"/>
      <c r="F2518" s="26">
        <f>IF(E2518="","",IFERROR(INDEX('İş emirleri'!$B$6:$B$305,MATCH(E2518,'İş emirleri'!$A$6:$A$305,0)),"İş emri yok"))</f>
        <v/>
      </c>
      <c r="G2518" s="38" t="n"/>
      <c r="H2518" s="38" t="n"/>
      <c r="I2518" s="20" t="n"/>
      <c r="J2518" s="40">
        <f>IF(G2518="","",MAX(0,G2518-N(H2518)))</f>
        <v/>
      </c>
      <c r="K2518" s="24">
        <f>IF(OR(G2518="",N(G2518)=0),"",J2518/G2518)</f>
        <v/>
      </c>
      <c r="L2518" s="38" t="n"/>
      <c r="M2518" s="38" t="n"/>
      <c r="N2518" s="20" t="n"/>
      <c r="O2518" s="40">
        <f>IF(AND(L2518="",M2518=""),"",N(L2518)+N(M2518))</f>
        <v/>
      </c>
      <c r="P2518" s="24">
        <f>IF(OR(O2518="",N(O2518)=0),"",N(M2518)/O2518)</f>
        <v/>
      </c>
      <c r="Q2518" s="40">
        <f>IF(OR(J2518="",N(J2518)=0,O2518=""),"",N(L2518)/(J2518/60))</f>
        <v/>
      </c>
      <c r="R2518" s="20" t="n"/>
    </row>
    <row r="2519">
      <c r="A2519" s="39" t="n"/>
      <c r="B2519" s="20" t="n"/>
      <c r="C2519" s="20" t="n"/>
      <c r="D2519" s="20" t="n"/>
      <c r="E2519" s="20" t="n"/>
      <c r="F2519" s="26">
        <f>IF(E2519="","",IFERROR(INDEX('İş emirleri'!$B$6:$B$305,MATCH(E2519,'İş emirleri'!$A$6:$A$305,0)),"İş emri yok"))</f>
        <v/>
      </c>
      <c r="G2519" s="38" t="n"/>
      <c r="H2519" s="38" t="n"/>
      <c r="I2519" s="20" t="n"/>
      <c r="J2519" s="40">
        <f>IF(G2519="","",MAX(0,G2519-N(H2519)))</f>
        <v/>
      </c>
      <c r="K2519" s="24">
        <f>IF(OR(G2519="",N(G2519)=0),"",J2519/G2519)</f>
        <v/>
      </c>
      <c r="L2519" s="38" t="n"/>
      <c r="M2519" s="38" t="n"/>
      <c r="N2519" s="20" t="n"/>
      <c r="O2519" s="40">
        <f>IF(AND(L2519="",M2519=""),"",N(L2519)+N(M2519))</f>
        <v/>
      </c>
      <c r="P2519" s="24">
        <f>IF(OR(O2519="",N(O2519)=0),"",N(M2519)/O2519)</f>
        <v/>
      </c>
      <c r="Q2519" s="40">
        <f>IF(OR(J2519="",N(J2519)=0,O2519=""),"",N(L2519)/(J2519/60))</f>
        <v/>
      </c>
      <c r="R2519" s="20" t="n"/>
    </row>
    <row r="2520">
      <c r="A2520" s="39" t="n"/>
      <c r="B2520" s="20" t="n"/>
      <c r="C2520" s="20" t="n"/>
      <c r="D2520" s="20" t="n"/>
      <c r="E2520" s="20" t="n"/>
      <c r="F2520" s="26">
        <f>IF(E2520="","",IFERROR(INDEX('İş emirleri'!$B$6:$B$305,MATCH(E2520,'İş emirleri'!$A$6:$A$305,0)),"İş emri yok"))</f>
        <v/>
      </c>
      <c r="G2520" s="38" t="n"/>
      <c r="H2520" s="38" t="n"/>
      <c r="I2520" s="20" t="n"/>
      <c r="J2520" s="40">
        <f>IF(G2520="","",MAX(0,G2520-N(H2520)))</f>
        <v/>
      </c>
      <c r="K2520" s="24">
        <f>IF(OR(G2520="",N(G2520)=0),"",J2520/G2520)</f>
        <v/>
      </c>
      <c r="L2520" s="38" t="n"/>
      <c r="M2520" s="38" t="n"/>
      <c r="N2520" s="20" t="n"/>
      <c r="O2520" s="40">
        <f>IF(AND(L2520="",M2520=""),"",N(L2520)+N(M2520))</f>
        <v/>
      </c>
      <c r="P2520" s="24">
        <f>IF(OR(O2520="",N(O2520)=0),"",N(M2520)/O2520)</f>
        <v/>
      </c>
      <c r="Q2520" s="40">
        <f>IF(OR(J2520="",N(J2520)=0,O2520=""),"",N(L2520)/(J2520/60))</f>
        <v/>
      </c>
      <c r="R2520" s="20" t="n"/>
    </row>
    <row r="2521">
      <c r="A2521" s="39" t="n"/>
      <c r="B2521" s="20" t="n"/>
      <c r="C2521" s="20" t="n"/>
      <c r="D2521" s="20" t="n"/>
      <c r="E2521" s="20" t="n"/>
      <c r="F2521" s="26">
        <f>IF(E2521="","",IFERROR(INDEX('İş emirleri'!$B$6:$B$305,MATCH(E2521,'İş emirleri'!$A$6:$A$305,0)),"İş emri yok"))</f>
        <v/>
      </c>
      <c r="G2521" s="38" t="n"/>
      <c r="H2521" s="38" t="n"/>
      <c r="I2521" s="20" t="n"/>
      <c r="J2521" s="40">
        <f>IF(G2521="","",MAX(0,G2521-N(H2521)))</f>
        <v/>
      </c>
      <c r="K2521" s="24">
        <f>IF(OR(G2521="",N(G2521)=0),"",J2521/G2521)</f>
        <v/>
      </c>
      <c r="L2521" s="38" t="n"/>
      <c r="M2521" s="38" t="n"/>
      <c r="N2521" s="20" t="n"/>
      <c r="O2521" s="40">
        <f>IF(AND(L2521="",M2521=""),"",N(L2521)+N(M2521))</f>
        <v/>
      </c>
      <c r="P2521" s="24">
        <f>IF(OR(O2521="",N(O2521)=0),"",N(M2521)/O2521)</f>
        <v/>
      </c>
      <c r="Q2521" s="40">
        <f>IF(OR(J2521="",N(J2521)=0,O2521=""),"",N(L2521)/(J2521/60))</f>
        <v/>
      </c>
      <c r="R2521" s="20" t="n"/>
    </row>
    <row r="2522">
      <c r="A2522" s="39" t="n"/>
      <c r="B2522" s="20" t="n"/>
      <c r="C2522" s="20" t="n"/>
      <c r="D2522" s="20" t="n"/>
      <c r="E2522" s="20" t="n"/>
      <c r="F2522" s="26">
        <f>IF(E2522="","",IFERROR(INDEX('İş emirleri'!$B$6:$B$305,MATCH(E2522,'İş emirleri'!$A$6:$A$305,0)),"İş emri yok"))</f>
        <v/>
      </c>
      <c r="G2522" s="38" t="n"/>
      <c r="H2522" s="38" t="n"/>
      <c r="I2522" s="20" t="n"/>
      <c r="J2522" s="40">
        <f>IF(G2522="","",MAX(0,G2522-N(H2522)))</f>
        <v/>
      </c>
      <c r="K2522" s="24">
        <f>IF(OR(G2522="",N(G2522)=0),"",J2522/G2522)</f>
        <v/>
      </c>
      <c r="L2522" s="38" t="n"/>
      <c r="M2522" s="38" t="n"/>
      <c r="N2522" s="20" t="n"/>
      <c r="O2522" s="40">
        <f>IF(AND(L2522="",M2522=""),"",N(L2522)+N(M2522))</f>
        <v/>
      </c>
      <c r="P2522" s="24">
        <f>IF(OR(O2522="",N(O2522)=0),"",N(M2522)/O2522)</f>
        <v/>
      </c>
      <c r="Q2522" s="40">
        <f>IF(OR(J2522="",N(J2522)=0,O2522=""),"",N(L2522)/(J2522/60))</f>
        <v/>
      </c>
      <c r="R2522" s="20" t="n"/>
    </row>
    <row r="2523">
      <c r="A2523" s="39" t="n"/>
      <c r="B2523" s="20" t="n"/>
      <c r="C2523" s="20" t="n"/>
      <c r="D2523" s="20" t="n"/>
      <c r="E2523" s="20" t="n"/>
      <c r="F2523" s="26">
        <f>IF(E2523="","",IFERROR(INDEX('İş emirleri'!$B$6:$B$305,MATCH(E2523,'İş emirleri'!$A$6:$A$305,0)),"İş emri yok"))</f>
        <v/>
      </c>
      <c r="G2523" s="38" t="n"/>
      <c r="H2523" s="38" t="n"/>
      <c r="I2523" s="20" t="n"/>
      <c r="J2523" s="40">
        <f>IF(G2523="","",MAX(0,G2523-N(H2523)))</f>
        <v/>
      </c>
      <c r="K2523" s="24">
        <f>IF(OR(G2523="",N(G2523)=0),"",J2523/G2523)</f>
        <v/>
      </c>
      <c r="L2523" s="38" t="n"/>
      <c r="M2523" s="38" t="n"/>
      <c r="N2523" s="20" t="n"/>
      <c r="O2523" s="40">
        <f>IF(AND(L2523="",M2523=""),"",N(L2523)+N(M2523))</f>
        <v/>
      </c>
      <c r="P2523" s="24">
        <f>IF(OR(O2523="",N(O2523)=0),"",N(M2523)/O2523)</f>
        <v/>
      </c>
      <c r="Q2523" s="40">
        <f>IF(OR(J2523="",N(J2523)=0,O2523=""),"",N(L2523)/(J2523/60))</f>
        <v/>
      </c>
      <c r="R2523" s="20" t="n"/>
    </row>
    <row r="2524">
      <c r="A2524" s="39" t="n"/>
      <c r="B2524" s="20" t="n"/>
      <c r="C2524" s="20" t="n"/>
      <c r="D2524" s="20" t="n"/>
      <c r="E2524" s="20" t="n"/>
      <c r="F2524" s="26">
        <f>IF(E2524="","",IFERROR(INDEX('İş emirleri'!$B$6:$B$305,MATCH(E2524,'İş emirleri'!$A$6:$A$305,0)),"İş emri yok"))</f>
        <v/>
      </c>
      <c r="G2524" s="38" t="n"/>
      <c r="H2524" s="38" t="n"/>
      <c r="I2524" s="20" t="n"/>
      <c r="J2524" s="40">
        <f>IF(G2524="","",MAX(0,G2524-N(H2524)))</f>
        <v/>
      </c>
      <c r="K2524" s="24">
        <f>IF(OR(G2524="",N(G2524)=0),"",J2524/G2524)</f>
        <v/>
      </c>
      <c r="L2524" s="38" t="n"/>
      <c r="M2524" s="38" t="n"/>
      <c r="N2524" s="20" t="n"/>
      <c r="O2524" s="40">
        <f>IF(AND(L2524="",M2524=""),"",N(L2524)+N(M2524))</f>
        <v/>
      </c>
      <c r="P2524" s="24">
        <f>IF(OR(O2524="",N(O2524)=0),"",N(M2524)/O2524)</f>
        <v/>
      </c>
      <c r="Q2524" s="40">
        <f>IF(OR(J2524="",N(J2524)=0,O2524=""),"",N(L2524)/(J2524/60))</f>
        <v/>
      </c>
      <c r="R2524" s="20" t="n"/>
    </row>
    <row r="2525">
      <c r="A2525" s="39" t="n"/>
      <c r="B2525" s="20" t="n"/>
      <c r="C2525" s="20" t="n"/>
      <c r="D2525" s="20" t="n"/>
      <c r="E2525" s="20" t="n"/>
      <c r="F2525" s="26">
        <f>IF(E2525="","",IFERROR(INDEX('İş emirleri'!$B$6:$B$305,MATCH(E2525,'İş emirleri'!$A$6:$A$305,0)),"İş emri yok"))</f>
        <v/>
      </c>
      <c r="G2525" s="38" t="n"/>
      <c r="H2525" s="38" t="n"/>
      <c r="I2525" s="20" t="n"/>
      <c r="J2525" s="40">
        <f>IF(G2525="","",MAX(0,G2525-N(H2525)))</f>
        <v/>
      </c>
      <c r="K2525" s="24">
        <f>IF(OR(G2525="",N(G2525)=0),"",J2525/G2525)</f>
        <v/>
      </c>
      <c r="L2525" s="38" t="n"/>
      <c r="M2525" s="38" t="n"/>
      <c r="N2525" s="20" t="n"/>
      <c r="O2525" s="40">
        <f>IF(AND(L2525="",M2525=""),"",N(L2525)+N(M2525))</f>
        <v/>
      </c>
      <c r="P2525" s="24">
        <f>IF(OR(O2525="",N(O2525)=0),"",N(M2525)/O2525)</f>
        <v/>
      </c>
      <c r="Q2525" s="40">
        <f>IF(OR(J2525="",N(J2525)=0,O2525=""),"",N(L2525)/(J2525/60))</f>
        <v/>
      </c>
      <c r="R2525" s="20" t="n"/>
    </row>
    <row r="2526">
      <c r="A2526" s="39" t="n"/>
      <c r="B2526" s="20" t="n"/>
      <c r="C2526" s="20" t="n"/>
      <c r="D2526" s="20" t="n"/>
      <c r="E2526" s="20" t="n"/>
      <c r="F2526" s="26">
        <f>IF(E2526="","",IFERROR(INDEX('İş emirleri'!$B$6:$B$305,MATCH(E2526,'İş emirleri'!$A$6:$A$305,0)),"İş emri yok"))</f>
        <v/>
      </c>
      <c r="G2526" s="38" t="n"/>
      <c r="H2526" s="38" t="n"/>
      <c r="I2526" s="20" t="n"/>
      <c r="J2526" s="40">
        <f>IF(G2526="","",MAX(0,G2526-N(H2526)))</f>
        <v/>
      </c>
      <c r="K2526" s="24">
        <f>IF(OR(G2526="",N(G2526)=0),"",J2526/G2526)</f>
        <v/>
      </c>
      <c r="L2526" s="38" t="n"/>
      <c r="M2526" s="38" t="n"/>
      <c r="N2526" s="20" t="n"/>
      <c r="O2526" s="40">
        <f>IF(AND(L2526="",M2526=""),"",N(L2526)+N(M2526))</f>
        <v/>
      </c>
      <c r="P2526" s="24">
        <f>IF(OR(O2526="",N(O2526)=0),"",N(M2526)/O2526)</f>
        <v/>
      </c>
      <c r="Q2526" s="40">
        <f>IF(OR(J2526="",N(J2526)=0,O2526=""),"",N(L2526)/(J2526/60))</f>
        <v/>
      </c>
      <c r="R2526" s="20" t="n"/>
    </row>
    <row r="2527">
      <c r="A2527" s="39" t="n"/>
      <c r="B2527" s="20" t="n"/>
      <c r="C2527" s="20" t="n"/>
      <c r="D2527" s="20" t="n"/>
      <c r="E2527" s="20" t="n"/>
      <c r="F2527" s="26">
        <f>IF(E2527="","",IFERROR(INDEX('İş emirleri'!$B$6:$B$305,MATCH(E2527,'İş emirleri'!$A$6:$A$305,0)),"İş emri yok"))</f>
        <v/>
      </c>
      <c r="G2527" s="38" t="n"/>
      <c r="H2527" s="38" t="n"/>
      <c r="I2527" s="20" t="n"/>
      <c r="J2527" s="40">
        <f>IF(G2527="","",MAX(0,G2527-N(H2527)))</f>
        <v/>
      </c>
      <c r="K2527" s="24">
        <f>IF(OR(G2527="",N(G2527)=0),"",J2527/G2527)</f>
        <v/>
      </c>
      <c r="L2527" s="38" t="n"/>
      <c r="M2527" s="38" t="n"/>
      <c r="N2527" s="20" t="n"/>
      <c r="O2527" s="40">
        <f>IF(AND(L2527="",M2527=""),"",N(L2527)+N(M2527))</f>
        <v/>
      </c>
      <c r="P2527" s="24">
        <f>IF(OR(O2527="",N(O2527)=0),"",N(M2527)/O2527)</f>
        <v/>
      </c>
      <c r="Q2527" s="40">
        <f>IF(OR(J2527="",N(J2527)=0,O2527=""),"",N(L2527)/(J2527/60))</f>
        <v/>
      </c>
      <c r="R2527" s="20" t="n"/>
    </row>
    <row r="2528">
      <c r="A2528" s="39" t="n"/>
      <c r="B2528" s="20" t="n"/>
      <c r="C2528" s="20" t="n"/>
      <c r="D2528" s="20" t="n"/>
      <c r="E2528" s="20" t="n"/>
      <c r="F2528" s="26">
        <f>IF(E2528="","",IFERROR(INDEX('İş emirleri'!$B$6:$B$305,MATCH(E2528,'İş emirleri'!$A$6:$A$305,0)),"İş emri yok"))</f>
        <v/>
      </c>
      <c r="G2528" s="38" t="n"/>
      <c r="H2528" s="38" t="n"/>
      <c r="I2528" s="20" t="n"/>
      <c r="J2528" s="40">
        <f>IF(G2528="","",MAX(0,G2528-N(H2528)))</f>
        <v/>
      </c>
      <c r="K2528" s="24">
        <f>IF(OR(G2528="",N(G2528)=0),"",J2528/G2528)</f>
        <v/>
      </c>
      <c r="L2528" s="38" t="n"/>
      <c r="M2528" s="38" t="n"/>
      <c r="N2528" s="20" t="n"/>
      <c r="O2528" s="40">
        <f>IF(AND(L2528="",M2528=""),"",N(L2528)+N(M2528))</f>
        <v/>
      </c>
      <c r="P2528" s="24">
        <f>IF(OR(O2528="",N(O2528)=0),"",N(M2528)/O2528)</f>
        <v/>
      </c>
      <c r="Q2528" s="40">
        <f>IF(OR(J2528="",N(J2528)=0,O2528=""),"",N(L2528)/(J2528/60))</f>
        <v/>
      </c>
      <c r="R2528" s="20" t="n"/>
    </row>
    <row r="2529">
      <c r="A2529" s="39" t="n"/>
      <c r="B2529" s="20" t="n"/>
      <c r="C2529" s="20" t="n"/>
      <c r="D2529" s="20" t="n"/>
      <c r="E2529" s="20" t="n"/>
      <c r="F2529" s="26">
        <f>IF(E2529="","",IFERROR(INDEX('İş emirleri'!$B$6:$B$305,MATCH(E2529,'İş emirleri'!$A$6:$A$305,0)),"İş emri yok"))</f>
        <v/>
      </c>
      <c r="G2529" s="38" t="n"/>
      <c r="H2529" s="38" t="n"/>
      <c r="I2529" s="20" t="n"/>
      <c r="J2529" s="40">
        <f>IF(G2529="","",MAX(0,G2529-N(H2529)))</f>
        <v/>
      </c>
      <c r="K2529" s="24">
        <f>IF(OR(G2529="",N(G2529)=0),"",J2529/G2529)</f>
        <v/>
      </c>
      <c r="L2529" s="38" t="n"/>
      <c r="M2529" s="38" t="n"/>
      <c r="N2529" s="20" t="n"/>
      <c r="O2529" s="40">
        <f>IF(AND(L2529="",M2529=""),"",N(L2529)+N(M2529))</f>
        <v/>
      </c>
      <c r="P2529" s="24">
        <f>IF(OR(O2529="",N(O2529)=0),"",N(M2529)/O2529)</f>
        <v/>
      </c>
      <c r="Q2529" s="40">
        <f>IF(OR(J2529="",N(J2529)=0,O2529=""),"",N(L2529)/(J2529/60))</f>
        <v/>
      </c>
      <c r="R2529" s="20" t="n"/>
    </row>
    <row r="2530">
      <c r="A2530" s="39" t="n"/>
      <c r="B2530" s="20" t="n"/>
      <c r="C2530" s="20" t="n"/>
      <c r="D2530" s="20" t="n"/>
      <c r="E2530" s="20" t="n"/>
      <c r="F2530" s="26">
        <f>IF(E2530="","",IFERROR(INDEX('İş emirleri'!$B$6:$B$305,MATCH(E2530,'İş emirleri'!$A$6:$A$305,0)),"İş emri yok"))</f>
        <v/>
      </c>
      <c r="G2530" s="38" t="n"/>
      <c r="H2530" s="38" t="n"/>
      <c r="I2530" s="20" t="n"/>
      <c r="J2530" s="40">
        <f>IF(G2530="","",MAX(0,G2530-N(H2530)))</f>
        <v/>
      </c>
      <c r="K2530" s="24">
        <f>IF(OR(G2530="",N(G2530)=0),"",J2530/G2530)</f>
        <v/>
      </c>
      <c r="L2530" s="38" t="n"/>
      <c r="M2530" s="38" t="n"/>
      <c r="N2530" s="20" t="n"/>
      <c r="O2530" s="40">
        <f>IF(AND(L2530="",M2530=""),"",N(L2530)+N(M2530))</f>
        <v/>
      </c>
      <c r="P2530" s="24">
        <f>IF(OR(O2530="",N(O2530)=0),"",N(M2530)/O2530)</f>
        <v/>
      </c>
      <c r="Q2530" s="40">
        <f>IF(OR(J2530="",N(J2530)=0,O2530=""),"",N(L2530)/(J2530/60))</f>
        <v/>
      </c>
      <c r="R2530" s="20" t="n"/>
    </row>
    <row r="2531">
      <c r="A2531" s="39" t="n"/>
      <c r="B2531" s="20" t="n"/>
      <c r="C2531" s="20" t="n"/>
      <c r="D2531" s="20" t="n"/>
      <c r="E2531" s="20" t="n"/>
      <c r="F2531" s="26">
        <f>IF(E2531="","",IFERROR(INDEX('İş emirleri'!$B$6:$B$305,MATCH(E2531,'İş emirleri'!$A$6:$A$305,0)),"İş emri yok"))</f>
        <v/>
      </c>
      <c r="G2531" s="38" t="n"/>
      <c r="H2531" s="38" t="n"/>
      <c r="I2531" s="20" t="n"/>
      <c r="J2531" s="40">
        <f>IF(G2531="","",MAX(0,G2531-N(H2531)))</f>
        <v/>
      </c>
      <c r="K2531" s="24">
        <f>IF(OR(G2531="",N(G2531)=0),"",J2531/G2531)</f>
        <v/>
      </c>
      <c r="L2531" s="38" t="n"/>
      <c r="M2531" s="38" t="n"/>
      <c r="N2531" s="20" t="n"/>
      <c r="O2531" s="40">
        <f>IF(AND(L2531="",M2531=""),"",N(L2531)+N(M2531))</f>
        <v/>
      </c>
      <c r="P2531" s="24">
        <f>IF(OR(O2531="",N(O2531)=0),"",N(M2531)/O2531)</f>
        <v/>
      </c>
      <c r="Q2531" s="40">
        <f>IF(OR(J2531="",N(J2531)=0,O2531=""),"",N(L2531)/(J2531/60))</f>
        <v/>
      </c>
      <c r="R2531" s="20" t="n"/>
    </row>
    <row r="2532">
      <c r="A2532" s="39" t="n"/>
      <c r="B2532" s="20" t="n"/>
      <c r="C2532" s="20" t="n"/>
      <c r="D2532" s="20" t="n"/>
      <c r="E2532" s="20" t="n"/>
      <c r="F2532" s="26">
        <f>IF(E2532="","",IFERROR(INDEX('İş emirleri'!$B$6:$B$305,MATCH(E2532,'İş emirleri'!$A$6:$A$305,0)),"İş emri yok"))</f>
        <v/>
      </c>
      <c r="G2532" s="38" t="n"/>
      <c r="H2532" s="38" t="n"/>
      <c r="I2532" s="20" t="n"/>
      <c r="J2532" s="40">
        <f>IF(G2532="","",MAX(0,G2532-N(H2532)))</f>
        <v/>
      </c>
      <c r="K2532" s="24">
        <f>IF(OR(G2532="",N(G2532)=0),"",J2532/G2532)</f>
        <v/>
      </c>
      <c r="L2532" s="38" t="n"/>
      <c r="M2532" s="38" t="n"/>
      <c r="N2532" s="20" t="n"/>
      <c r="O2532" s="40">
        <f>IF(AND(L2532="",M2532=""),"",N(L2532)+N(M2532))</f>
        <v/>
      </c>
      <c r="P2532" s="24">
        <f>IF(OR(O2532="",N(O2532)=0),"",N(M2532)/O2532)</f>
        <v/>
      </c>
      <c r="Q2532" s="40">
        <f>IF(OR(J2532="",N(J2532)=0,O2532=""),"",N(L2532)/(J2532/60))</f>
        <v/>
      </c>
      <c r="R2532" s="20" t="n"/>
    </row>
    <row r="2533">
      <c r="A2533" s="39" t="n"/>
      <c r="B2533" s="20" t="n"/>
      <c r="C2533" s="20" t="n"/>
      <c r="D2533" s="20" t="n"/>
      <c r="E2533" s="20" t="n"/>
      <c r="F2533" s="26">
        <f>IF(E2533="","",IFERROR(INDEX('İş emirleri'!$B$6:$B$305,MATCH(E2533,'İş emirleri'!$A$6:$A$305,0)),"İş emri yok"))</f>
        <v/>
      </c>
      <c r="G2533" s="38" t="n"/>
      <c r="H2533" s="38" t="n"/>
      <c r="I2533" s="20" t="n"/>
      <c r="J2533" s="40">
        <f>IF(G2533="","",MAX(0,G2533-N(H2533)))</f>
        <v/>
      </c>
      <c r="K2533" s="24">
        <f>IF(OR(G2533="",N(G2533)=0),"",J2533/G2533)</f>
        <v/>
      </c>
      <c r="L2533" s="38" t="n"/>
      <c r="M2533" s="38" t="n"/>
      <c r="N2533" s="20" t="n"/>
      <c r="O2533" s="40">
        <f>IF(AND(L2533="",M2533=""),"",N(L2533)+N(M2533))</f>
        <v/>
      </c>
      <c r="P2533" s="24">
        <f>IF(OR(O2533="",N(O2533)=0),"",N(M2533)/O2533)</f>
        <v/>
      </c>
      <c r="Q2533" s="40">
        <f>IF(OR(J2533="",N(J2533)=0,O2533=""),"",N(L2533)/(J2533/60))</f>
        <v/>
      </c>
      <c r="R2533" s="20" t="n"/>
    </row>
    <row r="2534">
      <c r="A2534" s="39" t="n"/>
      <c r="B2534" s="20" t="n"/>
      <c r="C2534" s="20" t="n"/>
      <c r="D2534" s="20" t="n"/>
      <c r="E2534" s="20" t="n"/>
      <c r="F2534" s="26">
        <f>IF(E2534="","",IFERROR(INDEX('İş emirleri'!$B$6:$B$305,MATCH(E2534,'İş emirleri'!$A$6:$A$305,0)),"İş emri yok"))</f>
        <v/>
      </c>
      <c r="G2534" s="38" t="n"/>
      <c r="H2534" s="38" t="n"/>
      <c r="I2534" s="20" t="n"/>
      <c r="J2534" s="40">
        <f>IF(G2534="","",MAX(0,G2534-N(H2534)))</f>
        <v/>
      </c>
      <c r="K2534" s="24">
        <f>IF(OR(G2534="",N(G2534)=0),"",J2534/G2534)</f>
        <v/>
      </c>
      <c r="L2534" s="38" t="n"/>
      <c r="M2534" s="38" t="n"/>
      <c r="N2534" s="20" t="n"/>
      <c r="O2534" s="40">
        <f>IF(AND(L2534="",M2534=""),"",N(L2534)+N(M2534))</f>
        <v/>
      </c>
      <c r="P2534" s="24">
        <f>IF(OR(O2534="",N(O2534)=0),"",N(M2534)/O2534)</f>
        <v/>
      </c>
      <c r="Q2534" s="40">
        <f>IF(OR(J2534="",N(J2534)=0,O2534=""),"",N(L2534)/(J2534/60))</f>
        <v/>
      </c>
      <c r="R2534" s="20" t="n"/>
    </row>
    <row r="2535">
      <c r="A2535" s="39" t="n"/>
      <c r="B2535" s="20" t="n"/>
      <c r="C2535" s="20" t="n"/>
      <c r="D2535" s="20" t="n"/>
      <c r="E2535" s="20" t="n"/>
      <c r="F2535" s="26">
        <f>IF(E2535="","",IFERROR(INDEX('İş emirleri'!$B$6:$B$305,MATCH(E2535,'İş emirleri'!$A$6:$A$305,0)),"İş emri yok"))</f>
        <v/>
      </c>
      <c r="G2535" s="38" t="n"/>
      <c r="H2535" s="38" t="n"/>
      <c r="I2535" s="20" t="n"/>
      <c r="J2535" s="40">
        <f>IF(G2535="","",MAX(0,G2535-N(H2535)))</f>
        <v/>
      </c>
      <c r="K2535" s="24">
        <f>IF(OR(G2535="",N(G2535)=0),"",J2535/G2535)</f>
        <v/>
      </c>
      <c r="L2535" s="38" t="n"/>
      <c r="M2535" s="38" t="n"/>
      <c r="N2535" s="20" t="n"/>
      <c r="O2535" s="40">
        <f>IF(AND(L2535="",M2535=""),"",N(L2535)+N(M2535))</f>
        <v/>
      </c>
      <c r="P2535" s="24">
        <f>IF(OR(O2535="",N(O2535)=0),"",N(M2535)/O2535)</f>
        <v/>
      </c>
      <c r="Q2535" s="40">
        <f>IF(OR(J2535="",N(J2535)=0,O2535=""),"",N(L2535)/(J2535/60))</f>
        <v/>
      </c>
      <c r="R2535" s="20" t="n"/>
    </row>
    <row r="2536">
      <c r="A2536" s="39" t="n"/>
      <c r="B2536" s="20" t="n"/>
      <c r="C2536" s="20" t="n"/>
      <c r="D2536" s="20" t="n"/>
      <c r="E2536" s="20" t="n"/>
      <c r="F2536" s="26">
        <f>IF(E2536="","",IFERROR(INDEX('İş emirleri'!$B$6:$B$305,MATCH(E2536,'İş emirleri'!$A$6:$A$305,0)),"İş emri yok"))</f>
        <v/>
      </c>
      <c r="G2536" s="38" t="n"/>
      <c r="H2536" s="38" t="n"/>
      <c r="I2536" s="20" t="n"/>
      <c r="J2536" s="40">
        <f>IF(G2536="","",MAX(0,G2536-N(H2536)))</f>
        <v/>
      </c>
      <c r="K2536" s="24">
        <f>IF(OR(G2536="",N(G2536)=0),"",J2536/G2536)</f>
        <v/>
      </c>
      <c r="L2536" s="38" t="n"/>
      <c r="M2536" s="38" t="n"/>
      <c r="N2536" s="20" t="n"/>
      <c r="O2536" s="40">
        <f>IF(AND(L2536="",M2536=""),"",N(L2536)+N(M2536))</f>
        <v/>
      </c>
      <c r="P2536" s="24">
        <f>IF(OR(O2536="",N(O2536)=0),"",N(M2536)/O2536)</f>
        <v/>
      </c>
      <c r="Q2536" s="40">
        <f>IF(OR(J2536="",N(J2536)=0,O2536=""),"",N(L2536)/(J2536/60))</f>
        <v/>
      </c>
      <c r="R2536" s="20" t="n"/>
    </row>
    <row r="2537">
      <c r="A2537" s="39" t="n"/>
      <c r="B2537" s="20" t="n"/>
      <c r="C2537" s="20" t="n"/>
      <c r="D2537" s="20" t="n"/>
      <c r="E2537" s="20" t="n"/>
      <c r="F2537" s="26">
        <f>IF(E2537="","",IFERROR(INDEX('İş emirleri'!$B$6:$B$305,MATCH(E2537,'İş emirleri'!$A$6:$A$305,0)),"İş emri yok"))</f>
        <v/>
      </c>
      <c r="G2537" s="38" t="n"/>
      <c r="H2537" s="38" t="n"/>
      <c r="I2537" s="20" t="n"/>
      <c r="J2537" s="40">
        <f>IF(G2537="","",MAX(0,G2537-N(H2537)))</f>
        <v/>
      </c>
      <c r="K2537" s="24">
        <f>IF(OR(G2537="",N(G2537)=0),"",J2537/G2537)</f>
        <v/>
      </c>
      <c r="L2537" s="38" t="n"/>
      <c r="M2537" s="38" t="n"/>
      <c r="N2537" s="20" t="n"/>
      <c r="O2537" s="40">
        <f>IF(AND(L2537="",M2537=""),"",N(L2537)+N(M2537))</f>
        <v/>
      </c>
      <c r="P2537" s="24">
        <f>IF(OR(O2537="",N(O2537)=0),"",N(M2537)/O2537)</f>
        <v/>
      </c>
      <c r="Q2537" s="40">
        <f>IF(OR(J2537="",N(J2537)=0,O2537=""),"",N(L2537)/(J2537/60))</f>
        <v/>
      </c>
      <c r="R2537" s="20" t="n"/>
    </row>
    <row r="2538">
      <c r="A2538" s="39" t="n"/>
      <c r="B2538" s="20" t="n"/>
      <c r="C2538" s="20" t="n"/>
      <c r="D2538" s="20" t="n"/>
      <c r="E2538" s="20" t="n"/>
      <c r="F2538" s="26">
        <f>IF(E2538="","",IFERROR(INDEX('İş emirleri'!$B$6:$B$305,MATCH(E2538,'İş emirleri'!$A$6:$A$305,0)),"İş emri yok"))</f>
        <v/>
      </c>
      <c r="G2538" s="38" t="n"/>
      <c r="H2538" s="38" t="n"/>
      <c r="I2538" s="20" t="n"/>
      <c r="J2538" s="40">
        <f>IF(G2538="","",MAX(0,G2538-N(H2538)))</f>
        <v/>
      </c>
      <c r="K2538" s="24">
        <f>IF(OR(G2538="",N(G2538)=0),"",J2538/G2538)</f>
        <v/>
      </c>
      <c r="L2538" s="38" t="n"/>
      <c r="M2538" s="38" t="n"/>
      <c r="N2538" s="20" t="n"/>
      <c r="O2538" s="40">
        <f>IF(AND(L2538="",M2538=""),"",N(L2538)+N(M2538))</f>
        <v/>
      </c>
      <c r="P2538" s="24">
        <f>IF(OR(O2538="",N(O2538)=0),"",N(M2538)/O2538)</f>
        <v/>
      </c>
      <c r="Q2538" s="40">
        <f>IF(OR(J2538="",N(J2538)=0,O2538=""),"",N(L2538)/(J2538/60))</f>
        <v/>
      </c>
      <c r="R2538" s="20" t="n"/>
    </row>
    <row r="2539">
      <c r="A2539" s="39" t="n"/>
      <c r="B2539" s="20" t="n"/>
      <c r="C2539" s="20" t="n"/>
      <c r="D2539" s="20" t="n"/>
      <c r="E2539" s="20" t="n"/>
      <c r="F2539" s="26">
        <f>IF(E2539="","",IFERROR(INDEX('İş emirleri'!$B$6:$B$305,MATCH(E2539,'İş emirleri'!$A$6:$A$305,0)),"İş emri yok"))</f>
        <v/>
      </c>
      <c r="G2539" s="38" t="n"/>
      <c r="H2539" s="38" t="n"/>
      <c r="I2539" s="20" t="n"/>
      <c r="J2539" s="40">
        <f>IF(G2539="","",MAX(0,G2539-N(H2539)))</f>
        <v/>
      </c>
      <c r="K2539" s="24">
        <f>IF(OR(G2539="",N(G2539)=0),"",J2539/G2539)</f>
        <v/>
      </c>
      <c r="L2539" s="38" t="n"/>
      <c r="M2539" s="38" t="n"/>
      <c r="N2539" s="20" t="n"/>
      <c r="O2539" s="40">
        <f>IF(AND(L2539="",M2539=""),"",N(L2539)+N(M2539))</f>
        <v/>
      </c>
      <c r="P2539" s="24">
        <f>IF(OR(O2539="",N(O2539)=0),"",N(M2539)/O2539)</f>
        <v/>
      </c>
      <c r="Q2539" s="40">
        <f>IF(OR(J2539="",N(J2539)=0,O2539=""),"",N(L2539)/(J2539/60))</f>
        <v/>
      </c>
      <c r="R2539" s="20" t="n"/>
    </row>
    <row r="2540">
      <c r="A2540" s="39" t="n"/>
      <c r="B2540" s="20" t="n"/>
      <c r="C2540" s="20" t="n"/>
      <c r="D2540" s="20" t="n"/>
      <c r="E2540" s="20" t="n"/>
      <c r="F2540" s="26">
        <f>IF(E2540="","",IFERROR(INDEX('İş emirleri'!$B$6:$B$305,MATCH(E2540,'İş emirleri'!$A$6:$A$305,0)),"İş emri yok"))</f>
        <v/>
      </c>
      <c r="G2540" s="38" t="n"/>
      <c r="H2540" s="38" t="n"/>
      <c r="I2540" s="20" t="n"/>
      <c r="J2540" s="40">
        <f>IF(G2540="","",MAX(0,G2540-N(H2540)))</f>
        <v/>
      </c>
      <c r="K2540" s="24">
        <f>IF(OR(G2540="",N(G2540)=0),"",J2540/G2540)</f>
        <v/>
      </c>
      <c r="L2540" s="38" t="n"/>
      <c r="M2540" s="38" t="n"/>
      <c r="N2540" s="20" t="n"/>
      <c r="O2540" s="40">
        <f>IF(AND(L2540="",M2540=""),"",N(L2540)+N(M2540))</f>
        <v/>
      </c>
      <c r="P2540" s="24">
        <f>IF(OR(O2540="",N(O2540)=0),"",N(M2540)/O2540)</f>
        <v/>
      </c>
      <c r="Q2540" s="40">
        <f>IF(OR(J2540="",N(J2540)=0,O2540=""),"",N(L2540)/(J2540/60))</f>
        <v/>
      </c>
      <c r="R2540" s="20" t="n"/>
    </row>
    <row r="2541">
      <c r="A2541" s="39" t="n"/>
      <c r="B2541" s="20" t="n"/>
      <c r="C2541" s="20" t="n"/>
      <c r="D2541" s="20" t="n"/>
      <c r="E2541" s="20" t="n"/>
      <c r="F2541" s="26">
        <f>IF(E2541="","",IFERROR(INDEX('İş emirleri'!$B$6:$B$305,MATCH(E2541,'İş emirleri'!$A$6:$A$305,0)),"İş emri yok"))</f>
        <v/>
      </c>
      <c r="G2541" s="38" t="n"/>
      <c r="H2541" s="38" t="n"/>
      <c r="I2541" s="20" t="n"/>
      <c r="J2541" s="40">
        <f>IF(G2541="","",MAX(0,G2541-N(H2541)))</f>
        <v/>
      </c>
      <c r="K2541" s="24">
        <f>IF(OR(G2541="",N(G2541)=0),"",J2541/G2541)</f>
        <v/>
      </c>
      <c r="L2541" s="38" t="n"/>
      <c r="M2541" s="38" t="n"/>
      <c r="N2541" s="20" t="n"/>
      <c r="O2541" s="40">
        <f>IF(AND(L2541="",M2541=""),"",N(L2541)+N(M2541))</f>
        <v/>
      </c>
      <c r="P2541" s="24">
        <f>IF(OR(O2541="",N(O2541)=0),"",N(M2541)/O2541)</f>
        <v/>
      </c>
      <c r="Q2541" s="40">
        <f>IF(OR(J2541="",N(J2541)=0,O2541=""),"",N(L2541)/(J2541/60))</f>
        <v/>
      </c>
      <c r="R2541" s="20" t="n"/>
    </row>
    <row r="2542">
      <c r="A2542" s="39" t="n"/>
      <c r="B2542" s="20" t="n"/>
      <c r="C2542" s="20" t="n"/>
      <c r="D2542" s="20" t="n"/>
      <c r="E2542" s="20" t="n"/>
      <c r="F2542" s="26">
        <f>IF(E2542="","",IFERROR(INDEX('İş emirleri'!$B$6:$B$305,MATCH(E2542,'İş emirleri'!$A$6:$A$305,0)),"İş emri yok"))</f>
        <v/>
      </c>
      <c r="G2542" s="38" t="n"/>
      <c r="H2542" s="38" t="n"/>
      <c r="I2542" s="20" t="n"/>
      <c r="J2542" s="40">
        <f>IF(G2542="","",MAX(0,G2542-N(H2542)))</f>
        <v/>
      </c>
      <c r="K2542" s="24">
        <f>IF(OR(G2542="",N(G2542)=0),"",J2542/G2542)</f>
        <v/>
      </c>
      <c r="L2542" s="38" t="n"/>
      <c r="M2542" s="38" t="n"/>
      <c r="N2542" s="20" t="n"/>
      <c r="O2542" s="40">
        <f>IF(AND(L2542="",M2542=""),"",N(L2542)+N(M2542))</f>
        <v/>
      </c>
      <c r="P2542" s="24">
        <f>IF(OR(O2542="",N(O2542)=0),"",N(M2542)/O2542)</f>
        <v/>
      </c>
      <c r="Q2542" s="40">
        <f>IF(OR(J2542="",N(J2542)=0,O2542=""),"",N(L2542)/(J2542/60))</f>
        <v/>
      </c>
      <c r="R2542" s="20" t="n"/>
    </row>
    <row r="2543">
      <c r="A2543" s="39" t="n"/>
      <c r="B2543" s="20" t="n"/>
      <c r="C2543" s="20" t="n"/>
      <c r="D2543" s="20" t="n"/>
      <c r="E2543" s="20" t="n"/>
      <c r="F2543" s="26">
        <f>IF(E2543="","",IFERROR(INDEX('İş emirleri'!$B$6:$B$305,MATCH(E2543,'İş emirleri'!$A$6:$A$305,0)),"İş emri yok"))</f>
        <v/>
      </c>
      <c r="G2543" s="38" t="n"/>
      <c r="H2543" s="38" t="n"/>
      <c r="I2543" s="20" t="n"/>
      <c r="J2543" s="40">
        <f>IF(G2543="","",MAX(0,G2543-N(H2543)))</f>
        <v/>
      </c>
      <c r="K2543" s="24">
        <f>IF(OR(G2543="",N(G2543)=0),"",J2543/G2543)</f>
        <v/>
      </c>
      <c r="L2543" s="38" t="n"/>
      <c r="M2543" s="38" t="n"/>
      <c r="N2543" s="20" t="n"/>
      <c r="O2543" s="40">
        <f>IF(AND(L2543="",M2543=""),"",N(L2543)+N(M2543))</f>
        <v/>
      </c>
      <c r="P2543" s="24">
        <f>IF(OR(O2543="",N(O2543)=0),"",N(M2543)/O2543)</f>
        <v/>
      </c>
      <c r="Q2543" s="40">
        <f>IF(OR(J2543="",N(J2543)=0,O2543=""),"",N(L2543)/(J2543/60))</f>
        <v/>
      </c>
      <c r="R2543" s="20" t="n"/>
    </row>
    <row r="2544">
      <c r="A2544" s="39" t="n"/>
      <c r="B2544" s="20" t="n"/>
      <c r="C2544" s="20" t="n"/>
      <c r="D2544" s="20" t="n"/>
      <c r="E2544" s="20" t="n"/>
      <c r="F2544" s="26">
        <f>IF(E2544="","",IFERROR(INDEX('İş emirleri'!$B$6:$B$305,MATCH(E2544,'İş emirleri'!$A$6:$A$305,0)),"İş emri yok"))</f>
        <v/>
      </c>
      <c r="G2544" s="38" t="n"/>
      <c r="H2544" s="38" t="n"/>
      <c r="I2544" s="20" t="n"/>
      <c r="J2544" s="40">
        <f>IF(G2544="","",MAX(0,G2544-N(H2544)))</f>
        <v/>
      </c>
      <c r="K2544" s="24">
        <f>IF(OR(G2544="",N(G2544)=0),"",J2544/G2544)</f>
        <v/>
      </c>
      <c r="L2544" s="38" t="n"/>
      <c r="M2544" s="38" t="n"/>
      <c r="N2544" s="20" t="n"/>
      <c r="O2544" s="40">
        <f>IF(AND(L2544="",M2544=""),"",N(L2544)+N(M2544))</f>
        <v/>
      </c>
      <c r="P2544" s="24">
        <f>IF(OR(O2544="",N(O2544)=0),"",N(M2544)/O2544)</f>
        <v/>
      </c>
      <c r="Q2544" s="40">
        <f>IF(OR(J2544="",N(J2544)=0,O2544=""),"",N(L2544)/(J2544/60))</f>
        <v/>
      </c>
      <c r="R2544" s="20" t="n"/>
    </row>
    <row r="2545">
      <c r="A2545" s="39" t="n"/>
      <c r="B2545" s="20" t="n"/>
      <c r="C2545" s="20" t="n"/>
      <c r="D2545" s="20" t="n"/>
      <c r="E2545" s="20" t="n"/>
      <c r="F2545" s="26">
        <f>IF(E2545="","",IFERROR(INDEX('İş emirleri'!$B$6:$B$305,MATCH(E2545,'İş emirleri'!$A$6:$A$305,0)),"İş emri yok"))</f>
        <v/>
      </c>
      <c r="G2545" s="38" t="n"/>
      <c r="H2545" s="38" t="n"/>
      <c r="I2545" s="20" t="n"/>
      <c r="J2545" s="40">
        <f>IF(G2545="","",MAX(0,G2545-N(H2545)))</f>
        <v/>
      </c>
      <c r="K2545" s="24">
        <f>IF(OR(G2545="",N(G2545)=0),"",J2545/G2545)</f>
        <v/>
      </c>
      <c r="L2545" s="38" t="n"/>
      <c r="M2545" s="38" t="n"/>
      <c r="N2545" s="20" t="n"/>
      <c r="O2545" s="40">
        <f>IF(AND(L2545="",M2545=""),"",N(L2545)+N(M2545))</f>
        <v/>
      </c>
      <c r="P2545" s="24">
        <f>IF(OR(O2545="",N(O2545)=0),"",N(M2545)/O2545)</f>
        <v/>
      </c>
      <c r="Q2545" s="40">
        <f>IF(OR(J2545="",N(J2545)=0,O2545=""),"",N(L2545)/(J2545/60))</f>
        <v/>
      </c>
      <c r="R2545" s="20" t="n"/>
    </row>
    <row r="2546">
      <c r="A2546" s="39" t="n"/>
      <c r="B2546" s="20" t="n"/>
      <c r="C2546" s="20" t="n"/>
      <c r="D2546" s="20" t="n"/>
      <c r="E2546" s="20" t="n"/>
      <c r="F2546" s="26">
        <f>IF(E2546="","",IFERROR(INDEX('İş emirleri'!$B$6:$B$305,MATCH(E2546,'İş emirleri'!$A$6:$A$305,0)),"İş emri yok"))</f>
        <v/>
      </c>
      <c r="G2546" s="38" t="n"/>
      <c r="H2546" s="38" t="n"/>
      <c r="I2546" s="20" t="n"/>
      <c r="J2546" s="40">
        <f>IF(G2546="","",MAX(0,G2546-N(H2546)))</f>
        <v/>
      </c>
      <c r="K2546" s="24">
        <f>IF(OR(G2546="",N(G2546)=0),"",J2546/G2546)</f>
        <v/>
      </c>
      <c r="L2546" s="38" t="n"/>
      <c r="M2546" s="38" t="n"/>
      <c r="N2546" s="20" t="n"/>
      <c r="O2546" s="40">
        <f>IF(AND(L2546="",M2546=""),"",N(L2546)+N(M2546))</f>
        <v/>
      </c>
      <c r="P2546" s="24">
        <f>IF(OR(O2546="",N(O2546)=0),"",N(M2546)/O2546)</f>
        <v/>
      </c>
      <c r="Q2546" s="40">
        <f>IF(OR(J2546="",N(J2546)=0,O2546=""),"",N(L2546)/(J2546/60))</f>
        <v/>
      </c>
      <c r="R2546" s="20" t="n"/>
    </row>
    <row r="2547">
      <c r="A2547" s="39" t="n"/>
      <c r="B2547" s="20" t="n"/>
      <c r="C2547" s="20" t="n"/>
      <c r="D2547" s="20" t="n"/>
      <c r="E2547" s="20" t="n"/>
      <c r="F2547" s="26">
        <f>IF(E2547="","",IFERROR(INDEX('İş emirleri'!$B$6:$B$305,MATCH(E2547,'İş emirleri'!$A$6:$A$305,0)),"İş emri yok"))</f>
        <v/>
      </c>
      <c r="G2547" s="38" t="n"/>
      <c r="H2547" s="38" t="n"/>
      <c r="I2547" s="20" t="n"/>
      <c r="J2547" s="40">
        <f>IF(G2547="","",MAX(0,G2547-N(H2547)))</f>
        <v/>
      </c>
      <c r="K2547" s="24">
        <f>IF(OR(G2547="",N(G2547)=0),"",J2547/G2547)</f>
        <v/>
      </c>
      <c r="L2547" s="38" t="n"/>
      <c r="M2547" s="38" t="n"/>
      <c r="N2547" s="20" t="n"/>
      <c r="O2547" s="40">
        <f>IF(AND(L2547="",M2547=""),"",N(L2547)+N(M2547))</f>
        <v/>
      </c>
      <c r="P2547" s="24">
        <f>IF(OR(O2547="",N(O2547)=0),"",N(M2547)/O2547)</f>
        <v/>
      </c>
      <c r="Q2547" s="40">
        <f>IF(OR(J2547="",N(J2547)=0,O2547=""),"",N(L2547)/(J2547/60))</f>
        <v/>
      </c>
      <c r="R2547" s="20" t="n"/>
    </row>
    <row r="2548">
      <c r="A2548" s="39" t="n"/>
      <c r="B2548" s="20" t="n"/>
      <c r="C2548" s="20" t="n"/>
      <c r="D2548" s="20" t="n"/>
      <c r="E2548" s="20" t="n"/>
      <c r="F2548" s="26">
        <f>IF(E2548="","",IFERROR(INDEX('İş emirleri'!$B$6:$B$305,MATCH(E2548,'İş emirleri'!$A$6:$A$305,0)),"İş emri yok"))</f>
        <v/>
      </c>
      <c r="G2548" s="38" t="n"/>
      <c r="H2548" s="38" t="n"/>
      <c r="I2548" s="20" t="n"/>
      <c r="J2548" s="40">
        <f>IF(G2548="","",MAX(0,G2548-N(H2548)))</f>
        <v/>
      </c>
      <c r="K2548" s="24">
        <f>IF(OR(G2548="",N(G2548)=0),"",J2548/G2548)</f>
        <v/>
      </c>
      <c r="L2548" s="38" t="n"/>
      <c r="M2548" s="38" t="n"/>
      <c r="N2548" s="20" t="n"/>
      <c r="O2548" s="40">
        <f>IF(AND(L2548="",M2548=""),"",N(L2548)+N(M2548))</f>
        <v/>
      </c>
      <c r="P2548" s="24">
        <f>IF(OR(O2548="",N(O2548)=0),"",N(M2548)/O2548)</f>
        <v/>
      </c>
      <c r="Q2548" s="40">
        <f>IF(OR(J2548="",N(J2548)=0,O2548=""),"",N(L2548)/(J2548/60))</f>
        <v/>
      </c>
      <c r="R2548" s="20" t="n"/>
    </row>
    <row r="2549">
      <c r="A2549" s="39" t="n"/>
      <c r="B2549" s="20" t="n"/>
      <c r="C2549" s="20" t="n"/>
      <c r="D2549" s="20" t="n"/>
      <c r="E2549" s="20" t="n"/>
      <c r="F2549" s="26">
        <f>IF(E2549="","",IFERROR(INDEX('İş emirleri'!$B$6:$B$305,MATCH(E2549,'İş emirleri'!$A$6:$A$305,0)),"İş emri yok"))</f>
        <v/>
      </c>
      <c r="G2549" s="38" t="n"/>
      <c r="H2549" s="38" t="n"/>
      <c r="I2549" s="20" t="n"/>
      <c r="J2549" s="40">
        <f>IF(G2549="","",MAX(0,G2549-N(H2549)))</f>
        <v/>
      </c>
      <c r="K2549" s="24">
        <f>IF(OR(G2549="",N(G2549)=0),"",J2549/G2549)</f>
        <v/>
      </c>
      <c r="L2549" s="38" t="n"/>
      <c r="M2549" s="38" t="n"/>
      <c r="N2549" s="20" t="n"/>
      <c r="O2549" s="40">
        <f>IF(AND(L2549="",M2549=""),"",N(L2549)+N(M2549))</f>
        <v/>
      </c>
      <c r="P2549" s="24">
        <f>IF(OR(O2549="",N(O2549)=0),"",N(M2549)/O2549)</f>
        <v/>
      </c>
      <c r="Q2549" s="40">
        <f>IF(OR(J2549="",N(J2549)=0,O2549=""),"",N(L2549)/(J2549/60))</f>
        <v/>
      </c>
      <c r="R2549" s="20" t="n"/>
    </row>
    <row r="2550">
      <c r="A2550" s="39" t="n"/>
      <c r="B2550" s="20" t="n"/>
      <c r="C2550" s="20" t="n"/>
      <c r="D2550" s="20" t="n"/>
      <c r="E2550" s="20" t="n"/>
      <c r="F2550" s="26">
        <f>IF(E2550="","",IFERROR(INDEX('İş emirleri'!$B$6:$B$305,MATCH(E2550,'İş emirleri'!$A$6:$A$305,0)),"İş emri yok"))</f>
        <v/>
      </c>
      <c r="G2550" s="38" t="n"/>
      <c r="H2550" s="38" t="n"/>
      <c r="I2550" s="20" t="n"/>
      <c r="J2550" s="40">
        <f>IF(G2550="","",MAX(0,G2550-N(H2550)))</f>
        <v/>
      </c>
      <c r="K2550" s="24">
        <f>IF(OR(G2550="",N(G2550)=0),"",J2550/G2550)</f>
        <v/>
      </c>
      <c r="L2550" s="38" t="n"/>
      <c r="M2550" s="38" t="n"/>
      <c r="N2550" s="20" t="n"/>
      <c r="O2550" s="40">
        <f>IF(AND(L2550="",M2550=""),"",N(L2550)+N(M2550))</f>
        <v/>
      </c>
      <c r="P2550" s="24">
        <f>IF(OR(O2550="",N(O2550)=0),"",N(M2550)/O2550)</f>
        <v/>
      </c>
      <c r="Q2550" s="40">
        <f>IF(OR(J2550="",N(J2550)=0,O2550=""),"",N(L2550)/(J2550/60))</f>
        <v/>
      </c>
      <c r="R2550" s="20" t="n"/>
    </row>
    <row r="2551">
      <c r="A2551" s="39" t="n"/>
      <c r="B2551" s="20" t="n"/>
      <c r="C2551" s="20" t="n"/>
      <c r="D2551" s="20" t="n"/>
      <c r="E2551" s="20" t="n"/>
      <c r="F2551" s="26">
        <f>IF(E2551="","",IFERROR(INDEX('İş emirleri'!$B$6:$B$305,MATCH(E2551,'İş emirleri'!$A$6:$A$305,0)),"İş emri yok"))</f>
        <v/>
      </c>
      <c r="G2551" s="38" t="n"/>
      <c r="H2551" s="38" t="n"/>
      <c r="I2551" s="20" t="n"/>
      <c r="J2551" s="40">
        <f>IF(G2551="","",MAX(0,G2551-N(H2551)))</f>
        <v/>
      </c>
      <c r="K2551" s="24">
        <f>IF(OR(G2551="",N(G2551)=0),"",J2551/G2551)</f>
        <v/>
      </c>
      <c r="L2551" s="38" t="n"/>
      <c r="M2551" s="38" t="n"/>
      <c r="N2551" s="20" t="n"/>
      <c r="O2551" s="40">
        <f>IF(AND(L2551="",M2551=""),"",N(L2551)+N(M2551))</f>
        <v/>
      </c>
      <c r="P2551" s="24">
        <f>IF(OR(O2551="",N(O2551)=0),"",N(M2551)/O2551)</f>
        <v/>
      </c>
      <c r="Q2551" s="40">
        <f>IF(OR(J2551="",N(J2551)=0,O2551=""),"",N(L2551)/(J2551/60))</f>
        <v/>
      </c>
      <c r="R2551" s="20" t="n"/>
    </row>
    <row r="2552">
      <c r="A2552" s="39" t="n"/>
      <c r="B2552" s="20" t="n"/>
      <c r="C2552" s="20" t="n"/>
      <c r="D2552" s="20" t="n"/>
      <c r="E2552" s="20" t="n"/>
      <c r="F2552" s="26">
        <f>IF(E2552="","",IFERROR(INDEX('İş emirleri'!$B$6:$B$305,MATCH(E2552,'İş emirleri'!$A$6:$A$305,0)),"İş emri yok"))</f>
        <v/>
      </c>
      <c r="G2552" s="38" t="n"/>
      <c r="H2552" s="38" t="n"/>
      <c r="I2552" s="20" t="n"/>
      <c r="J2552" s="40">
        <f>IF(G2552="","",MAX(0,G2552-N(H2552)))</f>
        <v/>
      </c>
      <c r="K2552" s="24">
        <f>IF(OR(G2552="",N(G2552)=0),"",J2552/G2552)</f>
        <v/>
      </c>
      <c r="L2552" s="38" t="n"/>
      <c r="M2552" s="38" t="n"/>
      <c r="N2552" s="20" t="n"/>
      <c r="O2552" s="40">
        <f>IF(AND(L2552="",M2552=""),"",N(L2552)+N(M2552))</f>
        <v/>
      </c>
      <c r="P2552" s="24">
        <f>IF(OR(O2552="",N(O2552)=0),"",N(M2552)/O2552)</f>
        <v/>
      </c>
      <c r="Q2552" s="40">
        <f>IF(OR(J2552="",N(J2552)=0,O2552=""),"",N(L2552)/(J2552/60))</f>
        <v/>
      </c>
      <c r="R2552" s="20" t="n"/>
    </row>
    <row r="2553">
      <c r="A2553" s="39" t="n"/>
      <c r="B2553" s="20" t="n"/>
      <c r="C2553" s="20" t="n"/>
      <c r="D2553" s="20" t="n"/>
      <c r="E2553" s="20" t="n"/>
      <c r="F2553" s="26">
        <f>IF(E2553="","",IFERROR(INDEX('İş emirleri'!$B$6:$B$305,MATCH(E2553,'İş emirleri'!$A$6:$A$305,0)),"İş emri yok"))</f>
        <v/>
      </c>
      <c r="G2553" s="38" t="n"/>
      <c r="H2553" s="38" t="n"/>
      <c r="I2553" s="20" t="n"/>
      <c r="J2553" s="40">
        <f>IF(G2553="","",MAX(0,G2553-N(H2553)))</f>
        <v/>
      </c>
      <c r="K2553" s="24">
        <f>IF(OR(G2553="",N(G2553)=0),"",J2553/G2553)</f>
        <v/>
      </c>
      <c r="L2553" s="38" t="n"/>
      <c r="M2553" s="38" t="n"/>
      <c r="N2553" s="20" t="n"/>
      <c r="O2553" s="40">
        <f>IF(AND(L2553="",M2553=""),"",N(L2553)+N(M2553))</f>
        <v/>
      </c>
      <c r="P2553" s="24">
        <f>IF(OR(O2553="",N(O2553)=0),"",N(M2553)/O2553)</f>
        <v/>
      </c>
      <c r="Q2553" s="40">
        <f>IF(OR(J2553="",N(J2553)=0,O2553=""),"",N(L2553)/(J2553/60))</f>
        <v/>
      </c>
      <c r="R2553" s="20" t="n"/>
    </row>
    <row r="2554">
      <c r="A2554" s="39" t="n"/>
      <c r="B2554" s="20" t="n"/>
      <c r="C2554" s="20" t="n"/>
      <c r="D2554" s="20" t="n"/>
      <c r="E2554" s="20" t="n"/>
      <c r="F2554" s="26">
        <f>IF(E2554="","",IFERROR(INDEX('İş emirleri'!$B$6:$B$305,MATCH(E2554,'İş emirleri'!$A$6:$A$305,0)),"İş emri yok"))</f>
        <v/>
      </c>
      <c r="G2554" s="38" t="n"/>
      <c r="H2554" s="38" t="n"/>
      <c r="I2554" s="20" t="n"/>
      <c r="J2554" s="40">
        <f>IF(G2554="","",MAX(0,G2554-N(H2554)))</f>
        <v/>
      </c>
      <c r="K2554" s="24">
        <f>IF(OR(G2554="",N(G2554)=0),"",J2554/G2554)</f>
        <v/>
      </c>
      <c r="L2554" s="38" t="n"/>
      <c r="M2554" s="38" t="n"/>
      <c r="N2554" s="20" t="n"/>
      <c r="O2554" s="40">
        <f>IF(AND(L2554="",M2554=""),"",N(L2554)+N(M2554))</f>
        <v/>
      </c>
      <c r="P2554" s="24">
        <f>IF(OR(O2554="",N(O2554)=0),"",N(M2554)/O2554)</f>
        <v/>
      </c>
      <c r="Q2554" s="40">
        <f>IF(OR(J2554="",N(J2554)=0,O2554=""),"",N(L2554)/(J2554/60))</f>
        <v/>
      </c>
      <c r="R2554" s="20" t="n"/>
    </row>
    <row r="2555">
      <c r="A2555" s="39" t="n"/>
      <c r="B2555" s="20" t="n"/>
      <c r="C2555" s="20" t="n"/>
      <c r="D2555" s="20" t="n"/>
      <c r="E2555" s="20" t="n"/>
      <c r="F2555" s="26">
        <f>IF(E2555="","",IFERROR(INDEX('İş emirleri'!$B$6:$B$305,MATCH(E2555,'İş emirleri'!$A$6:$A$305,0)),"İş emri yok"))</f>
        <v/>
      </c>
      <c r="G2555" s="38" t="n"/>
      <c r="H2555" s="38" t="n"/>
      <c r="I2555" s="20" t="n"/>
      <c r="J2555" s="40">
        <f>IF(G2555="","",MAX(0,G2555-N(H2555)))</f>
        <v/>
      </c>
      <c r="K2555" s="24">
        <f>IF(OR(G2555="",N(G2555)=0),"",J2555/G2555)</f>
        <v/>
      </c>
      <c r="L2555" s="38" t="n"/>
      <c r="M2555" s="38" t="n"/>
      <c r="N2555" s="20" t="n"/>
      <c r="O2555" s="40">
        <f>IF(AND(L2555="",M2555=""),"",N(L2555)+N(M2555))</f>
        <v/>
      </c>
      <c r="P2555" s="24">
        <f>IF(OR(O2555="",N(O2555)=0),"",N(M2555)/O2555)</f>
        <v/>
      </c>
      <c r="Q2555" s="40">
        <f>IF(OR(J2555="",N(J2555)=0,O2555=""),"",N(L2555)/(J2555/60))</f>
        <v/>
      </c>
      <c r="R2555" s="20" t="n"/>
    </row>
    <row r="2556">
      <c r="A2556" s="39" t="n"/>
      <c r="B2556" s="20" t="n"/>
      <c r="C2556" s="20" t="n"/>
      <c r="D2556" s="20" t="n"/>
      <c r="E2556" s="20" t="n"/>
      <c r="F2556" s="26">
        <f>IF(E2556="","",IFERROR(INDEX('İş emirleri'!$B$6:$B$305,MATCH(E2556,'İş emirleri'!$A$6:$A$305,0)),"İş emri yok"))</f>
        <v/>
      </c>
      <c r="G2556" s="38" t="n"/>
      <c r="H2556" s="38" t="n"/>
      <c r="I2556" s="20" t="n"/>
      <c r="J2556" s="40">
        <f>IF(G2556="","",MAX(0,G2556-N(H2556)))</f>
        <v/>
      </c>
      <c r="K2556" s="24">
        <f>IF(OR(G2556="",N(G2556)=0),"",J2556/G2556)</f>
        <v/>
      </c>
      <c r="L2556" s="38" t="n"/>
      <c r="M2556" s="38" t="n"/>
      <c r="N2556" s="20" t="n"/>
      <c r="O2556" s="40">
        <f>IF(AND(L2556="",M2556=""),"",N(L2556)+N(M2556))</f>
        <v/>
      </c>
      <c r="P2556" s="24">
        <f>IF(OR(O2556="",N(O2556)=0),"",N(M2556)/O2556)</f>
        <v/>
      </c>
      <c r="Q2556" s="40">
        <f>IF(OR(J2556="",N(J2556)=0,O2556=""),"",N(L2556)/(J2556/60))</f>
        <v/>
      </c>
      <c r="R2556" s="20" t="n"/>
    </row>
    <row r="2557">
      <c r="A2557" s="39" t="n"/>
      <c r="B2557" s="20" t="n"/>
      <c r="C2557" s="20" t="n"/>
      <c r="D2557" s="20" t="n"/>
      <c r="E2557" s="20" t="n"/>
      <c r="F2557" s="26">
        <f>IF(E2557="","",IFERROR(INDEX('İş emirleri'!$B$6:$B$305,MATCH(E2557,'İş emirleri'!$A$6:$A$305,0)),"İş emri yok"))</f>
        <v/>
      </c>
      <c r="G2557" s="38" t="n"/>
      <c r="H2557" s="38" t="n"/>
      <c r="I2557" s="20" t="n"/>
      <c r="J2557" s="40">
        <f>IF(G2557="","",MAX(0,G2557-N(H2557)))</f>
        <v/>
      </c>
      <c r="K2557" s="24">
        <f>IF(OR(G2557="",N(G2557)=0),"",J2557/G2557)</f>
        <v/>
      </c>
      <c r="L2557" s="38" t="n"/>
      <c r="M2557" s="38" t="n"/>
      <c r="N2557" s="20" t="n"/>
      <c r="O2557" s="40">
        <f>IF(AND(L2557="",M2557=""),"",N(L2557)+N(M2557))</f>
        <v/>
      </c>
      <c r="P2557" s="24">
        <f>IF(OR(O2557="",N(O2557)=0),"",N(M2557)/O2557)</f>
        <v/>
      </c>
      <c r="Q2557" s="40">
        <f>IF(OR(J2557="",N(J2557)=0,O2557=""),"",N(L2557)/(J2557/60))</f>
        <v/>
      </c>
      <c r="R2557" s="20" t="n"/>
    </row>
    <row r="2558">
      <c r="A2558" s="39" t="n"/>
      <c r="B2558" s="20" t="n"/>
      <c r="C2558" s="20" t="n"/>
      <c r="D2558" s="20" t="n"/>
      <c r="E2558" s="20" t="n"/>
      <c r="F2558" s="26">
        <f>IF(E2558="","",IFERROR(INDEX('İş emirleri'!$B$6:$B$305,MATCH(E2558,'İş emirleri'!$A$6:$A$305,0)),"İş emri yok"))</f>
        <v/>
      </c>
      <c r="G2558" s="38" t="n"/>
      <c r="H2558" s="38" t="n"/>
      <c r="I2558" s="20" t="n"/>
      <c r="J2558" s="40">
        <f>IF(G2558="","",MAX(0,G2558-N(H2558)))</f>
        <v/>
      </c>
      <c r="K2558" s="24">
        <f>IF(OR(G2558="",N(G2558)=0),"",J2558/G2558)</f>
        <v/>
      </c>
      <c r="L2558" s="38" t="n"/>
      <c r="M2558" s="38" t="n"/>
      <c r="N2558" s="20" t="n"/>
      <c r="O2558" s="40">
        <f>IF(AND(L2558="",M2558=""),"",N(L2558)+N(M2558))</f>
        <v/>
      </c>
      <c r="P2558" s="24">
        <f>IF(OR(O2558="",N(O2558)=0),"",N(M2558)/O2558)</f>
        <v/>
      </c>
      <c r="Q2558" s="40">
        <f>IF(OR(J2558="",N(J2558)=0,O2558=""),"",N(L2558)/(J2558/60))</f>
        <v/>
      </c>
      <c r="R2558" s="20" t="n"/>
    </row>
    <row r="2559">
      <c r="A2559" s="39" t="n"/>
      <c r="B2559" s="20" t="n"/>
      <c r="C2559" s="20" t="n"/>
      <c r="D2559" s="20" t="n"/>
      <c r="E2559" s="20" t="n"/>
      <c r="F2559" s="26">
        <f>IF(E2559="","",IFERROR(INDEX('İş emirleri'!$B$6:$B$305,MATCH(E2559,'İş emirleri'!$A$6:$A$305,0)),"İş emri yok"))</f>
        <v/>
      </c>
      <c r="G2559" s="38" t="n"/>
      <c r="H2559" s="38" t="n"/>
      <c r="I2559" s="20" t="n"/>
      <c r="J2559" s="40">
        <f>IF(G2559="","",MAX(0,G2559-N(H2559)))</f>
        <v/>
      </c>
      <c r="K2559" s="24">
        <f>IF(OR(G2559="",N(G2559)=0),"",J2559/G2559)</f>
        <v/>
      </c>
      <c r="L2559" s="38" t="n"/>
      <c r="M2559" s="38" t="n"/>
      <c r="N2559" s="20" t="n"/>
      <c r="O2559" s="40">
        <f>IF(AND(L2559="",M2559=""),"",N(L2559)+N(M2559))</f>
        <v/>
      </c>
      <c r="P2559" s="24">
        <f>IF(OR(O2559="",N(O2559)=0),"",N(M2559)/O2559)</f>
        <v/>
      </c>
      <c r="Q2559" s="40">
        <f>IF(OR(J2559="",N(J2559)=0,O2559=""),"",N(L2559)/(J2559/60))</f>
        <v/>
      </c>
      <c r="R2559" s="20" t="n"/>
    </row>
    <row r="2560">
      <c r="A2560" s="39" t="n"/>
      <c r="B2560" s="20" t="n"/>
      <c r="C2560" s="20" t="n"/>
      <c r="D2560" s="20" t="n"/>
      <c r="E2560" s="20" t="n"/>
      <c r="F2560" s="26">
        <f>IF(E2560="","",IFERROR(INDEX('İş emirleri'!$B$6:$B$305,MATCH(E2560,'İş emirleri'!$A$6:$A$305,0)),"İş emri yok"))</f>
        <v/>
      </c>
      <c r="G2560" s="38" t="n"/>
      <c r="H2560" s="38" t="n"/>
      <c r="I2560" s="20" t="n"/>
      <c r="J2560" s="40">
        <f>IF(G2560="","",MAX(0,G2560-N(H2560)))</f>
        <v/>
      </c>
      <c r="K2560" s="24">
        <f>IF(OR(G2560="",N(G2560)=0),"",J2560/G2560)</f>
        <v/>
      </c>
      <c r="L2560" s="38" t="n"/>
      <c r="M2560" s="38" t="n"/>
      <c r="N2560" s="20" t="n"/>
      <c r="O2560" s="40">
        <f>IF(AND(L2560="",M2560=""),"",N(L2560)+N(M2560))</f>
        <v/>
      </c>
      <c r="P2560" s="24">
        <f>IF(OR(O2560="",N(O2560)=0),"",N(M2560)/O2560)</f>
        <v/>
      </c>
      <c r="Q2560" s="40">
        <f>IF(OR(J2560="",N(J2560)=0,O2560=""),"",N(L2560)/(J2560/60))</f>
        <v/>
      </c>
      <c r="R2560" s="20" t="n"/>
    </row>
    <row r="2561">
      <c r="A2561" s="39" t="n"/>
      <c r="B2561" s="20" t="n"/>
      <c r="C2561" s="20" t="n"/>
      <c r="D2561" s="20" t="n"/>
      <c r="E2561" s="20" t="n"/>
      <c r="F2561" s="26">
        <f>IF(E2561="","",IFERROR(INDEX('İş emirleri'!$B$6:$B$305,MATCH(E2561,'İş emirleri'!$A$6:$A$305,0)),"İş emri yok"))</f>
        <v/>
      </c>
      <c r="G2561" s="38" t="n"/>
      <c r="H2561" s="38" t="n"/>
      <c r="I2561" s="20" t="n"/>
      <c r="J2561" s="40">
        <f>IF(G2561="","",MAX(0,G2561-N(H2561)))</f>
        <v/>
      </c>
      <c r="K2561" s="24">
        <f>IF(OR(G2561="",N(G2561)=0),"",J2561/G2561)</f>
        <v/>
      </c>
      <c r="L2561" s="38" t="n"/>
      <c r="M2561" s="38" t="n"/>
      <c r="N2561" s="20" t="n"/>
      <c r="O2561" s="40">
        <f>IF(AND(L2561="",M2561=""),"",N(L2561)+N(M2561))</f>
        <v/>
      </c>
      <c r="P2561" s="24">
        <f>IF(OR(O2561="",N(O2561)=0),"",N(M2561)/O2561)</f>
        <v/>
      </c>
      <c r="Q2561" s="40">
        <f>IF(OR(J2561="",N(J2561)=0,O2561=""),"",N(L2561)/(J2561/60))</f>
        <v/>
      </c>
      <c r="R2561" s="20" t="n"/>
    </row>
    <row r="2562">
      <c r="A2562" s="39" t="n"/>
      <c r="B2562" s="20" t="n"/>
      <c r="C2562" s="20" t="n"/>
      <c r="D2562" s="20" t="n"/>
      <c r="E2562" s="20" t="n"/>
      <c r="F2562" s="26">
        <f>IF(E2562="","",IFERROR(INDEX('İş emirleri'!$B$6:$B$305,MATCH(E2562,'İş emirleri'!$A$6:$A$305,0)),"İş emri yok"))</f>
        <v/>
      </c>
      <c r="G2562" s="38" t="n"/>
      <c r="H2562" s="38" t="n"/>
      <c r="I2562" s="20" t="n"/>
      <c r="J2562" s="40">
        <f>IF(G2562="","",MAX(0,G2562-N(H2562)))</f>
        <v/>
      </c>
      <c r="K2562" s="24">
        <f>IF(OR(G2562="",N(G2562)=0),"",J2562/G2562)</f>
        <v/>
      </c>
      <c r="L2562" s="38" t="n"/>
      <c r="M2562" s="38" t="n"/>
      <c r="N2562" s="20" t="n"/>
      <c r="O2562" s="40">
        <f>IF(AND(L2562="",M2562=""),"",N(L2562)+N(M2562))</f>
        <v/>
      </c>
      <c r="P2562" s="24">
        <f>IF(OR(O2562="",N(O2562)=0),"",N(M2562)/O2562)</f>
        <v/>
      </c>
      <c r="Q2562" s="40">
        <f>IF(OR(J2562="",N(J2562)=0,O2562=""),"",N(L2562)/(J2562/60))</f>
        <v/>
      </c>
      <c r="R2562" s="20" t="n"/>
    </row>
    <row r="2563">
      <c r="A2563" s="39" t="n"/>
      <c r="B2563" s="20" t="n"/>
      <c r="C2563" s="20" t="n"/>
      <c r="D2563" s="20" t="n"/>
      <c r="E2563" s="20" t="n"/>
      <c r="F2563" s="26">
        <f>IF(E2563="","",IFERROR(INDEX('İş emirleri'!$B$6:$B$305,MATCH(E2563,'İş emirleri'!$A$6:$A$305,0)),"İş emri yok"))</f>
        <v/>
      </c>
      <c r="G2563" s="38" t="n"/>
      <c r="H2563" s="38" t="n"/>
      <c r="I2563" s="20" t="n"/>
      <c r="J2563" s="40">
        <f>IF(G2563="","",MAX(0,G2563-N(H2563)))</f>
        <v/>
      </c>
      <c r="K2563" s="24">
        <f>IF(OR(G2563="",N(G2563)=0),"",J2563/G2563)</f>
        <v/>
      </c>
      <c r="L2563" s="38" t="n"/>
      <c r="M2563" s="38" t="n"/>
      <c r="N2563" s="20" t="n"/>
      <c r="O2563" s="40">
        <f>IF(AND(L2563="",M2563=""),"",N(L2563)+N(M2563))</f>
        <v/>
      </c>
      <c r="P2563" s="24">
        <f>IF(OR(O2563="",N(O2563)=0),"",N(M2563)/O2563)</f>
        <v/>
      </c>
      <c r="Q2563" s="40">
        <f>IF(OR(J2563="",N(J2563)=0,O2563=""),"",N(L2563)/(J2563/60))</f>
        <v/>
      </c>
      <c r="R2563" s="20" t="n"/>
    </row>
    <row r="2564">
      <c r="A2564" s="39" t="n"/>
      <c r="B2564" s="20" t="n"/>
      <c r="C2564" s="20" t="n"/>
      <c r="D2564" s="20" t="n"/>
      <c r="E2564" s="20" t="n"/>
      <c r="F2564" s="26">
        <f>IF(E2564="","",IFERROR(INDEX('İş emirleri'!$B$6:$B$305,MATCH(E2564,'İş emirleri'!$A$6:$A$305,0)),"İş emri yok"))</f>
        <v/>
      </c>
      <c r="G2564" s="38" t="n"/>
      <c r="H2564" s="38" t="n"/>
      <c r="I2564" s="20" t="n"/>
      <c r="J2564" s="40">
        <f>IF(G2564="","",MAX(0,G2564-N(H2564)))</f>
        <v/>
      </c>
      <c r="K2564" s="24">
        <f>IF(OR(G2564="",N(G2564)=0),"",J2564/G2564)</f>
        <v/>
      </c>
      <c r="L2564" s="38" t="n"/>
      <c r="M2564" s="38" t="n"/>
      <c r="N2564" s="20" t="n"/>
      <c r="O2564" s="40">
        <f>IF(AND(L2564="",M2564=""),"",N(L2564)+N(M2564))</f>
        <v/>
      </c>
      <c r="P2564" s="24">
        <f>IF(OR(O2564="",N(O2564)=0),"",N(M2564)/O2564)</f>
        <v/>
      </c>
      <c r="Q2564" s="40">
        <f>IF(OR(J2564="",N(J2564)=0,O2564=""),"",N(L2564)/(J2564/60))</f>
        <v/>
      </c>
      <c r="R2564" s="20" t="n"/>
    </row>
    <row r="2565">
      <c r="A2565" s="39" t="n"/>
      <c r="B2565" s="20" t="n"/>
      <c r="C2565" s="20" t="n"/>
      <c r="D2565" s="20" t="n"/>
      <c r="E2565" s="20" t="n"/>
      <c r="F2565" s="26">
        <f>IF(E2565="","",IFERROR(INDEX('İş emirleri'!$B$6:$B$305,MATCH(E2565,'İş emirleri'!$A$6:$A$305,0)),"İş emri yok"))</f>
        <v/>
      </c>
      <c r="G2565" s="38" t="n"/>
      <c r="H2565" s="38" t="n"/>
      <c r="I2565" s="20" t="n"/>
      <c r="J2565" s="40">
        <f>IF(G2565="","",MAX(0,G2565-N(H2565)))</f>
        <v/>
      </c>
      <c r="K2565" s="24">
        <f>IF(OR(G2565="",N(G2565)=0),"",J2565/G2565)</f>
        <v/>
      </c>
      <c r="L2565" s="38" t="n"/>
      <c r="M2565" s="38" t="n"/>
      <c r="N2565" s="20" t="n"/>
      <c r="O2565" s="40">
        <f>IF(AND(L2565="",M2565=""),"",N(L2565)+N(M2565))</f>
        <v/>
      </c>
      <c r="P2565" s="24">
        <f>IF(OR(O2565="",N(O2565)=0),"",N(M2565)/O2565)</f>
        <v/>
      </c>
      <c r="Q2565" s="40">
        <f>IF(OR(J2565="",N(J2565)=0,O2565=""),"",N(L2565)/(J2565/60))</f>
        <v/>
      </c>
      <c r="R2565" s="20" t="n"/>
    </row>
    <row r="2566">
      <c r="A2566" s="39" t="n"/>
      <c r="B2566" s="20" t="n"/>
      <c r="C2566" s="20" t="n"/>
      <c r="D2566" s="20" t="n"/>
      <c r="E2566" s="20" t="n"/>
      <c r="F2566" s="26">
        <f>IF(E2566="","",IFERROR(INDEX('İş emirleri'!$B$6:$B$305,MATCH(E2566,'İş emirleri'!$A$6:$A$305,0)),"İş emri yok"))</f>
        <v/>
      </c>
      <c r="G2566" s="38" t="n"/>
      <c r="H2566" s="38" t="n"/>
      <c r="I2566" s="20" t="n"/>
      <c r="J2566" s="40">
        <f>IF(G2566="","",MAX(0,G2566-N(H2566)))</f>
        <v/>
      </c>
      <c r="K2566" s="24">
        <f>IF(OR(G2566="",N(G2566)=0),"",J2566/G2566)</f>
        <v/>
      </c>
      <c r="L2566" s="38" t="n"/>
      <c r="M2566" s="38" t="n"/>
      <c r="N2566" s="20" t="n"/>
      <c r="O2566" s="40">
        <f>IF(AND(L2566="",M2566=""),"",N(L2566)+N(M2566))</f>
        <v/>
      </c>
      <c r="P2566" s="24">
        <f>IF(OR(O2566="",N(O2566)=0),"",N(M2566)/O2566)</f>
        <v/>
      </c>
      <c r="Q2566" s="40">
        <f>IF(OR(J2566="",N(J2566)=0,O2566=""),"",N(L2566)/(J2566/60))</f>
        <v/>
      </c>
      <c r="R2566" s="20" t="n"/>
    </row>
    <row r="2567">
      <c r="A2567" s="39" t="n"/>
      <c r="B2567" s="20" t="n"/>
      <c r="C2567" s="20" t="n"/>
      <c r="D2567" s="20" t="n"/>
      <c r="E2567" s="20" t="n"/>
      <c r="F2567" s="26">
        <f>IF(E2567="","",IFERROR(INDEX('İş emirleri'!$B$6:$B$305,MATCH(E2567,'İş emirleri'!$A$6:$A$305,0)),"İş emri yok"))</f>
        <v/>
      </c>
      <c r="G2567" s="38" t="n"/>
      <c r="H2567" s="38" t="n"/>
      <c r="I2567" s="20" t="n"/>
      <c r="J2567" s="40">
        <f>IF(G2567="","",MAX(0,G2567-N(H2567)))</f>
        <v/>
      </c>
      <c r="K2567" s="24">
        <f>IF(OR(G2567="",N(G2567)=0),"",J2567/G2567)</f>
        <v/>
      </c>
      <c r="L2567" s="38" t="n"/>
      <c r="M2567" s="38" t="n"/>
      <c r="N2567" s="20" t="n"/>
      <c r="O2567" s="40">
        <f>IF(AND(L2567="",M2567=""),"",N(L2567)+N(M2567))</f>
        <v/>
      </c>
      <c r="P2567" s="24">
        <f>IF(OR(O2567="",N(O2567)=0),"",N(M2567)/O2567)</f>
        <v/>
      </c>
      <c r="Q2567" s="40">
        <f>IF(OR(J2567="",N(J2567)=0,O2567=""),"",N(L2567)/(J2567/60))</f>
        <v/>
      </c>
      <c r="R2567" s="20" t="n"/>
    </row>
    <row r="2568">
      <c r="A2568" s="39" t="n"/>
      <c r="B2568" s="20" t="n"/>
      <c r="C2568" s="20" t="n"/>
      <c r="D2568" s="20" t="n"/>
      <c r="E2568" s="20" t="n"/>
      <c r="F2568" s="26">
        <f>IF(E2568="","",IFERROR(INDEX('İş emirleri'!$B$6:$B$305,MATCH(E2568,'İş emirleri'!$A$6:$A$305,0)),"İş emri yok"))</f>
        <v/>
      </c>
      <c r="G2568" s="38" t="n"/>
      <c r="H2568" s="38" t="n"/>
      <c r="I2568" s="20" t="n"/>
      <c r="J2568" s="40">
        <f>IF(G2568="","",MAX(0,G2568-N(H2568)))</f>
        <v/>
      </c>
      <c r="K2568" s="24">
        <f>IF(OR(G2568="",N(G2568)=0),"",J2568/G2568)</f>
        <v/>
      </c>
      <c r="L2568" s="38" t="n"/>
      <c r="M2568" s="38" t="n"/>
      <c r="N2568" s="20" t="n"/>
      <c r="O2568" s="40">
        <f>IF(AND(L2568="",M2568=""),"",N(L2568)+N(M2568))</f>
        <v/>
      </c>
      <c r="P2568" s="24">
        <f>IF(OR(O2568="",N(O2568)=0),"",N(M2568)/O2568)</f>
        <v/>
      </c>
      <c r="Q2568" s="40">
        <f>IF(OR(J2568="",N(J2568)=0,O2568=""),"",N(L2568)/(J2568/60))</f>
        <v/>
      </c>
      <c r="R2568" s="20" t="n"/>
    </row>
    <row r="2569">
      <c r="A2569" s="39" t="n"/>
      <c r="B2569" s="20" t="n"/>
      <c r="C2569" s="20" t="n"/>
      <c r="D2569" s="20" t="n"/>
      <c r="E2569" s="20" t="n"/>
      <c r="F2569" s="26">
        <f>IF(E2569="","",IFERROR(INDEX('İş emirleri'!$B$6:$B$305,MATCH(E2569,'İş emirleri'!$A$6:$A$305,0)),"İş emri yok"))</f>
        <v/>
      </c>
      <c r="G2569" s="38" t="n"/>
      <c r="H2569" s="38" t="n"/>
      <c r="I2569" s="20" t="n"/>
      <c r="J2569" s="40">
        <f>IF(G2569="","",MAX(0,G2569-N(H2569)))</f>
        <v/>
      </c>
      <c r="K2569" s="24">
        <f>IF(OR(G2569="",N(G2569)=0),"",J2569/G2569)</f>
        <v/>
      </c>
      <c r="L2569" s="38" t="n"/>
      <c r="M2569" s="38" t="n"/>
      <c r="N2569" s="20" t="n"/>
      <c r="O2569" s="40">
        <f>IF(AND(L2569="",M2569=""),"",N(L2569)+N(M2569))</f>
        <v/>
      </c>
      <c r="P2569" s="24">
        <f>IF(OR(O2569="",N(O2569)=0),"",N(M2569)/O2569)</f>
        <v/>
      </c>
      <c r="Q2569" s="40">
        <f>IF(OR(J2569="",N(J2569)=0,O2569=""),"",N(L2569)/(J2569/60))</f>
        <v/>
      </c>
      <c r="R2569" s="20" t="n"/>
    </row>
    <row r="2570">
      <c r="A2570" s="39" t="n"/>
      <c r="B2570" s="20" t="n"/>
      <c r="C2570" s="20" t="n"/>
      <c r="D2570" s="20" t="n"/>
      <c r="E2570" s="20" t="n"/>
      <c r="F2570" s="26">
        <f>IF(E2570="","",IFERROR(INDEX('İş emirleri'!$B$6:$B$305,MATCH(E2570,'İş emirleri'!$A$6:$A$305,0)),"İş emri yok"))</f>
        <v/>
      </c>
      <c r="G2570" s="38" t="n"/>
      <c r="H2570" s="38" t="n"/>
      <c r="I2570" s="20" t="n"/>
      <c r="J2570" s="40">
        <f>IF(G2570="","",MAX(0,G2570-N(H2570)))</f>
        <v/>
      </c>
      <c r="K2570" s="24">
        <f>IF(OR(G2570="",N(G2570)=0),"",J2570/G2570)</f>
        <v/>
      </c>
      <c r="L2570" s="38" t="n"/>
      <c r="M2570" s="38" t="n"/>
      <c r="N2570" s="20" t="n"/>
      <c r="O2570" s="40">
        <f>IF(AND(L2570="",M2570=""),"",N(L2570)+N(M2570))</f>
        <v/>
      </c>
      <c r="P2570" s="24">
        <f>IF(OR(O2570="",N(O2570)=0),"",N(M2570)/O2570)</f>
        <v/>
      </c>
      <c r="Q2570" s="40">
        <f>IF(OR(J2570="",N(J2570)=0,O2570=""),"",N(L2570)/(J2570/60))</f>
        <v/>
      </c>
      <c r="R2570" s="20" t="n"/>
    </row>
    <row r="2571">
      <c r="A2571" s="39" t="n"/>
      <c r="B2571" s="20" t="n"/>
      <c r="C2571" s="20" t="n"/>
      <c r="D2571" s="20" t="n"/>
      <c r="E2571" s="20" t="n"/>
      <c r="F2571" s="26">
        <f>IF(E2571="","",IFERROR(INDEX('İş emirleri'!$B$6:$B$305,MATCH(E2571,'İş emirleri'!$A$6:$A$305,0)),"İş emri yok"))</f>
        <v/>
      </c>
      <c r="G2571" s="38" t="n"/>
      <c r="H2571" s="38" t="n"/>
      <c r="I2571" s="20" t="n"/>
      <c r="J2571" s="40">
        <f>IF(G2571="","",MAX(0,G2571-N(H2571)))</f>
        <v/>
      </c>
      <c r="K2571" s="24">
        <f>IF(OR(G2571="",N(G2571)=0),"",J2571/G2571)</f>
        <v/>
      </c>
      <c r="L2571" s="38" t="n"/>
      <c r="M2571" s="38" t="n"/>
      <c r="N2571" s="20" t="n"/>
      <c r="O2571" s="40">
        <f>IF(AND(L2571="",M2571=""),"",N(L2571)+N(M2571))</f>
        <v/>
      </c>
      <c r="P2571" s="24">
        <f>IF(OR(O2571="",N(O2571)=0),"",N(M2571)/O2571)</f>
        <v/>
      </c>
      <c r="Q2571" s="40">
        <f>IF(OR(J2571="",N(J2571)=0,O2571=""),"",N(L2571)/(J2571/60))</f>
        <v/>
      </c>
      <c r="R2571" s="20" t="n"/>
    </row>
    <row r="2572">
      <c r="A2572" s="39" t="n"/>
      <c r="B2572" s="20" t="n"/>
      <c r="C2572" s="20" t="n"/>
      <c r="D2572" s="20" t="n"/>
      <c r="E2572" s="20" t="n"/>
      <c r="F2572" s="26">
        <f>IF(E2572="","",IFERROR(INDEX('İş emirleri'!$B$6:$B$305,MATCH(E2572,'İş emirleri'!$A$6:$A$305,0)),"İş emri yok"))</f>
        <v/>
      </c>
      <c r="G2572" s="38" t="n"/>
      <c r="H2572" s="38" t="n"/>
      <c r="I2572" s="20" t="n"/>
      <c r="J2572" s="40">
        <f>IF(G2572="","",MAX(0,G2572-N(H2572)))</f>
        <v/>
      </c>
      <c r="K2572" s="24">
        <f>IF(OR(G2572="",N(G2572)=0),"",J2572/G2572)</f>
        <v/>
      </c>
      <c r="L2572" s="38" t="n"/>
      <c r="M2572" s="38" t="n"/>
      <c r="N2572" s="20" t="n"/>
      <c r="O2572" s="40">
        <f>IF(AND(L2572="",M2572=""),"",N(L2572)+N(M2572))</f>
        <v/>
      </c>
      <c r="P2572" s="24">
        <f>IF(OR(O2572="",N(O2572)=0),"",N(M2572)/O2572)</f>
        <v/>
      </c>
      <c r="Q2572" s="40">
        <f>IF(OR(J2572="",N(J2572)=0,O2572=""),"",N(L2572)/(J2572/60))</f>
        <v/>
      </c>
      <c r="R2572" s="20" t="n"/>
    </row>
    <row r="2573">
      <c r="A2573" s="39" t="n"/>
      <c r="B2573" s="20" t="n"/>
      <c r="C2573" s="20" t="n"/>
      <c r="D2573" s="20" t="n"/>
      <c r="E2573" s="20" t="n"/>
      <c r="F2573" s="26">
        <f>IF(E2573="","",IFERROR(INDEX('İş emirleri'!$B$6:$B$305,MATCH(E2573,'İş emirleri'!$A$6:$A$305,0)),"İş emri yok"))</f>
        <v/>
      </c>
      <c r="G2573" s="38" t="n"/>
      <c r="H2573" s="38" t="n"/>
      <c r="I2573" s="20" t="n"/>
      <c r="J2573" s="40">
        <f>IF(G2573="","",MAX(0,G2573-N(H2573)))</f>
        <v/>
      </c>
      <c r="K2573" s="24">
        <f>IF(OR(G2573="",N(G2573)=0),"",J2573/G2573)</f>
        <v/>
      </c>
      <c r="L2573" s="38" t="n"/>
      <c r="M2573" s="38" t="n"/>
      <c r="N2573" s="20" t="n"/>
      <c r="O2573" s="40">
        <f>IF(AND(L2573="",M2573=""),"",N(L2573)+N(M2573))</f>
        <v/>
      </c>
      <c r="P2573" s="24">
        <f>IF(OR(O2573="",N(O2573)=0),"",N(M2573)/O2573)</f>
        <v/>
      </c>
      <c r="Q2573" s="40">
        <f>IF(OR(J2573="",N(J2573)=0,O2573=""),"",N(L2573)/(J2573/60))</f>
        <v/>
      </c>
      <c r="R2573" s="20" t="n"/>
    </row>
    <row r="2574">
      <c r="A2574" s="39" t="n"/>
      <c r="B2574" s="20" t="n"/>
      <c r="C2574" s="20" t="n"/>
      <c r="D2574" s="20" t="n"/>
      <c r="E2574" s="20" t="n"/>
      <c r="F2574" s="26">
        <f>IF(E2574="","",IFERROR(INDEX('İş emirleri'!$B$6:$B$305,MATCH(E2574,'İş emirleri'!$A$6:$A$305,0)),"İş emri yok"))</f>
        <v/>
      </c>
      <c r="G2574" s="38" t="n"/>
      <c r="H2574" s="38" t="n"/>
      <c r="I2574" s="20" t="n"/>
      <c r="J2574" s="40">
        <f>IF(G2574="","",MAX(0,G2574-N(H2574)))</f>
        <v/>
      </c>
      <c r="K2574" s="24">
        <f>IF(OR(G2574="",N(G2574)=0),"",J2574/G2574)</f>
        <v/>
      </c>
      <c r="L2574" s="38" t="n"/>
      <c r="M2574" s="38" t="n"/>
      <c r="N2574" s="20" t="n"/>
      <c r="O2574" s="40">
        <f>IF(AND(L2574="",M2574=""),"",N(L2574)+N(M2574))</f>
        <v/>
      </c>
      <c r="P2574" s="24">
        <f>IF(OR(O2574="",N(O2574)=0),"",N(M2574)/O2574)</f>
        <v/>
      </c>
      <c r="Q2574" s="40">
        <f>IF(OR(J2574="",N(J2574)=0,O2574=""),"",N(L2574)/(J2574/60))</f>
        <v/>
      </c>
      <c r="R2574" s="20" t="n"/>
    </row>
    <row r="2575">
      <c r="A2575" s="39" t="n"/>
      <c r="B2575" s="20" t="n"/>
      <c r="C2575" s="20" t="n"/>
      <c r="D2575" s="20" t="n"/>
      <c r="E2575" s="20" t="n"/>
      <c r="F2575" s="26">
        <f>IF(E2575="","",IFERROR(INDEX('İş emirleri'!$B$6:$B$305,MATCH(E2575,'İş emirleri'!$A$6:$A$305,0)),"İş emri yok"))</f>
        <v/>
      </c>
      <c r="G2575" s="38" t="n"/>
      <c r="H2575" s="38" t="n"/>
      <c r="I2575" s="20" t="n"/>
      <c r="J2575" s="40">
        <f>IF(G2575="","",MAX(0,G2575-N(H2575)))</f>
        <v/>
      </c>
      <c r="K2575" s="24">
        <f>IF(OR(G2575="",N(G2575)=0),"",J2575/G2575)</f>
        <v/>
      </c>
      <c r="L2575" s="38" t="n"/>
      <c r="M2575" s="38" t="n"/>
      <c r="N2575" s="20" t="n"/>
      <c r="O2575" s="40">
        <f>IF(AND(L2575="",M2575=""),"",N(L2575)+N(M2575))</f>
        <v/>
      </c>
      <c r="P2575" s="24">
        <f>IF(OR(O2575="",N(O2575)=0),"",N(M2575)/O2575)</f>
        <v/>
      </c>
      <c r="Q2575" s="40">
        <f>IF(OR(J2575="",N(J2575)=0,O2575=""),"",N(L2575)/(J2575/60))</f>
        <v/>
      </c>
      <c r="R2575" s="20" t="n"/>
    </row>
    <row r="2576">
      <c r="A2576" s="39" t="n"/>
      <c r="B2576" s="20" t="n"/>
      <c r="C2576" s="20" t="n"/>
      <c r="D2576" s="20" t="n"/>
      <c r="E2576" s="20" t="n"/>
      <c r="F2576" s="26">
        <f>IF(E2576="","",IFERROR(INDEX('İş emirleri'!$B$6:$B$305,MATCH(E2576,'İş emirleri'!$A$6:$A$305,0)),"İş emri yok"))</f>
        <v/>
      </c>
      <c r="G2576" s="38" t="n"/>
      <c r="H2576" s="38" t="n"/>
      <c r="I2576" s="20" t="n"/>
      <c r="J2576" s="40">
        <f>IF(G2576="","",MAX(0,G2576-N(H2576)))</f>
        <v/>
      </c>
      <c r="K2576" s="24">
        <f>IF(OR(G2576="",N(G2576)=0),"",J2576/G2576)</f>
        <v/>
      </c>
      <c r="L2576" s="38" t="n"/>
      <c r="M2576" s="38" t="n"/>
      <c r="N2576" s="20" t="n"/>
      <c r="O2576" s="40">
        <f>IF(AND(L2576="",M2576=""),"",N(L2576)+N(M2576))</f>
        <v/>
      </c>
      <c r="P2576" s="24">
        <f>IF(OR(O2576="",N(O2576)=0),"",N(M2576)/O2576)</f>
        <v/>
      </c>
      <c r="Q2576" s="40">
        <f>IF(OR(J2576="",N(J2576)=0,O2576=""),"",N(L2576)/(J2576/60))</f>
        <v/>
      </c>
      <c r="R2576" s="20" t="n"/>
    </row>
    <row r="2577">
      <c r="A2577" s="39" t="n"/>
      <c r="B2577" s="20" t="n"/>
      <c r="C2577" s="20" t="n"/>
      <c r="D2577" s="20" t="n"/>
      <c r="E2577" s="20" t="n"/>
      <c r="F2577" s="26">
        <f>IF(E2577="","",IFERROR(INDEX('İş emirleri'!$B$6:$B$305,MATCH(E2577,'İş emirleri'!$A$6:$A$305,0)),"İş emri yok"))</f>
        <v/>
      </c>
      <c r="G2577" s="38" t="n"/>
      <c r="H2577" s="38" t="n"/>
      <c r="I2577" s="20" t="n"/>
      <c r="J2577" s="40">
        <f>IF(G2577="","",MAX(0,G2577-N(H2577)))</f>
        <v/>
      </c>
      <c r="K2577" s="24">
        <f>IF(OR(G2577="",N(G2577)=0),"",J2577/G2577)</f>
        <v/>
      </c>
      <c r="L2577" s="38" t="n"/>
      <c r="M2577" s="38" t="n"/>
      <c r="N2577" s="20" t="n"/>
      <c r="O2577" s="40">
        <f>IF(AND(L2577="",M2577=""),"",N(L2577)+N(M2577))</f>
        <v/>
      </c>
      <c r="P2577" s="24">
        <f>IF(OR(O2577="",N(O2577)=0),"",N(M2577)/O2577)</f>
        <v/>
      </c>
      <c r="Q2577" s="40">
        <f>IF(OR(J2577="",N(J2577)=0,O2577=""),"",N(L2577)/(J2577/60))</f>
        <v/>
      </c>
      <c r="R2577" s="20" t="n"/>
    </row>
    <row r="2578">
      <c r="A2578" s="39" t="n"/>
      <c r="B2578" s="20" t="n"/>
      <c r="C2578" s="20" t="n"/>
      <c r="D2578" s="20" t="n"/>
      <c r="E2578" s="20" t="n"/>
      <c r="F2578" s="26">
        <f>IF(E2578="","",IFERROR(INDEX('İş emirleri'!$B$6:$B$305,MATCH(E2578,'İş emirleri'!$A$6:$A$305,0)),"İş emri yok"))</f>
        <v/>
      </c>
      <c r="G2578" s="38" t="n"/>
      <c r="H2578" s="38" t="n"/>
      <c r="I2578" s="20" t="n"/>
      <c r="J2578" s="40">
        <f>IF(G2578="","",MAX(0,G2578-N(H2578)))</f>
        <v/>
      </c>
      <c r="K2578" s="24">
        <f>IF(OR(G2578="",N(G2578)=0),"",J2578/G2578)</f>
        <v/>
      </c>
      <c r="L2578" s="38" t="n"/>
      <c r="M2578" s="38" t="n"/>
      <c r="N2578" s="20" t="n"/>
      <c r="O2578" s="40">
        <f>IF(AND(L2578="",M2578=""),"",N(L2578)+N(M2578))</f>
        <v/>
      </c>
      <c r="P2578" s="24">
        <f>IF(OR(O2578="",N(O2578)=0),"",N(M2578)/O2578)</f>
        <v/>
      </c>
      <c r="Q2578" s="40">
        <f>IF(OR(J2578="",N(J2578)=0,O2578=""),"",N(L2578)/(J2578/60))</f>
        <v/>
      </c>
      <c r="R2578" s="20" t="n"/>
    </row>
    <row r="2579">
      <c r="A2579" s="39" t="n"/>
      <c r="B2579" s="20" t="n"/>
      <c r="C2579" s="20" t="n"/>
      <c r="D2579" s="20" t="n"/>
      <c r="E2579" s="20" t="n"/>
      <c r="F2579" s="26">
        <f>IF(E2579="","",IFERROR(INDEX('İş emirleri'!$B$6:$B$305,MATCH(E2579,'İş emirleri'!$A$6:$A$305,0)),"İş emri yok"))</f>
        <v/>
      </c>
      <c r="G2579" s="38" t="n"/>
      <c r="H2579" s="38" t="n"/>
      <c r="I2579" s="20" t="n"/>
      <c r="J2579" s="40">
        <f>IF(G2579="","",MAX(0,G2579-N(H2579)))</f>
        <v/>
      </c>
      <c r="K2579" s="24">
        <f>IF(OR(G2579="",N(G2579)=0),"",J2579/G2579)</f>
        <v/>
      </c>
      <c r="L2579" s="38" t="n"/>
      <c r="M2579" s="38" t="n"/>
      <c r="N2579" s="20" t="n"/>
      <c r="O2579" s="40">
        <f>IF(AND(L2579="",M2579=""),"",N(L2579)+N(M2579))</f>
        <v/>
      </c>
      <c r="P2579" s="24">
        <f>IF(OR(O2579="",N(O2579)=0),"",N(M2579)/O2579)</f>
        <v/>
      </c>
      <c r="Q2579" s="40">
        <f>IF(OR(J2579="",N(J2579)=0,O2579=""),"",N(L2579)/(J2579/60))</f>
        <v/>
      </c>
      <c r="R2579" s="20" t="n"/>
    </row>
    <row r="2580">
      <c r="A2580" s="39" t="n"/>
      <c r="B2580" s="20" t="n"/>
      <c r="C2580" s="20" t="n"/>
      <c r="D2580" s="20" t="n"/>
      <c r="E2580" s="20" t="n"/>
      <c r="F2580" s="26">
        <f>IF(E2580="","",IFERROR(INDEX('İş emirleri'!$B$6:$B$305,MATCH(E2580,'İş emirleri'!$A$6:$A$305,0)),"İş emri yok"))</f>
        <v/>
      </c>
      <c r="G2580" s="38" t="n"/>
      <c r="H2580" s="38" t="n"/>
      <c r="I2580" s="20" t="n"/>
      <c r="J2580" s="40">
        <f>IF(G2580="","",MAX(0,G2580-N(H2580)))</f>
        <v/>
      </c>
      <c r="K2580" s="24">
        <f>IF(OR(G2580="",N(G2580)=0),"",J2580/G2580)</f>
        <v/>
      </c>
      <c r="L2580" s="38" t="n"/>
      <c r="M2580" s="38" t="n"/>
      <c r="N2580" s="20" t="n"/>
      <c r="O2580" s="40">
        <f>IF(AND(L2580="",M2580=""),"",N(L2580)+N(M2580))</f>
        <v/>
      </c>
      <c r="P2580" s="24">
        <f>IF(OR(O2580="",N(O2580)=0),"",N(M2580)/O2580)</f>
        <v/>
      </c>
      <c r="Q2580" s="40">
        <f>IF(OR(J2580="",N(J2580)=0,O2580=""),"",N(L2580)/(J2580/60))</f>
        <v/>
      </c>
      <c r="R2580" s="20" t="n"/>
    </row>
    <row r="2581">
      <c r="A2581" s="39" t="n"/>
      <c r="B2581" s="20" t="n"/>
      <c r="C2581" s="20" t="n"/>
      <c r="D2581" s="20" t="n"/>
      <c r="E2581" s="20" t="n"/>
      <c r="F2581" s="26">
        <f>IF(E2581="","",IFERROR(INDEX('İş emirleri'!$B$6:$B$305,MATCH(E2581,'İş emirleri'!$A$6:$A$305,0)),"İş emri yok"))</f>
        <v/>
      </c>
      <c r="G2581" s="38" t="n"/>
      <c r="H2581" s="38" t="n"/>
      <c r="I2581" s="20" t="n"/>
      <c r="J2581" s="40">
        <f>IF(G2581="","",MAX(0,G2581-N(H2581)))</f>
        <v/>
      </c>
      <c r="K2581" s="24">
        <f>IF(OR(G2581="",N(G2581)=0),"",J2581/G2581)</f>
        <v/>
      </c>
      <c r="L2581" s="38" t="n"/>
      <c r="M2581" s="38" t="n"/>
      <c r="N2581" s="20" t="n"/>
      <c r="O2581" s="40">
        <f>IF(AND(L2581="",M2581=""),"",N(L2581)+N(M2581))</f>
        <v/>
      </c>
      <c r="P2581" s="24">
        <f>IF(OR(O2581="",N(O2581)=0),"",N(M2581)/O2581)</f>
        <v/>
      </c>
      <c r="Q2581" s="40">
        <f>IF(OR(J2581="",N(J2581)=0,O2581=""),"",N(L2581)/(J2581/60))</f>
        <v/>
      </c>
      <c r="R2581" s="20" t="n"/>
    </row>
    <row r="2582">
      <c r="A2582" s="39" t="n"/>
      <c r="B2582" s="20" t="n"/>
      <c r="C2582" s="20" t="n"/>
      <c r="D2582" s="20" t="n"/>
      <c r="E2582" s="20" t="n"/>
      <c r="F2582" s="26">
        <f>IF(E2582="","",IFERROR(INDEX('İş emirleri'!$B$6:$B$305,MATCH(E2582,'İş emirleri'!$A$6:$A$305,0)),"İş emri yok"))</f>
        <v/>
      </c>
      <c r="G2582" s="38" t="n"/>
      <c r="H2582" s="38" t="n"/>
      <c r="I2582" s="20" t="n"/>
      <c r="J2582" s="40">
        <f>IF(G2582="","",MAX(0,G2582-N(H2582)))</f>
        <v/>
      </c>
      <c r="K2582" s="24">
        <f>IF(OR(G2582="",N(G2582)=0),"",J2582/G2582)</f>
        <v/>
      </c>
      <c r="L2582" s="38" t="n"/>
      <c r="M2582" s="38" t="n"/>
      <c r="N2582" s="20" t="n"/>
      <c r="O2582" s="40">
        <f>IF(AND(L2582="",M2582=""),"",N(L2582)+N(M2582))</f>
        <v/>
      </c>
      <c r="P2582" s="24">
        <f>IF(OR(O2582="",N(O2582)=0),"",N(M2582)/O2582)</f>
        <v/>
      </c>
      <c r="Q2582" s="40">
        <f>IF(OR(J2582="",N(J2582)=0,O2582=""),"",N(L2582)/(J2582/60))</f>
        <v/>
      </c>
      <c r="R2582" s="20" t="n"/>
    </row>
    <row r="2583">
      <c r="A2583" s="39" t="n"/>
      <c r="B2583" s="20" t="n"/>
      <c r="C2583" s="20" t="n"/>
      <c r="D2583" s="20" t="n"/>
      <c r="E2583" s="20" t="n"/>
      <c r="F2583" s="26">
        <f>IF(E2583="","",IFERROR(INDEX('İş emirleri'!$B$6:$B$305,MATCH(E2583,'İş emirleri'!$A$6:$A$305,0)),"İş emri yok"))</f>
        <v/>
      </c>
      <c r="G2583" s="38" t="n"/>
      <c r="H2583" s="38" t="n"/>
      <c r="I2583" s="20" t="n"/>
      <c r="J2583" s="40">
        <f>IF(G2583="","",MAX(0,G2583-N(H2583)))</f>
        <v/>
      </c>
      <c r="K2583" s="24">
        <f>IF(OR(G2583="",N(G2583)=0),"",J2583/G2583)</f>
        <v/>
      </c>
      <c r="L2583" s="38" t="n"/>
      <c r="M2583" s="38" t="n"/>
      <c r="N2583" s="20" t="n"/>
      <c r="O2583" s="40">
        <f>IF(AND(L2583="",M2583=""),"",N(L2583)+N(M2583))</f>
        <v/>
      </c>
      <c r="P2583" s="24">
        <f>IF(OR(O2583="",N(O2583)=0),"",N(M2583)/O2583)</f>
        <v/>
      </c>
      <c r="Q2583" s="40">
        <f>IF(OR(J2583="",N(J2583)=0,O2583=""),"",N(L2583)/(J2583/60))</f>
        <v/>
      </c>
      <c r="R2583" s="20" t="n"/>
    </row>
    <row r="2584">
      <c r="A2584" s="39" t="n"/>
      <c r="B2584" s="20" t="n"/>
      <c r="C2584" s="20" t="n"/>
      <c r="D2584" s="20" t="n"/>
      <c r="E2584" s="20" t="n"/>
      <c r="F2584" s="26">
        <f>IF(E2584="","",IFERROR(INDEX('İş emirleri'!$B$6:$B$305,MATCH(E2584,'İş emirleri'!$A$6:$A$305,0)),"İş emri yok"))</f>
        <v/>
      </c>
      <c r="G2584" s="38" t="n"/>
      <c r="H2584" s="38" t="n"/>
      <c r="I2584" s="20" t="n"/>
      <c r="J2584" s="40">
        <f>IF(G2584="","",MAX(0,G2584-N(H2584)))</f>
        <v/>
      </c>
      <c r="K2584" s="24">
        <f>IF(OR(G2584="",N(G2584)=0),"",J2584/G2584)</f>
        <v/>
      </c>
      <c r="L2584" s="38" t="n"/>
      <c r="M2584" s="38" t="n"/>
      <c r="N2584" s="20" t="n"/>
      <c r="O2584" s="40">
        <f>IF(AND(L2584="",M2584=""),"",N(L2584)+N(M2584))</f>
        <v/>
      </c>
      <c r="P2584" s="24">
        <f>IF(OR(O2584="",N(O2584)=0),"",N(M2584)/O2584)</f>
        <v/>
      </c>
      <c r="Q2584" s="40">
        <f>IF(OR(J2584="",N(J2584)=0,O2584=""),"",N(L2584)/(J2584/60))</f>
        <v/>
      </c>
      <c r="R2584" s="20" t="n"/>
    </row>
    <row r="2585">
      <c r="A2585" s="39" t="n"/>
      <c r="B2585" s="20" t="n"/>
      <c r="C2585" s="20" t="n"/>
      <c r="D2585" s="20" t="n"/>
      <c r="E2585" s="20" t="n"/>
      <c r="F2585" s="26">
        <f>IF(E2585="","",IFERROR(INDEX('İş emirleri'!$B$6:$B$305,MATCH(E2585,'İş emirleri'!$A$6:$A$305,0)),"İş emri yok"))</f>
        <v/>
      </c>
      <c r="G2585" s="38" t="n"/>
      <c r="H2585" s="38" t="n"/>
      <c r="I2585" s="20" t="n"/>
      <c r="J2585" s="40">
        <f>IF(G2585="","",MAX(0,G2585-N(H2585)))</f>
        <v/>
      </c>
      <c r="K2585" s="24">
        <f>IF(OR(G2585="",N(G2585)=0),"",J2585/G2585)</f>
        <v/>
      </c>
      <c r="L2585" s="38" t="n"/>
      <c r="M2585" s="38" t="n"/>
      <c r="N2585" s="20" t="n"/>
      <c r="O2585" s="40">
        <f>IF(AND(L2585="",M2585=""),"",N(L2585)+N(M2585))</f>
        <v/>
      </c>
      <c r="P2585" s="24">
        <f>IF(OR(O2585="",N(O2585)=0),"",N(M2585)/O2585)</f>
        <v/>
      </c>
      <c r="Q2585" s="40">
        <f>IF(OR(J2585="",N(J2585)=0,O2585=""),"",N(L2585)/(J2585/60))</f>
        <v/>
      </c>
      <c r="R2585" s="20" t="n"/>
    </row>
    <row r="2586">
      <c r="A2586" s="39" t="n"/>
      <c r="B2586" s="20" t="n"/>
      <c r="C2586" s="20" t="n"/>
      <c r="D2586" s="20" t="n"/>
      <c r="E2586" s="20" t="n"/>
      <c r="F2586" s="26">
        <f>IF(E2586="","",IFERROR(INDEX('İş emirleri'!$B$6:$B$305,MATCH(E2586,'İş emirleri'!$A$6:$A$305,0)),"İş emri yok"))</f>
        <v/>
      </c>
      <c r="G2586" s="38" t="n"/>
      <c r="H2586" s="38" t="n"/>
      <c r="I2586" s="20" t="n"/>
      <c r="J2586" s="40">
        <f>IF(G2586="","",MAX(0,G2586-N(H2586)))</f>
        <v/>
      </c>
      <c r="K2586" s="24">
        <f>IF(OR(G2586="",N(G2586)=0),"",J2586/G2586)</f>
        <v/>
      </c>
      <c r="L2586" s="38" t="n"/>
      <c r="M2586" s="38" t="n"/>
      <c r="N2586" s="20" t="n"/>
      <c r="O2586" s="40">
        <f>IF(AND(L2586="",M2586=""),"",N(L2586)+N(M2586))</f>
        <v/>
      </c>
      <c r="P2586" s="24">
        <f>IF(OR(O2586="",N(O2586)=0),"",N(M2586)/O2586)</f>
        <v/>
      </c>
      <c r="Q2586" s="40">
        <f>IF(OR(J2586="",N(J2586)=0,O2586=""),"",N(L2586)/(J2586/60))</f>
        <v/>
      </c>
      <c r="R2586" s="20" t="n"/>
    </row>
    <row r="2587">
      <c r="A2587" s="39" t="n"/>
      <c r="B2587" s="20" t="n"/>
      <c r="C2587" s="20" t="n"/>
      <c r="D2587" s="20" t="n"/>
      <c r="E2587" s="20" t="n"/>
      <c r="F2587" s="26">
        <f>IF(E2587="","",IFERROR(INDEX('İş emirleri'!$B$6:$B$305,MATCH(E2587,'İş emirleri'!$A$6:$A$305,0)),"İş emri yok"))</f>
        <v/>
      </c>
      <c r="G2587" s="38" t="n"/>
      <c r="H2587" s="38" t="n"/>
      <c r="I2587" s="20" t="n"/>
      <c r="J2587" s="40">
        <f>IF(G2587="","",MAX(0,G2587-N(H2587)))</f>
        <v/>
      </c>
      <c r="K2587" s="24">
        <f>IF(OR(G2587="",N(G2587)=0),"",J2587/G2587)</f>
        <v/>
      </c>
      <c r="L2587" s="38" t="n"/>
      <c r="M2587" s="38" t="n"/>
      <c r="N2587" s="20" t="n"/>
      <c r="O2587" s="40">
        <f>IF(AND(L2587="",M2587=""),"",N(L2587)+N(M2587))</f>
        <v/>
      </c>
      <c r="P2587" s="24">
        <f>IF(OR(O2587="",N(O2587)=0),"",N(M2587)/O2587)</f>
        <v/>
      </c>
      <c r="Q2587" s="40">
        <f>IF(OR(J2587="",N(J2587)=0,O2587=""),"",N(L2587)/(J2587/60))</f>
        <v/>
      </c>
      <c r="R2587" s="20" t="n"/>
    </row>
    <row r="2588">
      <c r="A2588" s="39" t="n"/>
      <c r="B2588" s="20" t="n"/>
      <c r="C2588" s="20" t="n"/>
      <c r="D2588" s="20" t="n"/>
      <c r="E2588" s="20" t="n"/>
      <c r="F2588" s="26">
        <f>IF(E2588="","",IFERROR(INDEX('İş emirleri'!$B$6:$B$305,MATCH(E2588,'İş emirleri'!$A$6:$A$305,0)),"İş emri yok"))</f>
        <v/>
      </c>
      <c r="G2588" s="38" t="n"/>
      <c r="H2588" s="38" t="n"/>
      <c r="I2588" s="20" t="n"/>
      <c r="J2588" s="40">
        <f>IF(G2588="","",MAX(0,G2588-N(H2588)))</f>
        <v/>
      </c>
      <c r="K2588" s="24">
        <f>IF(OR(G2588="",N(G2588)=0),"",J2588/G2588)</f>
        <v/>
      </c>
      <c r="L2588" s="38" t="n"/>
      <c r="M2588" s="38" t="n"/>
      <c r="N2588" s="20" t="n"/>
      <c r="O2588" s="40">
        <f>IF(AND(L2588="",M2588=""),"",N(L2588)+N(M2588))</f>
        <v/>
      </c>
      <c r="P2588" s="24">
        <f>IF(OR(O2588="",N(O2588)=0),"",N(M2588)/O2588)</f>
        <v/>
      </c>
      <c r="Q2588" s="40">
        <f>IF(OR(J2588="",N(J2588)=0,O2588=""),"",N(L2588)/(J2588/60))</f>
        <v/>
      </c>
      <c r="R2588" s="20" t="n"/>
    </row>
    <row r="2589">
      <c r="A2589" s="39" t="n"/>
      <c r="B2589" s="20" t="n"/>
      <c r="C2589" s="20" t="n"/>
      <c r="D2589" s="20" t="n"/>
      <c r="E2589" s="20" t="n"/>
      <c r="F2589" s="26">
        <f>IF(E2589="","",IFERROR(INDEX('İş emirleri'!$B$6:$B$305,MATCH(E2589,'İş emirleri'!$A$6:$A$305,0)),"İş emri yok"))</f>
        <v/>
      </c>
      <c r="G2589" s="38" t="n"/>
      <c r="H2589" s="38" t="n"/>
      <c r="I2589" s="20" t="n"/>
      <c r="J2589" s="40">
        <f>IF(G2589="","",MAX(0,G2589-N(H2589)))</f>
        <v/>
      </c>
      <c r="K2589" s="24">
        <f>IF(OR(G2589="",N(G2589)=0),"",J2589/G2589)</f>
        <v/>
      </c>
      <c r="L2589" s="38" t="n"/>
      <c r="M2589" s="38" t="n"/>
      <c r="N2589" s="20" t="n"/>
      <c r="O2589" s="40">
        <f>IF(AND(L2589="",M2589=""),"",N(L2589)+N(M2589))</f>
        <v/>
      </c>
      <c r="P2589" s="24">
        <f>IF(OR(O2589="",N(O2589)=0),"",N(M2589)/O2589)</f>
        <v/>
      </c>
      <c r="Q2589" s="40">
        <f>IF(OR(J2589="",N(J2589)=0,O2589=""),"",N(L2589)/(J2589/60))</f>
        <v/>
      </c>
      <c r="R2589" s="20" t="n"/>
    </row>
    <row r="2590">
      <c r="A2590" s="39" t="n"/>
      <c r="B2590" s="20" t="n"/>
      <c r="C2590" s="20" t="n"/>
      <c r="D2590" s="20" t="n"/>
      <c r="E2590" s="20" t="n"/>
      <c r="F2590" s="26">
        <f>IF(E2590="","",IFERROR(INDEX('İş emirleri'!$B$6:$B$305,MATCH(E2590,'İş emirleri'!$A$6:$A$305,0)),"İş emri yok"))</f>
        <v/>
      </c>
      <c r="G2590" s="38" t="n"/>
      <c r="H2590" s="38" t="n"/>
      <c r="I2590" s="20" t="n"/>
      <c r="J2590" s="40">
        <f>IF(G2590="","",MAX(0,G2590-N(H2590)))</f>
        <v/>
      </c>
      <c r="K2590" s="24">
        <f>IF(OR(G2590="",N(G2590)=0),"",J2590/G2590)</f>
        <v/>
      </c>
      <c r="L2590" s="38" t="n"/>
      <c r="M2590" s="38" t="n"/>
      <c r="N2590" s="20" t="n"/>
      <c r="O2590" s="40">
        <f>IF(AND(L2590="",M2590=""),"",N(L2590)+N(M2590))</f>
        <v/>
      </c>
      <c r="P2590" s="24">
        <f>IF(OR(O2590="",N(O2590)=0),"",N(M2590)/O2590)</f>
        <v/>
      </c>
      <c r="Q2590" s="40">
        <f>IF(OR(J2590="",N(J2590)=0,O2590=""),"",N(L2590)/(J2590/60))</f>
        <v/>
      </c>
      <c r="R2590" s="20" t="n"/>
    </row>
    <row r="2591">
      <c r="A2591" s="39" t="n"/>
      <c r="B2591" s="20" t="n"/>
      <c r="C2591" s="20" t="n"/>
      <c r="D2591" s="20" t="n"/>
      <c r="E2591" s="20" t="n"/>
      <c r="F2591" s="26">
        <f>IF(E2591="","",IFERROR(INDEX('İş emirleri'!$B$6:$B$305,MATCH(E2591,'İş emirleri'!$A$6:$A$305,0)),"İş emri yok"))</f>
        <v/>
      </c>
      <c r="G2591" s="38" t="n"/>
      <c r="H2591" s="38" t="n"/>
      <c r="I2591" s="20" t="n"/>
      <c r="J2591" s="40">
        <f>IF(G2591="","",MAX(0,G2591-N(H2591)))</f>
        <v/>
      </c>
      <c r="K2591" s="24">
        <f>IF(OR(G2591="",N(G2591)=0),"",J2591/G2591)</f>
        <v/>
      </c>
      <c r="L2591" s="38" t="n"/>
      <c r="M2591" s="38" t="n"/>
      <c r="N2591" s="20" t="n"/>
      <c r="O2591" s="40">
        <f>IF(AND(L2591="",M2591=""),"",N(L2591)+N(M2591))</f>
        <v/>
      </c>
      <c r="P2591" s="24">
        <f>IF(OR(O2591="",N(O2591)=0),"",N(M2591)/O2591)</f>
        <v/>
      </c>
      <c r="Q2591" s="40">
        <f>IF(OR(J2591="",N(J2591)=0,O2591=""),"",N(L2591)/(J2591/60))</f>
        <v/>
      </c>
      <c r="R2591" s="20" t="n"/>
    </row>
    <row r="2592">
      <c r="A2592" s="39" t="n"/>
      <c r="B2592" s="20" t="n"/>
      <c r="C2592" s="20" t="n"/>
      <c r="D2592" s="20" t="n"/>
      <c r="E2592" s="20" t="n"/>
      <c r="F2592" s="26">
        <f>IF(E2592="","",IFERROR(INDEX('İş emirleri'!$B$6:$B$305,MATCH(E2592,'İş emirleri'!$A$6:$A$305,0)),"İş emri yok"))</f>
        <v/>
      </c>
      <c r="G2592" s="38" t="n"/>
      <c r="H2592" s="38" t="n"/>
      <c r="I2592" s="20" t="n"/>
      <c r="J2592" s="40">
        <f>IF(G2592="","",MAX(0,G2592-N(H2592)))</f>
        <v/>
      </c>
      <c r="K2592" s="24">
        <f>IF(OR(G2592="",N(G2592)=0),"",J2592/G2592)</f>
        <v/>
      </c>
      <c r="L2592" s="38" t="n"/>
      <c r="M2592" s="38" t="n"/>
      <c r="N2592" s="20" t="n"/>
      <c r="O2592" s="40">
        <f>IF(AND(L2592="",M2592=""),"",N(L2592)+N(M2592))</f>
        <v/>
      </c>
      <c r="P2592" s="24">
        <f>IF(OR(O2592="",N(O2592)=0),"",N(M2592)/O2592)</f>
        <v/>
      </c>
      <c r="Q2592" s="40">
        <f>IF(OR(J2592="",N(J2592)=0,O2592=""),"",N(L2592)/(J2592/60))</f>
        <v/>
      </c>
      <c r="R2592" s="20" t="n"/>
    </row>
    <row r="2593">
      <c r="A2593" s="39" t="n"/>
      <c r="B2593" s="20" t="n"/>
      <c r="C2593" s="20" t="n"/>
      <c r="D2593" s="20" t="n"/>
      <c r="E2593" s="20" t="n"/>
      <c r="F2593" s="26">
        <f>IF(E2593="","",IFERROR(INDEX('İş emirleri'!$B$6:$B$305,MATCH(E2593,'İş emirleri'!$A$6:$A$305,0)),"İş emri yok"))</f>
        <v/>
      </c>
      <c r="G2593" s="38" t="n"/>
      <c r="H2593" s="38" t="n"/>
      <c r="I2593" s="20" t="n"/>
      <c r="J2593" s="40">
        <f>IF(G2593="","",MAX(0,G2593-N(H2593)))</f>
        <v/>
      </c>
      <c r="K2593" s="24">
        <f>IF(OR(G2593="",N(G2593)=0),"",J2593/G2593)</f>
        <v/>
      </c>
      <c r="L2593" s="38" t="n"/>
      <c r="M2593" s="38" t="n"/>
      <c r="N2593" s="20" t="n"/>
      <c r="O2593" s="40">
        <f>IF(AND(L2593="",M2593=""),"",N(L2593)+N(M2593))</f>
        <v/>
      </c>
      <c r="P2593" s="24">
        <f>IF(OR(O2593="",N(O2593)=0),"",N(M2593)/O2593)</f>
        <v/>
      </c>
      <c r="Q2593" s="40">
        <f>IF(OR(J2593="",N(J2593)=0,O2593=""),"",N(L2593)/(J2593/60))</f>
        <v/>
      </c>
      <c r="R2593" s="20" t="n"/>
    </row>
    <row r="2594">
      <c r="A2594" s="39" t="n"/>
      <c r="B2594" s="20" t="n"/>
      <c r="C2594" s="20" t="n"/>
      <c r="D2594" s="20" t="n"/>
      <c r="E2594" s="20" t="n"/>
      <c r="F2594" s="26">
        <f>IF(E2594="","",IFERROR(INDEX('İş emirleri'!$B$6:$B$305,MATCH(E2594,'İş emirleri'!$A$6:$A$305,0)),"İş emri yok"))</f>
        <v/>
      </c>
      <c r="G2594" s="38" t="n"/>
      <c r="H2594" s="38" t="n"/>
      <c r="I2594" s="20" t="n"/>
      <c r="J2594" s="40">
        <f>IF(G2594="","",MAX(0,G2594-N(H2594)))</f>
        <v/>
      </c>
      <c r="K2594" s="24">
        <f>IF(OR(G2594="",N(G2594)=0),"",J2594/G2594)</f>
        <v/>
      </c>
      <c r="L2594" s="38" t="n"/>
      <c r="M2594" s="38" t="n"/>
      <c r="N2594" s="20" t="n"/>
      <c r="O2594" s="40">
        <f>IF(AND(L2594="",M2594=""),"",N(L2594)+N(M2594))</f>
        <v/>
      </c>
      <c r="P2594" s="24">
        <f>IF(OR(O2594="",N(O2594)=0),"",N(M2594)/O2594)</f>
        <v/>
      </c>
      <c r="Q2594" s="40">
        <f>IF(OR(J2594="",N(J2594)=0,O2594=""),"",N(L2594)/(J2594/60))</f>
        <v/>
      </c>
      <c r="R2594" s="20" t="n"/>
    </row>
    <row r="2595">
      <c r="A2595" s="39" t="n"/>
      <c r="B2595" s="20" t="n"/>
      <c r="C2595" s="20" t="n"/>
      <c r="D2595" s="20" t="n"/>
      <c r="E2595" s="20" t="n"/>
      <c r="F2595" s="26">
        <f>IF(E2595="","",IFERROR(INDEX('İş emirleri'!$B$6:$B$305,MATCH(E2595,'İş emirleri'!$A$6:$A$305,0)),"İş emri yok"))</f>
        <v/>
      </c>
      <c r="G2595" s="38" t="n"/>
      <c r="H2595" s="38" t="n"/>
      <c r="I2595" s="20" t="n"/>
      <c r="J2595" s="40">
        <f>IF(G2595="","",MAX(0,G2595-N(H2595)))</f>
        <v/>
      </c>
      <c r="K2595" s="24">
        <f>IF(OR(G2595="",N(G2595)=0),"",J2595/G2595)</f>
        <v/>
      </c>
      <c r="L2595" s="38" t="n"/>
      <c r="M2595" s="38" t="n"/>
      <c r="N2595" s="20" t="n"/>
      <c r="O2595" s="40">
        <f>IF(AND(L2595="",M2595=""),"",N(L2595)+N(M2595))</f>
        <v/>
      </c>
      <c r="P2595" s="24">
        <f>IF(OR(O2595="",N(O2595)=0),"",N(M2595)/O2595)</f>
        <v/>
      </c>
      <c r="Q2595" s="40">
        <f>IF(OR(J2595="",N(J2595)=0,O2595=""),"",N(L2595)/(J2595/60))</f>
        <v/>
      </c>
      <c r="R2595" s="20" t="n"/>
    </row>
    <row r="2596">
      <c r="A2596" s="39" t="n"/>
      <c r="B2596" s="20" t="n"/>
      <c r="C2596" s="20" t="n"/>
      <c r="D2596" s="20" t="n"/>
      <c r="E2596" s="20" t="n"/>
      <c r="F2596" s="26">
        <f>IF(E2596="","",IFERROR(INDEX('İş emirleri'!$B$6:$B$305,MATCH(E2596,'İş emirleri'!$A$6:$A$305,0)),"İş emri yok"))</f>
        <v/>
      </c>
      <c r="G2596" s="38" t="n"/>
      <c r="H2596" s="38" t="n"/>
      <c r="I2596" s="20" t="n"/>
      <c r="J2596" s="40">
        <f>IF(G2596="","",MAX(0,G2596-N(H2596)))</f>
        <v/>
      </c>
      <c r="K2596" s="24">
        <f>IF(OR(G2596="",N(G2596)=0),"",J2596/G2596)</f>
        <v/>
      </c>
      <c r="L2596" s="38" t="n"/>
      <c r="M2596" s="38" t="n"/>
      <c r="N2596" s="20" t="n"/>
      <c r="O2596" s="40">
        <f>IF(AND(L2596="",M2596=""),"",N(L2596)+N(M2596))</f>
        <v/>
      </c>
      <c r="P2596" s="24">
        <f>IF(OR(O2596="",N(O2596)=0),"",N(M2596)/O2596)</f>
        <v/>
      </c>
      <c r="Q2596" s="40">
        <f>IF(OR(J2596="",N(J2596)=0,O2596=""),"",N(L2596)/(J2596/60))</f>
        <v/>
      </c>
      <c r="R2596" s="20" t="n"/>
    </row>
    <row r="2597">
      <c r="A2597" s="39" t="n"/>
      <c r="B2597" s="20" t="n"/>
      <c r="C2597" s="20" t="n"/>
      <c r="D2597" s="20" t="n"/>
      <c r="E2597" s="20" t="n"/>
      <c r="F2597" s="26">
        <f>IF(E2597="","",IFERROR(INDEX('İş emirleri'!$B$6:$B$305,MATCH(E2597,'İş emirleri'!$A$6:$A$305,0)),"İş emri yok"))</f>
        <v/>
      </c>
      <c r="G2597" s="38" t="n"/>
      <c r="H2597" s="38" t="n"/>
      <c r="I2597" s="20" t="n"/>
      <c r="J2597" s="40">
        <f>IF(G2597="","",MAX(0,G2597-N(H2597)))</f>
        <v/>
      </c>
      <c r="K2597" s="24">
        <f>IF(OR(G2597="",N(G2597)=0),"",J2597/G2597)</f>
        <v/>
      </c>
      <c r="L2597" s="38" t="n"/>
      <c r="M2597" s="38" t="n"/>
      <c r="N2597" s="20" t="n"/>
      <c r="O2597" s="40">
        <f>IF(AND(L2597="",M2597=""),"",N(L2597)+N(M2597))</f>
        <v/>
      </c>
      <c r="P2597" s="24">
        <f>IF(OR(O2597="",N(O2597)=0),"",N(M2597)/O2597)</f>
        <v/>
      </c>
      <c r="Q2597" s="40">
        <f>IF(OR(J2597="",N(J2597)=0,O2597=""),"",N(L2597)/(J2597/60))</f>
        <v/>
      </c>
      <c r="R2597" s="20" t="n"/>
    </row>
    <row r="2598">
      <c r="A2598" s="39" t="n"/>
      <c r="B2598" s="20" t="n"/>
      <c r="C2598" s="20" t="n"/>
      <c r="D2598" s="20" t="n"/>
      <c r="E2598" s="20" t="n"/>
      <c r="F2598" s="26">
        <f>IF(E2598="","",IFERROR(INDEX('İş emirleri'!$B$6:$B$305,MATCH(E2598,'İş emirleri'!$A$6:$A$305,0)),"İş emri yok"))</f>
        <v/>
      </c>
      <c r="G2598" s="38" t="n"/>
      <c r="H2598" s="38" t="n"/>
      <c r="I2598" s="20" t="n"/>
      <c r="J2598" s="40">
        <f>IF(G2598="","",MAX(0,G2598-N(H2598)))</f>
        <v/>
      </c>
      <c r="K2598" s="24">
        <f>IF(OR(G2598="",N(G2598)=0),"",J2598/G2598)</f>
        <v/>
      </c>
      <c r="L2598" s="38" t="n"/>
      <c r="M2598" s="38" t="n"/>
      <c r="N2598" s="20" t="n"/>
      <c r="O2598" s="40">
        <f>IF(AND(L2598="",M2598=""),"",N(L2598)+N(M2598))</f>
        <v/>
      </c>
      <c r="P2598" s="24">
        <f>IF(OR(O2598="",N(O2598)=0),"",N(M2598)/O2598)</f>
        <v/>
      </c>
      <c r="Q2598" s="40">
        <f>IF(OR(J2598="",N(J2598)=0,O2598=""),"",N(L2598)/(J2598/60))</f>
        <v/>
      </c>
      <c r="R2598" s="20" t="n"/>
    </row>
    <row r="2599">
      <c r="A2599" s="39" t="n"/>
      <c r="B2599" s="20" t="n"/>
      <c r="C2599" s="20" t="n"/>
      <c r="D2599" s="20" t="n"/>
      <c r="E2599" s="20" t="n"/>
      <c r="F2599" s="26">
        <f>IF(E2599="","",IFERROR(INDEX('İş emirleri'!$B$6:$B$305,MATCH(E2599,'İş emirleri'!$A$6:$A$305,0)),"İş emri yok"))</f>
        <v/>
      </c>
      <c r="G2599" s="38" t="n"/>
      <c r="H2599" s="38" t="n"/>
      <c r="I2599" s="20" t="n"/>
      <c r="J2599" s="40">
        <f>IF(G2599="","",MAX(0,G2599-N(H2599)))</f>
        <v/>
      </c>
      <c r="K2599" s="24">
        <f>IF(OR(G2599="",N(G2599)=0),"",J2599/G2599)</f>
        <v/>
      </c>
      <c r="L2599" s="38" t="n"/>
      <c r="M2599" s="38" t="n"/>
      <c r="N2599" s="20" t="n"/>
      <c r="O2599" s="40">
        <f>IF(AND(L2599="",M2599=""),"",N(L2599)+N(M2599))</f>
        <v/>
      </c>
      <c r="P2599" s="24">
        <f>IF(OR(O2599="",N(O2599)=0),"",N(M2599)/O2599)</f>
        <v/>
      </c>
      <c r="Q2599" s="40">
        <f>IF(OR(J2599="",N(J2599)=0,O2599=""),"",N(L2599)/(J2599/60))</f>
        <v/>
      </c>
      <c r="R2599" s="20" t="n"/>
    </row>
    <row r="2600">
      <c r="A2600" s="39" t="n"/>
      <c r="B2600" s="20" t="n"/>
      <c r="C2600" s="20" t="n"/>
      <c r="D2600" s="20" t="n"/>
      <c r="E2600" s="20" t="n"/>
      <c r="F2600" s="26">
        <f>IF(E2600="","",IFERROR(INDEX('İş emirleri'!$B$6:$B$305,MATCH(E2600,'İş emirleri'!$A$6:$A$305,0)),"İş emri yok"))</f>
        <v/>
      </c>
      <c r="G2600" s="38" t="n"/>
      <c r="H2600" s="38" t="n"/>
      <c r="I2600" s="20" t="n"/>
      <c r="J2600" s="40">
        <f>IF(G2600="","",MAX(0,G2600-N(H2600)))</f>
        <v/>
      </c>
      <c r="K2600" s="24">
        <f>IF(OR(G2600="",N(G2600)=0),"",J2600/G2600)</f>
        <v/>
      </c>
      <c r="L2600" s="38" t="n"/>
      <c r="M2600" s="38" t="n"/>
      <c r="N2600" s="20" t="n"/>
      <c r="O2600" s="40">
        <f>IF(AND(L2600="",M2600=""),"",N(L2600)+N(M2600))</f>
        <v/>
      </c>
      <c r="P2600" s="24">
        <f>IF(OR(O2600="",N(O2600)=0),"",N(M2600)/O2600)</f>
        <v/>
      </c>
      <c r="Q2600" s="40">
        <f>IF(OR(J2600="",N(J2600)=0,O2600=""),"",N(L2600)/(J2600/60))</f>
        <v/>
      </c>
      <c r="R2600" s="20" t="n"/>
    </row>
    <row r="2601">
      <c r="A2601" s="39" t="n"/>
      <c r="B2601" s="20" t="n"/>
      <c r="C2601" s="20" t="n"/>
      <c r="D2601" s="20" t="n"/>
      <c r="E2601" s="20" t="n"/>
      <c r="F2601" s="26">
        <f>IF(E2601="","",IFERROR(INDEX('İş emirleri'!$B$6:$B$305,MATCH(E2601,'İş emirleri'!$A$6:$A$305,0)),"İş emri yok"))</f>
        <v/>
      </c>
      <c r="G2601" s="38" t="n"/>
      <c r="H2601" s="38" t="n"/>
      <c r="I2601" s="20" t="n"/>
      <c r="J2601" s="40">
        <f>IF(G2601="","",MAX(0,G2601-N(H2601)))</f>
        <v/>
      </c>
      <c r="K2601" s="24">
        <f>IF(OR(G2601="",N(G2601)=0),"",J2601/G2601)</f>
        <v/>
      </c>
      <c r="L2601" s="38" t="n"/>
      <c r="M2601" s="38" t="n"/>
      <c r="N2601" s="20" t="n"/>
      <c r="O2601" s="40">
        <f>IF(AND(L2601="",M2601=""),"",N(L2601)+N(M2601))</f>
        <v/>
      </c>
      <c r="P2601" s="24">
        <f>IF(OR(O2601="",N(O2601)=0),"",N(M2601)/O2601)</f>
        <v/>
      </c>
      <c r="Q2601" s="40">
        <f>IF(OR(J2601="",N(J2601)=0,O2601=""),"",N(L2601)/(J2601/60))</f>
        <v/>
      </c>
      <c r="R2601" s="20" t="n"/>
    </row>
    <row r="2602">
      <c r="A2602" s="39" t="n"/>
      <c r="B2602" s="20" t="n"/>
      <c r="C2602" s="20" t="n"/>
      <c r="D2602" s="20" t="n"/>
      <c r="E2602" s="20" t="n"/>
      <c r="F2602" s="26">
        <f>IF(E2602="","",IFERROR(INDEX('İş emirleri'!$B$6:$B$305,MATCH(E2602,'İş emirleri'!$A$6:$A$305,0)),"İş emri yok"))</f>
        <v/>
      </c>
      <c r="G2602" s="38" t="n"/>
      <c r="H2602" s="38" t="n"/>
      <c r="I2602" s="20" t="n"/>
      <c r="J2602" s="40">
        <f>IF(G2602="","",MAX(0,G2602-N(H2602)))</f>
        <v/>
      </c>
      <c r="K2602" s="24">
        <f>IF(OR(G2602="",N(G2602)=0),"",J2602/G2602)</f>
        <v/>
      </c>
      <c r="L2602" s="38" t="n"/>
      <c r="M2602" s="38" t="n"/>
      <c r="N2602" s="20" t="n"/>
      <c r="O2602" s="40">
        <f>IF(AND(L2602="",M2602=""),"",N(L2602)+N(M2602))</f>
        <v/>
      </c>
      <c r="P2602" s="24">
        <f>IF(OR(O2602="",N(O2602)=0),"",N(M2602)/O2602)</f>
        <v/>
      </c>
      <c r="Q2602" s="40">
        <f>IF(OR(J2602="",N(J2602)=0,O2602=""),"",N(L2602)/(J2602/60))</f>
        <v/>
      </c>
      <c r="R2602" s="20" t="n"/>
    </row>
    <row r="2603">
      <c r="A2603" s="39" t="n"/>
      <c r="B2603" s="20" t="n"/>
      <c r="C2603" s="20" t="n"/>
      <c r="D2603" s="20" t="n"/>
      <c r="E2603" s="20" t="n"/>
      <c r="F2603" s="26">
        <f>IF(E2603="","",IFERROR(INDEX('İş emirleri'!$B$6:$B$305,MATCH(E2603,'İş emirleri'!$A$6:$A$305,0)),"İş emri yok"))</f>
        <v/>
      </c>
      <c r="G2603" s="38" t="n"/>
      <c r="H2603" s="38" t="n"/>
      <c r="I2603" s="20" t="n"/>
      <c r="J2603" s="40">
        <f>IF(G2603="","",MAX(0,G2603-N(H2603)))</f>
        <v/>
      </c>
      <c r="K2603" s="24">
        <f>IF(OR(G2603="",N(G2603)=0),"",J2603/G2603)</f>
        <v/>
      </c>
      <c r="L2603" s="38" t="n"/>
      <c r="M2603" s="38" t="n"/>
      <c r="N2603" s="20" t="n"/>
      <c r="O2603" s="40">
        <f>IF(AND(L2603="",M2603=""),"",N(L2603)+N(M2603))</f>
        <v/>
      </c>
      <c r="P2603" s="24">
        <f>IF(OR(O2603="",N(O2603)=0),"",N(M2603)/O2603)</f>
        <v/>
      </c>
      <c r="Q2603" s="40">
        <f>IF(OR(J2603="",N(J2603)=0,O2603=""),"",N(L2603)/(J2603/60))</f>
        <v/>
      </c>
      <c r="R2603" s="20" t="n"/>
    </row>
    <row r="2604">
      <c r="A2604" s="39" t="n"/>
      <c r="B2604" s="20" t="n"/>
      <c r="C2604" s="20" t="n"/>
      <c r="D2604" s="20" t="n"/>
      <c r="E2604" s="20" t="n"/>
      <c r="F2604" s="26">
        <f>IF(E2604="","",IFERROR(INDEX('İş emirleri'!$B$6:$B$305,MATCH(E2604,'İş emirleri'!$A$6:$A$305,0)),"İş emri yok"))</f>
        <v/>
      </c>
      <c r="G2604" s="38" t="n"/>
      <c r="H2604" s="38" t="n"/>
      <c r="I2604" s="20" t="n"/>
      <c r="J2604" s="40">
        <f>IF(G2604="","",MAX(0,G2604-N(H2604)))</f>
        <v/>
      </c>
      <c r="K2604" s="24">
        <f>IF(OR(G2604="",N(G2604)=0),"",J2604/G2604)</f>
        <v/>
      </c>
      <c r="L2604" s="38" t="n"/>
      <c r="M2604" s="38" t="n"/>
      <c r="N2604" s="20" t="n"/>
      <c r="O2604" s="40">
        <f>IF(AND(L2604="",M2604=""),"",N(L2604)+N(M2604))</f>
        <v/>
      </c>
      <c r="P2604" s="24">
        <f>IF(OR(O2604="",N(O2604)=0),"",N(M2604)/O2604)</f>
        <v/>
      </c>
      <c r="Q2604" s="40">
        <f>IF(OR(J2604="",N(J2604)=0,O2604=""),"",N(L2604)/(J2604/60))</f>
        <v/>
      </c>
      <c r="R2604" s="20" t="n"/>
    </row>
    <row r="2605">
      <c r="A2605" s="39" t="n"/>
      <c r="B2605" s="20" t="n"/>
      <c r="C2605" s="20" t="n"/>
      <c r="D2605" s="20" t="n"/>
      <c r="E2605" s="20" t="n"/>
      <c r="F2605" s="26">
        <f>IF(E2605="","",IFERROR(INDEX('İş emirleri'!$B$6:$B$305,MATCH(E2605,'İş emirleri'!$A$6:$A$305,0)),"İş emri yok"))</f>
        <v/>
      </c>
      <c r="G2605" s="38" t="n"/>
      <c r="H2605" s="38" t="n"/>
      <c r="I2605" s="20" t="n"/>
      <c r="J2605" s="40">
        <f>IF(G2605="","",MAX(0,G2605-N(H2605)))</f>
        <v/>
      </c>
      <c r="K2605" s="24">
        <f>IF(OR(G2605="",N(G2605)=0),"",J2605/G2605)</f>
        <v/>
      </c>
      <c r="L2605" s="38" t="n"/>
      <c r="M2605" s="38" t="n"/>
      <c r="N2605" s="20" t="n"/>
      <c r="O2605" s="40">
        <f>IF(AND(L2605="",M2605=""),"",N(L2605)+N(M2605))</f>
        <v/>
      </c>
      <c r="P2605" s="24">
        <f>IF(OR(O2605="",N(O2605)=0),"",N(M2605)/O2605)</f>
        <v/>
      </c>
      <c r="Q2605" s="40">
        <f>IF(OR(J2605="",N(J2605)=0,O2605=""),"",N(L2605)/(J2605/60))</f>
        <v/>
      </c>
      <c r="R2605" s="20" t="n"/>
    </row>
    <row r="2606">
      <c r="A2606" s="39" t="n"/>
      <c r="B2606" s="20" t="n"/>
      <c r="C2606" s="20" t="n"/>
      <c r="D2606" s="20" t="n"/>
      <c r="E2606" s="20" t="n"/>
      <c r="F2606" s="26">
        <f>IF(E2606="","",IFERROR(INDEX('İş emirleri'!$B$6:$B$305,MATCH(E2606,'İş emirleri'!$A$6:$A$305,0)),"İş emri yok"))</f>
        <v/>
      </c>
      <c r="G2606" s="38" t="n"/>
      <c r="H2606" s="38" t="n"/>
      <c r="I2606" s="20" t="n"/>
      <c r="J2606" s="40">
        <f>IF(G2606="","",MAX(0,G2606-N(H2606)))</f>
        <v/>
      </c>
      <c r="K2606" s="24">
        <f>IF(OR(G2606="",N(G2606)=0),"",J2606/G2606)</f>
        <v/>
      </c>
      <c r="L2606" s="38" t="n"/>
      <c r="M2606" s="38" t="n"/>
      <c r="N2606" s="20" t="n"/>
      <c r="O2606" s="40">
        <f>IF(AND(L2606="",M2606=""),"",N(L2606)+N(M2606))</f>
        <v/>
      </c>
      <c r="P2606" s="24">
        <f>IF(OR(O2606="",N(O2606)=0),"",N(M2606)/O2606)</f>
        <v/>
      </c>
      <c r="Q2606" s="40">
        <f>IF(OR(J2606="",N(J2606)=0,O2606=""),"",N(L2606)/(J2606/60))</f>
        <v/>
      </c>
      <c r="R2606" s="20" t="n"/>
    </row>
    <row r="2607">
      <c r="A2607" s="39" t="n"/>
      <c r="B2607" s="20" t="n"/>
      <c r="C2607" s="20" t="n"/>
      <c r="D2607" s="20" t="n"/>
      <c r="E2607" s="20" t="n"/>
      <c r="F2607" s="26">
        <f>IF(E2607="","",IFERROR(INDEX('İş emirleri'!$B$6:$B$305,MATCH(E2607,'İş emirleri'!$A$6:$A$305,0)),"İş emri yok"))</f>
        <v/>
      </c>
      <c r="G2607" s="38" t="n"/>
      <c r="H2607" s="38" t="n"/>
      <c r="I2607" s="20" t="n"/>
      <c r="J2607" s="40">
        <f>IF(G2607="","",MAX(0,G2607-N(H2607)))</f>
        <v/>
      </c>
      <c r="K2607" s="24">
        <f>IF(OR(G2607="",N(G2607)=0),"",J2607/G2607)</f>
        <v/>
      </c>
      <c r="L2607" s="38" t="n"/>
      <c r="M2607" s="38" t="n"/>
      <c r="N2607" s="20" t="n"/>
      <c r="O2607" s="40">
        <f>IF(AND(L2607="",M2607=""),"",N(L2607)+N(M2607))</f>
        <v/>
      </c>
      <c r="P2607" s="24">
        <f>IF(OR(O2607="",N(O2607)=0),"",N(M2607)/O2607)</f>
        <v/>
      </c>
      <c r="Q2607" s="40">
        <f>IF(OR(J2607="",N(J2607)=0,O2607=""),"",N(L2607)/(J2607/60))</f>
        <v/>
      </c>
      <c r="R2607" s="20" t="n"/>
    </row>
    <row r="2608">
      <c r="A2608" s="39" t="n"/>
      <c r="B2608" s="20" t="n"/>
      <c r="C2608" s="20" t="n"/>
      <c r="D2608" s="20" t="n"/>
      <c r="E2608" s="20" t="n"/>
      <c r="F2608" s="26">
        <f>IF(E2608="","",IFERROR(INDEX('İş emirleri'!$B$6:$B$305,MATCH(E2608,'İş emirleri'!$A$6:$A$305,0)),"İş emri yok"))</f>
        <v/>
      </c>
      <c r="G2608" s="38" t="n"/>
      <c r="H2608" s="38" t="n"/>
      <c r="I2608" s="20" t="n"/>
      <c r="J2608" s="40">
        <f>IF(G2608="","",MAX(0,G2608-N(H2608)))</f>
        <v/>
      </c>
      <c r="K2608" s="24">
        <f>IF(OR(G2608="",N(G2608)=0),"",J2608/G2608)</f>
        <v/>
      </c>
      <c r="L2608" s="38" t="n"/>
      <c r="M2608" s="38" t="n"/>
      <c r="N2608" s="20" t="n"/>
      <c r="O2608" s="40">
        <f>IF(AND(L2608="",M2608=""),"",N(L2608)+N(M2608))</f>
        <v/>
      </c>
      <c r="P2608" s="24">
        <f>IF(OR(O2608="",N(O2608)=0),"",N(M2608)/O2608)</f>
        <v/>
      </c>
      <c r="Q2608" s="40">
        <f>IF(OR(J2608="",N(J2608)=0,O2608=""),"",N(L2608)/(J2608/60))</f>
        <v/>
      </c>
      <c r="R2608" s="20" t="n"/>
    </row>
    <row r="2609">
      <c r="A2609" s="39" t="n"/>
      <c r="B2609" s="20" t="n"/>
      <c r="C2609" s="20" t="n"/>
      <c r="D2609" s="20" t="n"/>
      <c r="E2609" s="20" t="n"/>
      <c r="F2609" s="26">
        <f>IF(E2609="","",IFERROR(INDEX('İş emirleri'!$B$6:$B$305,MATCH(E2609,'İş emirleri'!$A$6:$A$305,0)),"İş emri yok"))</f>
        <v/>
      </c>
      <c r="G2609" s="38" t="n"/>
      <c r="H2609" s="38" t="n"/>
      <c r="I2609" s="20" t="n"/>
      <c r="J2609" s="40">
        <f>IF(G2609="","",MAX(0,G2609-N(H2609)))</f>
        <v/>
      </c>
      <c r="K2609" s="24">
        <f>IF(OR(G2609="",N(G2609)=0),"",J2609/G2609)</f>
        <v/>
      </c>
      <c r="L2609" s="38" t="n"/>
      <c r="M2609" s="38" t="n"/>
      <c r="N2609" s="20" t="n"/>
      <c r="O2609" s="40">
        <f>IF(AND(L2609="",M2609=""),"",N(L2609)+N(M2609))</f>
        <v/>
      </c>
      <c r="P2609" s="24">
        <f>IF(OR(O2609="",N(O2609)=0),"",N(M2609)/O2609)</f>
        <v/>
      </c>
      <c r="Q2609" s="40">
        <f>IF(OR(J2609="",N(J2609)=0,O2609=""),"",N(L2609)/(J2609/60))</f>
        <v/>
      </c>
      <c r="R2609" s="20" t="n"/>
    </row>
    <row r="2610">
      <c r="A2610" s="39" t="n"/>
      <c r="B2610" s="20" t="n"/>
      <c r="C2610" s="20" t="n"/>
      <c r="D2610" s="20" t="n"/>
      <c r="E2610" s="20" t="n"/>
      <c r="F2610" s="26">
        <f>IF(E2610="","",IFERROR(INDEX('İş emirleri'!$B$6:$B$305,MATCH(E2610,'İş emirleri'!$A$6:$A$305,0)),"İş emri yok"))</f>
        <v/>
      </c>
      <c r="G2610" s="38" t="n"/>
      <c r="H2610" s="38" t="n"/>
      <c r="I2610" s="20" t="n"/>
      <c r="J2610" s="40">
        <f>IF(G2610="","",MAX(0,G2610-N(H2610)))</f>
        <v/>
      </c>
      <c r="K2610" s="24">
        <f>IF(OR(G2610="",N(G2610)=0),"",J2610/G2610)</f>
        <v/>
      </c>
      <c r="L2610" s="38" t="n"/>
      <c r="M2610" s="38" t="n"/>
      <c r="N2610" s="20" t="n"/>
      <c r="O2610" s="40">
        <f>IF(AND(L2610="",M2610=""),"",N(L2610)+N(M2610))</f>
        <v/>
      </c>
      <c r="P2610" s="24">
        <f>IF(OR(O2610="",N(O2610)=0),"",N(M2610)/O2610)</f>
        <v/>
      </c>
      <c r="Q2610" s="40">
        <f>IF(OR(J2610="",N(J2610)=0,O2610=""),"",N(L2610)/(J2610/60))</f>
        <v/>
      </c>
      <c r="R2610" s="20" t="n"/>
    </row>
    <row r="2611">
      <c r="A2611" s="39" t="n"/>
      <c r="B2611" s="20" t="n"/>
      <c r="C2611" s="20" t="n"/>
      <c r="D2611" s="20" t="n"/>
      <c r="E2611" s="20" t="n"/>
      <c r="F2611" s="26">
        <f>IF(E2611="","",IFERROR(INDEX('İş emirleri'!$B$6:$B$305,MATCH(E2611,'İş emirleri'!$A$6:$A$305,0)),"İş emri yok"))</f>
        <v/>
      </c>
      <c r="G2611" s="38" t="n"/>
      <c r="H2611" s="38" t="n"/>
      <c r="I2611" s="20" t="n"/>
      <c r="J2611" s="40">
        <f>IF(G2611="","",MAX(0,G2611-N(H2611)))</f>
        <v/>
      </c>
      <c r="K2611" s="24">
        <f>IF(OR(G2611="",N(G2611)=0),"",J2611/G2611)</f>
        <v/>
      </c>
      <c r="L2611" s="38" t="n"/>
      <c r="M2611" s="38" t="n"/>
      <c r="N2611" s="20" t="n"/>
      <c r="O2611" s="40">
        <f>IF(AND(L2611="",M2611=""),"",N(L2611)+N(M2611))</f>
        <v/>
      </c>
      <c r="P2611" s="24">
        <f>IF(OR(O2611="",N(O2611)=0),"",N(M2611)/O2611)</f>
        <v/>
      </c>
      <c r="Q2611" s="40">
        <f>IF(OR(J2611="",N(J2611)=0,O2611=""),"",N(L2611)/(J2611/60))</f>
        <v/>
      </c>
      <c r="R2611" s="20" t="n"/>
    </row>
    <row r="2612">
      <c r="A2612" s="39" t="n"/>
      <c r="B2612" s="20" t="n"/>
      <c r="C2612" s="20" t="n"/>
      <c r="D2612" s="20" t="n"/>
      <c r="E2612" s="20" t="n"/>
      <c r="F2612" s="26">
        <f>IF(E2612="","",IFERROR(INDEX('İş emirleri'!$B$6:$B$305,MATCH(E2612,'İş emirleri'!$A$6:$A$305,0)),"İş emri yok"))</f>
        <v/>
      </c>
      <c r="G2612" s="38" t="n"/>
      <c r="H2612" s="38" t="n"/>
      <c r="I2612" s="20" t="n"/>
      <c r="J2612" s="40">
        <f>IF(G2612="","",MAX(0,G2612-N(H2612)))</f>
        <v/>
      </c>
      <c r="K2612" s="24">
        <f>IF(OR(G2612="",N(G2612)=0),"",J2612/G2612)</f>
        <v/>
      </c>
      <c r="L2612" s="38" t="n"/>
      <c r="M2612" s="38" t="n"/>
      <c r="N2612" s="20" t="n"/>
      <c r="O2612" s="40">
        <f>IF(AND(L2612="",M2612=""),"",N(L2612)+N(M2612))</f>
        <v/>
      </c>
      <c r="P2612" s="24">
        <f>IF(OR(O2612="",N(O2612)=0),"",N(M2612)/O2612)</f>
        <v/>
      </c>
      <c r="Q2612" s="40">
        <f>IF(OR(J2612="",N(J2612)=0,O2612=""),"",N(L2612)/(J2612/60))</f>
        <v/>
      </c>
      <c r="R2612" s="20" t="n"/>
    </row>
    <row r="2613">
      <c r="A2613" s="39" t="n"/>
      <c r="B2613" s="20" t="n"/>
      <c r="C2613" s="20" t="n"/>
      <c r="D2613" s="20" t="n"/>
      <c r="E2613" s="20" t="n"/>
      <c r="F2613" s="26">
        <f>IF(E2613="","",IFERROR(INDEX('İş emirleri'!$B$6:$B$305,MATCH(E2613,'İş emirleri'!$A$6:$A$305,0)),"İş emri yok"))</f>
        <v/>
      </c>
      <c r="G2613" s="38" t="n"/>
      <c r="H2613" s="38" t="n"/>
      <c r="I2613" s="20" t="n"/>
      <c r="J2613" s="40">
        <f>IF(G2613="","",MAX(0,G2613-N(H2613)))</f>
        <v/>
      </c>
      <c r="K2613" s="24">
        <f>IF(OR(G2613="",N(G2613)=0),"",J2613/G2613)</f>
        <v/>
      </c>
      <c r="L2613" s="38" t="n"/>
      <c r="M2613" s="38" t="n"/>
      <c r="N2613" s="20" t="n"/>
      <c r="O2613" s="40">
        <f>IF(AND(L2613="",M2613=""),"",N(L2613)+N(M2613))</f>
        <v/>
      </c>
      <c r="P2613" s="24">
        <f>IF(OR(O2613="",N(O2613)=0),"",N(M2613)/O2613)</f>
        <v/>
      </c>
      <c r="Q2613" s="40">
        <f>IF(OR(J2613="",N(J2613)=0,O2613=""),"",N(L2613)/(J2613/60))</f>
        <v/>
      </c>
      <c r="R2613" s="20" t="n"/>
    </row>
    <row r="2614">
      <c r="A2614" s="39" t="n"/>
      <c r="B2614" s="20" t="n"/>
      <c r="C2614" s="20" t="n"/>
      <c r="D2614" s="20" t="n"/>
      <c r="E2614" s="20" t="n"/>
      <c r="F2614" s="26">
        <f>IF(E2614="","",IFERROR(INDEX('İş emirleri'!$B$6:$B$305,MATCH(E2614,'İş emirleri'!$A$6:$A$305,0)),"İş emri yok"))</f>
        <v/>
      </c>
      <c r="G2614" s="38" t="n"/>
      <c r="H2614" s="38" t="n"/>
      <c r="I2614" s="20" t="n"/>
      <c r="J2614" s="40">
        <f>IF(G2614="","",MAX(0,G2614-N(H2614)))</f>
        <v/>
      </c>
      <c r="K2614" s="24">
        <f>IF(OR(G2614="",N(G2614)=0),"",J2614/G2614)</f>
        <v/>
      </c>
      <c r="L2614" s="38" t="n"/>
      <c r="M2614" s="38" t="n"/>
      <c r="N2614" s="20" t="n"/>
      <c r="O2614" s="40">
        <f>IF(AND(L2614="",M2614=""),"",N(L2614)+N(M2614))</f>
        <v/>
      </c>
      <c r="P2614" s="24">
        <f>IF(OR(O2614="",N(O2614)=0),"",N(M2614)/O2614)</f>
        <v/>
      </c>
      <c r="Q2614" s="40">
        <f>IF(OR(J2614="",N(J2614)=0,O2614=""),"",N(L2614)/(J2614/60))</f>
        <v/>
      </c>
      <c r="R2614" s="20" t="n"/>
    </row>
    <row r="2615">
      <c r="A2615" s="39" t="n"/>
      <c r="B2615" s="20" t="n"/>
      <c r="C2615" s="20" t="n"/>
      <c r="D2615" s="20" t="n"/>
      <c r="E2615" s="20" t="n"/>
      <c r="F2615" s="26">
        <f>IF(E2615="","",IFERROR(INDEX('İş emirleri'!$B$6:$B$305,MATCH(E2615,'İş emirleri'!$A$6:$A$305,0)),"İş emri yok"))</f>
        <v/>
      </c>
      <c r="G2615" s="38" t="n"/>
      <c r="H2615" s="38" t="n"/>
      <c r="I2615" s="20" t="n"/>
      <c r="J2615" s="40">
        <f>IF(G2615="","",MAX(0,G2615-N(H2615)))</f>
        <v/>
      </c>
      <c r="K2615" s="24">
        <f>IF(OR(G2615="",N(G2615)=0),"",J2615/G2615)</f>
        <v/>
      </c>
      <c r="L2615" s="38" t="n"/>
      <c r="M2615" s="38" t="n"/>
      <c r="N2615" s="20" t="n"/>
      <c r="O2615" s="40">
        <f>IF(AND(L2615="",M2615=""),"",N(L2615)+N(M2615))</f>
        <v/>
      </c>
      <c r="P2615" s="24">
        <f>IF(OR(O2615="",N(O2615)=0),"",N(M2615)/O2615)</f>
        <v/>
      </c>
      <c r="Q2615" s="40">
        <f>IF(OR(J2615="",N(J2615)=0,O2615=""),"",N(L2615)/(J2615/60))</f>
        <v/>
      </c>
      <c r="R2615" s="20" t="n"/>
    </row>
    <row r="2616">
      <c r="A2616" s="39" t="n"/>
      <c r="B2616" s="20" t="n"/>
      <c r="C2616" s="20" t="n"/>
      <c r="D2616" s="20" t="n"/>
      <c r="E2616" s="20" t="n"/>
      <c r="F2616" s="26">
        <f>IF(E2616="","",IFERROR(INDEX('İş emirleri'!$B$6:$B$305,MATCH(E2616,'İş emirleri'!$A$6:$A$305,0)),"İş emri yok"))</f>
        <v/>
      </c>
      <c r="G2616" s="38" t="n"/>
      <c r="H2616" s="38" t="n"/>
      <c r="I2616" s="20" t="n"/>
      <c r="J2616" s="40">
        <f>IF(G2616="","",MAX(0,G2616-N(H2616)))</f>
        <v/>
      </c>
      <c r="K2616" s="24">
        <f>IF(OR(G2616="",N(G2616)=0),"",J2616/G2616)</f>
        <v/>
      </c>
      <c r="L2616" s="38" t="n"/>
      <c r="M2616" s="38" t="n"/>
      <c r="N2616" s="20" t="n"/>
      <c r="O2616" s="40">
        <f>IF(AND(L2616="",M2616=""),"",N(L2616)+N(M2616))</f>
        <v/>
      </c>
      <c r="P2616" s="24">
        <f>IF(OR(O2616="",N(O2616)=0),"",N(M2616)/O2616)</f>
        <v/>
      </c>
      <c r="Q2616" s="40">
        <f>IF(OR(J2616="",N(J2616)=0,O2616=""),"",N(L2616)/(J2616/60))</f>
        <v/>
      </c>
      <c r="R2616" s="20" t="n"/>
    </row>
    <row r="2617">
      <c r="A2617" s="39" t="n"/>
      <c r="B2617" s="20" t="n"/>
      <c r="C2617" s="20" t="n"/>
      <c r="D2617" s="20" t="n"/>
      <c r="E2617" s="20" t="n"/>
      <c r="F2617" s="26">
        <f>IF(E2617="","",IFERROR(INDEX('İş emirleri'!$B$6:$B$305,MATCH(E2617,'İş emirleri'!$A$6:$A$305,0)),"İş emri yok"))</f>
        <v/>
      </c>
      <c r="G2617" s="38" t="n"/>
      <c r="H2617" s="38" t="n"/>
      <c r="I2617" s="20" t="n"/>
      <c r="J2617" s="40">
        <f>IF(G2617="","",MAX(0,G2617-N(H2617)))</f>
        <v/>
      </c>
      <c r="K2617" s="24">
        <f>IF(OR(G2617="",N(G2617)=0),"",J2617/G2617)</f>
        <v/>
      </c>
      <c r="L2617" s="38" t="n"/>
      <c r="M2617" s="38" t="n"/>
      <c r="N2617" s="20" t="n"/>
      <c r="O2617" s="40">
        <f>IF(AND(L2617="",M2617=""),"",N(L2617)+N(M2617))</f>
        <v/>
      </c>
      <c r="P2617" s="24">
        <f>IF(OR(O2617="",N(O2617)=0),"",N(M2617)/O2617)</f>
        <v/>
      </c>
      <c r="Q2617" s="40">
        <f>IF(OR(J2617="",N(J2617)=0,O2617=""),"",N(L2617)/(J2617/60))</f>
        <v/>
      </c>
      <c r="R2617" s="20" t="n"/>
    </row>
    <row r="2618">
      <c r="A2618" s="39" t="n"/>
      <c r="B2618" s="20" t="n"/>
      <c r="C2618" s="20" t="n"/>
      <c r="D2618" s="20" t="n"/>
      <c r="E2618" s="20" t="n"/>
      <c r="F2618" s="26">
        <f>IF(E2618="","",IFERROR(INDEX('İş emirleri'!$B$6:$B$305,MATCH(E2618,'İş emirleri'!$A$6:$A$305,0)),"İş emri yok"))</f>
        <v/>
      </c>
      <c r="G2618" s="38" t="n"/>
      <c r="H2618" s="38" t="n"/>
      <c r="I2618" s="20" t="n"/>
      <c r="J2618" s="40">
        <f>IF(G2618="","",MAX(0,G2618-N(H2618)))</f>
        <v/>
      </c>
      <c r="K2618" s="24">
        <f>IF(OR(G2618="",N(G2618)=0),"",J2618/G2618)</f>
        <v/>
      </c>
      <c r="L2618" s="38" t="n"/>
      <c r="M2618" s="38" t="n"/>
      <c r="N2618" s="20" t="n"/>
      <c r="O2618" s="40">
        <f>IF(AND(L2618="",M2618=""),"",N(L2618)+N(M2618))</f>
        <v/>
      </c>
      <c r="P2618" s="24">
        <f>IF(OR(O2618="",N(O2618)=0),"",N(M2618)/O2618)</f>
        <v/>
      </c>
      <c r="Q2618" s="40">
        <f>IF(OR(J2618="",N(J2618)=0,O2618=""),"",N(L2618)/(J2618/60))</f>
        <v/>
      </c>
      <c r="R2618" s="20" t="n"/>
    </row>
    <row r="2619">
      <c r="A2619" s="39" t="n"/>
      <c r="B2619" s="20" t="n"/>
      <c r="C2619" s="20" t="n"/>
      <c r="D2619" s="20" t="n"/>
      <c r="E2619" s="20" t="n"/>
      <c r="F2619" s="26">
        <f>IF(E2619="","",IFERROR(INDEX('İş emirleri'!$B$6:$B$305,MATCH(E2619,'İş emirleri'!$A$6:$A$305,0)),"İş emri yok"))</f>
        <v/>
      </c>
      <c r="G2619" s="38" t="n"/>
      <c r="H2619" s="38" t="n"/>
      <c r="I2619" s="20" t="n"/>
      <c r="J2619" s="40">
        <f>IF(G2619="","",MAX(0,G2619-N(H2619)))</f>
        <v/>
      </c>
      <c r="K2619" s="24">
        <f>IF(OR(G2619="",N(G2619)=0),"",J2619/G2619)</f>
        <v/>
      </c>
      <c r="L2619" s="38" t="n"/>
      <c r="M2619" s="38" t="n"/>
      <c r="N2619" s="20" t="n"/>
      <c r="O2619" s="40">
        <f>IF(AND(L2619="",M2619=""),"",N(L2619)+N(M2619))</f>
        <v/>
      </c>
      <c r="P2619" s="24">
        <f>IF(OR(O2619="",N(O2619)=0),"",N(M2619)/O2619)</f>
        <v/>
      </c>
      <c r="Q2619" s="40">
        <f>IF(OR(J2619="",N(J2619)=0,O2619=""),"",N(L2619)/(J2619/60))</f>
        <v/>
      </c>
      <c r="R2619" s="20" t="n"/>
    </row>
    <row r="2620">
      <c r="A2620" s="39" t="n"/>
      <c r="B2620" s="20" t="n"/>
      <c r="C2620" s="20" t="n"/>
      <c r="D2620" s="20" t="n"/>
      <c r="E2620" s="20" t="n"/>
      <c r="F2620" s="26">
        <f>IF(E2620="","",IFERROR(INDEX('İş emirleri'!$B$6:$B$305,MATCH(E2620,'İş emirleri'!$A$6:$A$305,0)),"İş emri yok"))</f>
        <v/>
      </c>
      <c r="G2620" s="38" t="n"/>
      <c r="H2620" s="38" t="n"/>
      <c r="I2620" s="20" t="n"/>
      <c r="J2620" s="40">
        <f>IF(G2620="","",MAX(0,G2620-N(H2620)))</f>
        <v/>
      </c>
      <c r="K2620" s="24">
        <f>IF(OR(G2620="",N(G2620)=0),"",J2620/G2620)</f>
        <v/>
      </c>
      <c r="L2620" s="38" t="n"/>
      <c r="M2620" s="38" t="n"/>
      <c r="N2620" s="20" t="n"/>
      <c r="O2620" s="40">
        <f>IF(AND(L2620="",M2620=""),"",N(L2620)+N(M2620))</f>
        <v/>
      </c>
      <c r="P2620" s="24">
        <f>IF(OR(O2620="",N(O2620)=0),"",N(M2620)/O2620)</f>
        <v/>
      </c>
      <c r="Q2620" s="40">
        <f>IF(OR(J2620="",N(J2620)=0,O2620=""),"",N(L2620)/(J2620/60))</f>
        <v/>
      </c>
      <c r="R2620" s="20" t="n"/>
    </row>
    <row r="2621">
      <c r="A2621" s="39" t="n"/>
      <c r="B2621" s="20" t="n"/>
      <c r="C2621" s="20" t="n"/>
      <c r="D2621" s="20" t="n"/>
      <c r="E2621" s="20" t="n"/>
      <c r="F2621" s="26">
        <f>IF(E2621="","",IFERROR(INDEX('İş emirleri'!$B$6:$B$305,MATCH(E2621,'İş emirleri'!$A$6:$A$305,0)),"İş emri yok"))</f>
        <v/>
      </c>
      <c r="G2621" s="38" t="n"/>
      <c r="H2621" s="38" t="n"/>
      <c r="I2621" s="20" t="n"/>
      <c r="J2621" s="40">
        <f>IF(G2621="","",MAX(0,G2621-N(H2621)))</f>
        <v/>
      </c>
      <c r="K2621" s="24">
        <f>IF(OR(G2621="",N(G2621)=0),"",J2621/G2621)</f>
        <v/>
      </c>
      <c r="L2621" s="38" t="n"/>
      <c r="M2621" s="38" t="n"/>
      <c r="N2621" s="20" t="n"/>
      <c r="O2621" s="40">
        <f>IF(AND(L2621="",M2621=""),"",N(L2621)+N(M2621))</f>
        <v/>
      </c>
      <c r="P2621" s="24">
        <f>IF(OR(O2621="",N(O2621)=0),"",N(M2621)/O2621)</f>
        <v/>
      </c>
      <c r="Q2621" s="40">
        <f>IF(OR(J2621="",N(J2621)=0,O2621=""),"",N(L2621)/(J2621/60))</f>
        <v/>
      </c>
      <c r="R2621" s="20" t="n"/>
    </row>
    <row r="2622">
      <c r="A2622" s="39" t="n"/>
      <c r="B2622" s="20" t="n"/>
      <c r="C2622" s="20" t="n"/>
      <c r="D2622" s="20" t="n"/>
      <c r="E2622" s="20" t="n"/>
      <c r="F2622" s="26">
        <f>IF(E2622="","",IFERROR(INDEX('İş emirleri'!$B$6:$B$305,MATCH(E2622,'İş emirleri'!$A$6:$A$305,0)),"İş emri yok"))</f>
        <v/>
      </c>
      <c r="G2622" s="38" t="n"/>
      <c r="H2622" s="38" t="n"/>
      <c r="I2622" s="20" t="n"/>
      <c r="J2622" s="40">
        <f>IF(G2622="","",MAX(0,G2622-N(H2622)))</f>
        <v/>
      </c>
      <c r="K2622" s="24">
        <f>IF(OR(G2622="",N(G2622)=0),"",J2622/G2622)</f>
        <v/>
      </c>
      <c r="L2622" s="38" t="n"/>
      <c r="M2622" s="38" t="n"/>
      <c r="N2622" s="20" t="n"/>
      <c r="O2622" s="40">
        <f>IF(AND(L2622="",M2622=""),"",N(L2622)+N(M2622))</f>
        <v/>
      </c>
      <c r="P2622" s="24">
        <f>IF(OR(O2622="",N(O2622)=0),"",N(M2622)/O2622)</f>
        <v/>
      </c>
      <c r="Q2622" s="40">
        <f>IF(OR(J2622="",N(J2622)=0,O2622=""),"",N(L2622)/(J2622/60))</f>
        <v/>
      </c>
      <c r="R2622" s="20" t="n"/>
    </row>
    <row r="2623">
      <c r="A2623" s="39" t="n"/>
      <c r="B2623" s="20" t="n"/>
      <c r="C2623" s="20" t="n"/>
      <c r="D2623" s="20" t="n"/>
      <c r="E2623" s="20" t="n"/>
      <c r="F2623" s="26">
        <f>IF(E2623="","",IFERROR(INDEX('İş emirleri'!$B$6:$B$305,MATCH(E2623,'İş emirleri'!$A$6:$A$305,0)),"İş emri yok"))</f>
        <v/>
      </c>
      <c r="G2623" s="38" t="n"/>
      <c r="H2623" s="38" t="n"/>
      <c r="I2623" s="20" t="n"/>
      <c r="J2623" s="40">
        <f>IF(G2623="","",MAX(0,G2623-N(H2623)))</f>
        <v/>
      </c>
      <c r="K2623" s="24">
        <f>IF(OR(G2623="",N(G2623)=0),"",J2623/G2623)</f>
        <v/>
      </c>
      <c r="L2623" s="38" t="n"/>
      <c r="M2623" s="38" t="n"/>
      <c r="N2623" s="20" t="n"/>
      <c r="O2623" s="40">
        <f>IF(AND(L2623="",M2623=""),"",N(L2623)+N(M2623))</f>
        <v/>
      </c>
      <c r="P2623" s="24">
        <f>IF(OR(O2623="",N(O2623)=0),"",N(M2623)/O2623)</f>
        <v/>
      </c>
      <c r="Q2623" s="40">
        <f>IF(OR(J2623="",N(J2623)=0,O2623=""),"",N(L2623)/(J2623/60))</f>
        <v/>
      </c>
      <c r="R2623" s="20" t="n"/>
    </row>
    <row r="2624">
      <c r="A2624" s="39" t="n"/>
      <c r="B2624" s="20" t="n"/>
      <c r="C2624" s="20" t="n"/>
      <c r="D2624" s="20" t="n"/>
      <c r="E2624" s="20" t="n"/>
      <c r="F2624" s="26">
        <f>IF(E2624="","",IFERROR(INDEX('İş emirleri'!$B$6:$B$305,MATCH(E2624,'İş emirleri'!$A$6:$A$305,0)),"İş emri yok"))</f>
        <v/>
      </c>
      <c r="G2624" s="38" t="n"/>
      <c r="H2624" s="38" t="n"/>
      <c r="I2624" s="20" t="n"/>
      <c r="J2624" s="40">
        <f>IF(G2624="","",MAX(0,G2624-N(H2624)))</f>
        <v/>
      </c>
      <c r="K2624" s="24">
        <f>IF(OR(G2624="",N(G2624)=0),"",J2624/G2624)</f>
        <v/>
      </c>
      <c r="L2624" s="38" t="n"/>
      <c r="M2624" s="38" t="n"/>
      <c r="N2624" s="20" t="n"/>
      <c r="O2624" s="40">
        <f>IF(AND(L2624="",M2624=""),"",N(L2624)+N(M2624))</f>
        <v/>
      </c>
      <c r="P2624" s="24">
        <f>IF(OR(O2624="",N(O2624)=0),"",N(M2624)/O2624)</f>
        <v/>
      </c>
      <c r="Q2624" s="40">
        <f>IF(OR(J2624="",N(J2624)=0,O2624=""),"",N(L2624)/(J2624/60))</f>
        <v/>
      </c>
      <c r="R2624" s="20" t="n"/>
    </row>
    <row r="2625">
      <c r="A2625" s="39" t="n"/>
      <c r="B2625" s="20" t="n"/>
      <c r="C2625" s="20" t="n"/>
      <c r="D2625" s="20" t="n"/>
      <c r="E2625" s="20" t="n"/>
      <c r="F2625" s="26">
        <f>IF(E2625="","",IFERROR(INDEX('İş emirleri'!$B$6:$B$305,MATCH(E2625,'İş emirleri'!$A$6:$A$305,0)),"İş emri yok"))</f>
        <v/>
      </c>
      <c r="G2625" s="38" t="n"/>
      <c r="H2625" s="38" t="n"/>
      <c r="I2625" s="20" t="n"/>
      <c r="J2625" s="40">
        <f>IF(G2625="","",MAX(0,G2625-N(H2625)))</f>
        <v/>
      </c>
      <c r="K2625" s="24">
        <f>IF(OR(G2625="",N(G2625)=0),"",J2625/G2625)</f>
        <v/>
      </c>
      <c r="L2625" s="38" t="n"/>
      <c r="M2625" s="38" t="n"/>
      <c r="N2625" s="20" t="n"/>
      <c r="O2625" s="40">
        <f>IF(AND(L2625="",M2625=""),"",N(L2625)+N(M2625))</f>
        <v/>
      </c>
      <c r="P2625" s="24">
        <f>IF(OR(O2625="",N(O2625)=0),"",N(M2625)/O2625)</f>
        <v/>
      </c>
      <c r="Q2625" s="40">
        <f>IF(OR(J2625="",N(J2625)=0,O2625=""),"",N(L2625)/(J2625/60))</f>
        <v/>
      </c>
      <c r="R2625" s="20" t="n"/>
    </row>
    <row r="2626">
      <c r="A2626" s="39" t="n"/>
      <c r="B2626" s="20" t="n"/>
      <c r="C2626" s="20" t="n"/>
      <c r="D2626" s="20" t="n"/>
      <c r="E2626" s="20" t="n"/>
      <c r="F2626" s="26">
        <f>IF(E2626="","",IFERROR(INDEX('İş emirleri'!$B$6:$B$305,MATCH(E2626,'İş emirleri'!$A$6:$A$305,0)),"İş emri yok"))</f>
        <v/>
      </c>
      <c r="G2626" s="38" t="n"/>
      <c r="H2626" s="38" t="n"/>
      <c r="I2626" s="20" t="n"/>
      <c r="J2626" s="40">
        <f>IF(G2626="","",MAX(0,G2626-N(H2626)))</f>
        <v/>
      </c>
      <c r="K2626" s="24">
        <f>IF(OR(G2626="",N(G2626)=0),"",J2626/G2626)</f>
        <v/>
      </c>
      <c r="L2626" s="38" t="n"/>
      <c r="M2626" s="38" t="n"/>
      <c r="N2626" s="20" t="n"/>
      <c r="O2626" s="40">
        <f>IF(AND(L2626="",M2626=""),"",N(L2626)+N(M2626))</f>
        <v/>
      </c>
      <c r="P2626" s="24">
        <f>IF(OR(O2626="",N(O2626)=0),"",N(M2626)/O2626)</f>
        <v/>
      </c>
      <c r="Q2626" s="40">
        <f>IF(OR(J2626="",N(J2626)=0,O2626=""),"",N(L2626)/(J2626/60))</f>
        <v/>
      </c>
      <c r="R2626" s="20" t="n"/>
    </row>
    <row r="2627">
      <c r="A2627" s="39" t="n"/>
      <c r="B2627" s="20" t="n"/>
      <c r="C2627" s="20" t="n"/>
      <c r="D2627" s="20" t="n"/>
      <c r="E2627" s="20" t="n"/>
      <c r="F2627" s="26">
        <f>IF(E2627="","",IFERROR(INDEX('İş emirleri'!$B$6:$B$305,MATCH(E2627,'İş emirleri'!$A$6:$A$305,0)),"İş emri yok"))</f>
        <v/>
      </c>
      <c r="G2627" s="38" t="n"/>
      <c r="H2627" s="38" t="n"/>
      <c r="I2627" s="20" t="n"/>
      <c r="J2627" s="40">
        <f>IF(G2627="","",MAX(0,G2627-N(H2627)))</f>
        <v/>
      </c>
      <c r="K2627" s="24">
        <f>IF(OR(G2627="",N(G2627)=0),"",J2627/G2627)</f>
        <v/>
      </c>
      <c r="L2627" s="38" t="n"/>
      <c r="M2627" s="38" t="n"/>
      <c r="N2627" s="20" t="n"/>
      <c r="O2627" s="40">
        <f>IF(AND(L2627="",M2627=""),"",N(L2627)+N(M2627))</f>
        <v/>
      </c>
      <c r="P2627" s="24">
        <f>IF(OR(O2627="",N(O2627)=0),"",N(M2627)/O2627)</f>
        <v/>
      </c>
      <c r="Q2627" s="40">
        <f>IF(OR(J2627="",N(J2627)=0,O2627=""),"",N(L2627)/(J2627/60))</f>
        <v/>
      </c>
      <c r="R2627" s="20" t="n"/>
    </row>
    <row r="2628">
      <c r="A2628" s="39" t="n"/>
      <c r="B2628" s="20" t="n"/>
      <c r="C2628" s="20" t="n"/>
      <c r="D2628" s="20" t="n"/>
      <c r="E2628" s="20" t="n"/>
      <c r="F2628" s="26">
        <f>IF(E2628="","",IFERROR(INDEX('İş emirleri'!$B$6:$B$305,MATCH(E2628,'İş emirleri'!$A$6:$A$305,0)),"İş emri yok"))</f>
        <v/>
      </c>
      <c r="G2628" s="38" t="n"/>
      <c r="H2628" s="38" t="n"/>
      <c r="I2628" s="20" t="n"/>
      <c r="J2628" s="40">
        <f>IF(G2628="","",MAX(0,G2628-N(H2628)))</f>
        <v/>
      </c>
      <c r="K2628" s="24">
        <f>IF(OR(G2628="",N(G2628)=0),"",J2628/G2628)</f>
        <v/>
      </c>
      <c r="L2628" s="38" t="n"/>
      <c r="M2628" s="38" t="n"/>
      <c r="N2628" s="20" t="n"/>
      <c r="O2628" s="40">
        <f>IF(AND(L2628="",M2628=""),"",N(L2628)+N(M2628))</f>
        <v/>
      </c>
      <c r="P2628" s="24">
        <f>IF(OR(O2628="",N(O2628)=0),"",N(M2628)/O2628)</f>
        <v/>
      </c>
      <c r="Q2628" s="40">
        <f>IF(OR(J2628="",N(J2628)=0,O2628=""),"",N(L2628)/(J2628/60))</f>
        <v/>
      </c>
      <c r="R2628" s="20" t="n"/>
    </row>
    <row r="2629">
      <c r="A2629" s="39" t="n"/>
      <c r="B2629" s="20" t="n"/>
      <c r="C2629" s="20" t="n"/>
      <c r="D2629" s="20" t="n"/>
      <c r="E2629" s="20" t="n"/>
      <c r="F2629" s="26">
        <f>IF(E2629="","",IFERROR(INDEX('İş emirleri'!$B$6:$B$305,MATCH(E2629,'İş emirleri'!$A$6:$A$305,0)),"İş emri yok"))</f>
        <v/>
      </c>
      <c r="G2629" s="38" t="n"/>
      <c r="H2629" s="38" t="n"/>
      <c r="I2629" s="20" t="n"/>
      <c r="J2629" s="40">
        <f>IF(G2629="","",MAX(0,G2629-N(H2629)))</f>
        <v/>
      </c>
      <c r="K2629" s="24">
        <f>IF(OR(G2629="",N(G2629)=0),"",J2629/G2629)</f>
        <v/>
      </c>
      <c r="L2629" s="38" t="n"/>
      <c r="M2629" s="38" t="n"/>
      <c r="N2629" s="20" t="n"/>
      <c r="O2629" s="40">
        <f>IF(AND(L2629="",M2629=""),"",N(L2629)+N(M2629))</f>
        <v/>
      </c>
      <c r="P2629" s="24">
        <f>IF(OR(O2629="",N(O2629)=0),"",N(M2629)/O2629)</f>
        <v/>
      </c>
      <c r="Q2629" s="40">
        <f>IF(OR(J2629="",N(J2629)=0,O2629=""),"",N(L2629)/(J2629/60))</f>
        <v/>
      </c>
      <c r="R2629" s="20" t="n"/>
    </row>
    <row r="2630">
      <c r="A2630" s="39" t="n"/>
      <c r="B2630" s="20" t="n"/>
      <c r="C2630" s="20" t="n"/>
      <c r="D2630" s="20" t="n"/>
      <c r="E2630" s="20" t="n"/>
      <c r="F2630" s="26">
        <f>IF(E2630="","",IFERROR(INDEX('İş emirleri'!$B$6:$B$305,MATCH(E2630,'İş emirleri'!$A$6:$A$305,0)),"İş emri yok"))</f>
        <v/>
      </c>
      <c r="G2630" s="38" t="n"/>
      <c r="H2630" s="38" t="n"/>
      <c r="I2630" s="20" t="n"/>
      <c r="J2630" s="40">
        <f>IF(G2630="","",MAX(0,G2630-N(H2630)))</f>
        <v/>
      </c>
      <c r="K2630" s="24">
        <f>IF(OR(G2630="",N(G2630)=0),"",J2630/G2630)</f>
        <v/>
      </c>
      <c r="L2630" s="38" t="n"/>
      <c r="M2630" s="38" t="n"/>
      <c r="N2630" s="20" t="n"/>
      <c r="O2630" s="40">
        <f>IF(AND(L2630="",M2630=""),"",N(L2630)+N(M2630))</f>
        <v/>
      </c>
      <c r="P2630" s="24">
        <f>IF(OR(O2630="",N(O2630)=0),"",N(M2630)/O2630)</f>
        <v/>
      </c>
      <c r="Q2630" s="40">
        <f>IF(OR(J2630="",N(J2630)=0,O2630=""),"",N(L2630)/(J2630/60))</f>
        <v/>
      </c>
      <c r="R2630" s="20" t="n"/>
    </row>
    <row r="2631">
      <c r="A2631" s="39" t="n"/>
      <c r="B2631" s="20" t="n"/>
      <c r="C2631" s="20" t="n"/>
      <c r="D2631" s="20" t="n"/>
      <c r="E2631" s="20" t="n"/>
      <c r="F2631" s="26">
        <f>IF(E2631="","",IFERROR(INDEX('İş emirleri'!$B$6:$B$305,MATCH(E2631,'İş emirleri'!$A$6:$A$305,0)),"İş emri yok"))</f>
        <v/>
      </c>
      <c r="G2631" s="38" t="n"/>
      <c r="H2631" s="38" t="n"/>
      <c r="I2631" s="20" t="n"/>
      <c r="J2631" s="40">
        <f>IF(G2631="","",MAX(0,G2631-N(H2631)))</f>
        <v/>
      </c>
      <c r="K2631" s="24">
        <f>IF(OR(G2631="",N(G2631)=0),"",J2631/G2631)</f>
        <v/>
      </c>
      <c r="L2631" s="38" t="n"/>
      <c r="M2631" s="38" t="n"/>
      <c r="N2631" s="20" t="n"/>
      <c r="O2631" s="40">
        <f>IF(AND(L2631="",M2631=""),"",N(L2631)+N(M2631))</f>
        <v/>
      </c>
      <c r="P2631" s="24">
        <f>IF(OR(O2631="",N(O2631)=0),"",N(M2631)/O2631)</f>
        <v/>
      </c>
      <c r="Q2631" s="40">
        <f>IF(OR(J2631="",N(J2631)=0,O2631=""),"",N(L2631)/(J2631/60))</f>
        <v/>
      </c>
      <c r="R2631" s="20" t="n"/>
    </row>
    <row r="2632">
      <c r="A2632" s="39" t="n"/>
      <c r="B2632" s="20" t="n"/>
      <c r="C2632" s="20" t="n"/>
      <c r="D2632" s="20" t="n"/>
      <c r="E2632" s="20" t="n"/>
      <c r="F2632" s="26">
        <f>IF(E2632="","",IFERROR(INDEX('İş emirleri'!$B$6:$B$305,MATCH(E2632,'İş emirleri'!$A$6:$A$305,0)),"İş emri yok"))</f>
        <v/>
      </c>
      <c r="G2632" s="38" t="n"/>
      <c r="H2632" s="38" t="n"/>
      <c r="I2632" s="20" t="n"/>
      <c r="J2632" s="40">
        <f>IF(G2632="","",MAX(0,G2632-N(H2632)))</f>
        <v/>
      </c>
      <c r="K2632" s="24">
        <f>IF(OR(G2632="",N(G2632)=0),"",J2632/G2632)</f>
        <v/>
      </c>
      <c r="L2632" s="38" t="n"/>
      <c r="M2632" s="38" t="n"/>
      <c r="N2632" s="20" t="n"/>
      <c r="O2632" s="40">
        <f>IF(AND(L2632="",M2632=""),"",N(L2632)+N(M2632))</f>
        <v/>
      </c>
      <c r="P2632" s="24">
        <f>IF(OR(O2632="",N(O2632)=0),"",N(M2632)/O2632)</f>
        <v/>
      </c>
      <c r="Q2632" s="40">
        <f>IF(OR(J2632="",N(J2632)=0,O2632=""),"",N(L2632)/(J2632/60))</f>
        <v/>
      </c>
      <c r="R2632" s="20" t="n"/>
    </row>
    <row r="2633">
      <c r="A2633" s="39" t="n"/>
      <c r="B2633" s="20" t="n"/>
      <c r="C2633" s="20" t="n"/>
      <c r="D2633" s="20" t="n"/>
      <c r="E2633" s="20" t="n"/>
      <c r="F2633" s="26">
        <f>IF(E2633="","",IFERROR(INDEX('İş emirleri'!$B$6:$B$305,MATCH(E2633,'İş emirleri'!$A$6:$A$305,0)),"İş emri yok"))</f>
        <v/>
      </c>
      <c r="G2633" s="38" t="n"/>
      <c r="H2633" s="38" t="n"/>
      <c r="I2633" s="20" t="n"/>
      <c r="J2633" s="40">
        <f>IF(G2633="","",MAX(0,G2633-N(H2633)))</f>
        <v/>
      </c>
      <c r="K2633" s="24">
        <f>IF(OR(G2633="",N(G2633)=0),"",J2633/G2633)</f>
        <v/>
      </c>
      <c r="L2633" s="38" t="n"/>
      <c r="M2633" s="38" t="n"/>
      <c r="N2633" s="20" t="n"/>
      <c r="O2633" s="40">
        <f>IF(AND(L2633="",M2633=""),"",N(L2633)+N(M2633))</f>
        <v/>
      </c>
      <c r="P2633" s="24">
        <f>IF(OR(O2633="",N(O2633)=0),"",N(M2633)/O2633)</f>
        <v/>
      </c>
      <c r="Q2633" s="40">
        <f>IF(OR(J2633="",N(J2633)=0,O2633=""),"",N(L2633)/(J2633/60))</f>
        <v/>
      </c>
      <c r="R2633" s="20" t="n"/>
    </row>
    <row r="2634">
      <c r="A2634" s="39" t="n"/>
      <c r="B2634" s="20" t="n"/>
      <c r="C2634" s="20" t="n"/>
      <c r="D2634" s="20" t="n"/>
      <c r="E2634" s="20" t="n"/>
      <c r="F2634" s="26">
        <f>IF(E2634="","",IFERROR(INDEX('İş emirleri'!$B$6:$B$305,MATCH(E2634,'İş emirleri'!$A$6:$A$305,0)),"İş emri yok"))</f>
        <v/>
      </c>
      <c r="G2634" s="38" t="n"/>
      <c r="H2634" s="38" t="n"/>
      <c r="I2634" s="20" t="n"/>
      <c r="J2634" s="40">
        <f>IF(G2634="","",MAX(0,G2634-N(H2634)))</f>
        <v/>
      </c>
      <c r="K2634" s="24">
        <f>IF(OR(G2634="",N(G2634)=0),"",J2634/G2634)</f>
        <v/>
      </c>
      <c r="L2634" s="38" t="n"/>
      <c r="M2634" s="38" t="n"/>
      <c r="N2634" s="20" t="n"/>
      <c r="O2634" s="40">
        <f>IF(AND(L2634="",M2634=""),"",N(L2634)+N(M2634))</f>
        <v/>
      </c>
      <c r="P2634" s="24">
        <f>IF(OR(O2634="",N(O2634)=0),"",N(M2634)/O2634)</f>
        <v/>
      </c>
      <c r="Q2634" s="40">
        <f>IF(OR(J2634="",N(J2634)=0,O2634=""),"",N(L2634)/(J2634/60))</f>
        <v/>
      </c>
      <c r="R2634" s="20" t="n"/>
    </row>
    <row r="2635">
      <c r="A2635" s="39" t="n"/>
      <c r="B2635" s="20" t="n"/>
      <c r="C2635" s="20" t="n"/>
      <c r="D2635" s="20" t="n"/>
      <c r="E2635" s="20" t="n"/>
      <c r="F2635" s="26">
        <f>IF(E2635="","",IFERROR(INDEX('İş emirleri'!$B$6:$B$305,MATCH(E2635,'İş emirleri'!$A$6:$A$305,0)),"İş emri yok"))</f>
        <v/>
      </c>
      <c r="G2635" s="38" t="n"/>
      <c r="H2635" s="38" t="n"/>
      <c r="I2635" s="20" t="n"/>
      <c r="J2635" s="40">
        <f>IF(G2635="","",MAX(0,G2635-N(H2635)))</f>
        <v/>
      </c>
      <c r="K2635" s="24">
        <f>IF(OR(G2635="",N(G2635)=0),"",J2635/G2635)</f>
        <v/>
      </c>
      <c r="L2635" s="38" t="n"/>
      <c r="M2635" s="38" t="n"/>
      <c r="N2635" s="20" t="n"/>
      <c r="O2635" s="40">
        <f>IF(AND(L2635="",M2635=""),"",N(L2635)+N(M2635))</f>
        <v/>
      </c>
      <c r="P2635" s="24">
        <f>IF(OR(O2635="",N(O2635)=0),"",N(M2635)/O2635)</f>
        <v/>
      </c>
      <c r="Q2635" s="40">
        <f>IF(OR(J2635="",N(J2635)=0,O2635=""),"",N(L2635)/(J2635/60))</f>
        <v/>
      </c>
      <c r="R2635" s="20" t="n"/>
    </row>
    <row r="2636">
      <c r="A2636" s="39" t="n"/>
      <c r="B2636" s="20" t="n"/>
      <c r="C2636" s="20" t="n"/>
      <c r="D2636" s="20" t="n"/>
      <c r="E2636" s="20" t="n"/>
      <c r="F2636" s="26">
        <f>IF(E2636="","",IFERROR(INDEX('İş emirleri'!$B$6:$B$305,MATCH(E2636,'İş emirleri'!$A$6:$A$305,0)),"İş emri yok"))</f>
        <v/>
      </c>
      <c r="G2636" s="38" t="n"/>
      <c r="H2636" s="38" t="n"/>
      <c r="I2636" s="20" t="n"/>
      <c r="J2636" s="40">
        <f>IF(G2636="","",MAX(0,G2636-N(H2636)))</f>
        <v/>
      </c>
      <c r="K2636" s="24">
        <f>IF(OR(G2636="",N(G2636)=0),"",J2636/G2636)</f>
        <v/>
      </c>
      <c r="L2636" s="38" t="n"/>
      <c r="M2636" s="38" t="n"/>
      <c r="N2636" s="20" t="n"/>
      <c r="O2636" s="40">
        <f>IF(AND(L2636="",M2636=""),"",N(L2636)+N(M2636))</f>
        <v/>
      </c>
      <c r="P2636" s="24">
        <f>IF(OR(O2636="",N(O2636)=0),"",N(M2636)/O2636)</f>
        <v/>
      </c>
      <c r="Q2636" s="40">
        <f>IF(OR(J2636="",N(J2636)=0,O2636=""),"",N(L2636)/(J2636/60))</f>
        <v/>
      </c>
      <c r="R2636" s="20" t="n"/>
    </row>
    <row r="2637">
      <c r="A2637" s="39" t="n"/>
      <c r="B2637" s="20" t="n"/>
      <c r="C2637" s="20" t="n"/>
      <c r="D2637" s="20" t="n"/>
      <c r="E2637" s="20" t="n"/>
      <c r="F2637" s="26">
        <f>IF(E2637="","",IFERROR(INDEX('İş emirleri'!$B$6:$B$305,MATCH(E2637,'İş emirleri'!$A$6:$A$305,0)),"İş emri yok"))</f>
        <v/>
      </c>
      <c r="G2637" s="38" t="n"/>
      <c r="H2637" s="38" t="n"/>
      <c r="I2637" s="20" t="n"/>
      <c r="J2637" s="40">
        <f>IF(G2637="","",MAX(0,G2637-N(H2637)))</f>
        <v/>
      </c>
      <c r="K2637" s="24">
        <f>IF(OR(G2637="",N(G2637)=0),"",J2637/G2637)</f>
        <v/>
      </c>
      <c r="L2637" s="38" t="n"/>
      <c r="M2637" s="38" t="n"/>
      <c r="N2637" s="20" t="n"/>
      <c r="O2637" s="40">
        <f>IF(AND(L2637="",M2637=""),"",N(L2637)+N(M2637))</f>
        <v/>
      </c>
      <c r="P2637" s="24">
        <f>IF(OR(O2637="",N(O2637)=0),"",N(M2637)/O2637)</f>
        <v/>
      </c>
      <c r="Q2637" s="40">
        <f>IF(OR(J2637="",N(J2637)=0,O2637=""),"",N(L2637)/(J2637/60))</f>
        <v/>
      </c>
      <c r="R2637" s="20" t="n"/>
    </row>
    <row r="2638">
      <c r="A2638" s="39" t="n"/>
      <c r="B2638" s="20" t="n"/>
      <c r="C2638" s="20" t="n"/>
      <c r="D2638" s="20" t="n"/>
      <c r="E2638" s="20" t="n"/>
      <c r="F2638" s="26">
        <f>IF(E2638="","",IFERROR(INDEX('İş emirleri'!$B$6:$B$305,MATCH(E2638,'İş emirleri'!$A$6:$A$305,0)),"İş emri yok"))</f>
        <v/>
      </c>
      <c r="G2638" s="38" t="n"/>
      <c r="H2638" s="38" t="n"/>
      <c r="I2638" s="20" t="n"/>
      <c r="J2638" s="40">
        <f>IF(G2638="","",MAX(0,G2638-N(H2638)))</f>
        <v/>
      </c>
      <c r="K2638" s="24">
        <f>IF(OR(G2638="",N(G2638)=0),"",J2638/G2638)</f>
        <v/>
      </c>
      <c r="L2638" s="38" t="n"/>
      <c r="M2638" s="38" t="n"/>
      <c r="N2638" s="20" t="n"/>
      <c r="O2638" s="40">
        <f>IF(AND(L2638="",M2638=""),"",N(L2638)+N(M2638))</f>
        <v/>
      </c>
      <c r="P2638" s="24">
        <f>IF(OR(O2638="",N(O2638)=0),"",N(M2638)/O2638)</f>
        <v/>
      </c>
      <c r="Q2638" s="40">
        <f>IF(OR(J2638="",N(J2638)=0,O2638=""),"",N(L2638)/(J2638/60))</f>
        <v/>
      </c>
      <c r="R2638" s="20" t="n"/>
    </row>
    <row r="2639">
      <c r="A2639" s="39" t="n"/>
      <c r="B2639" s="20" t="n"/>
      <c r="C2639" s="20" t="n"/>
      <c r="D2639" s="20" t="n"/>
      <c r="E2639" s="20" t="n"/>
      <c r="F2639" s="26">
        <f>IF(E2639="","",IFERROR(INDEX('İş emirleri'!$B$6:$B$305,MATCH(E2639,'İş emirleri'!$A$6:$A$305,0)),"İş emri yok"))</f>
        <v/>
      </c>
      <c r="G2639" s="38" t="n"/>
      <c r="H2639" s="38" t="n"/>
      <c r="I2639" s="20" t="n"/>
      <c r="J2639" s="40">
        <f>IF(G2639="","",MAX(0,G2639-N(H2639)))</f>
        <v/>
      </c>
      <c r="K2639" s="24">
        <f>IF(OR(G2639="",N(G2639)=0),"",J2639/G2639)</f>
        <v/>
      </c>
      <c r="L2639" s="38" t="n"/>
      <c r="M2639" s="38" t="n"/>
      <c r="N2639" s="20" t="n"/>
      <c r="O2639" s="40">
        <f>IF(AND(L2639="",M2639=""),"",N(L2639)+N(M2639))</f>
        <v/>
      </c>
      <c r="P2639" s="24">
        <f>IF(OR(O2639="",N(O2639)=0),"",N(M2639)/O2639)</f>
        <v/>
      </c>
      <c r="Q2639" s="40">
        <f>IF(OR(J2639="",N(J2639)=0,O2639=""),"",N(L2639)/(J2639/60))</f>
        <v/>
      </c>
      <c r="R2639" s="20" t="n"/>
    </row>
    <row r="2640">
      <c r="A2640" s="39" t="n"/>
      <c r="B2640" s="20" t="n"/>
      <c r="C2640" s="20" t="n"/>
      <c r="D2640" s="20" t="n"/>
      <c r="E2640" s="20" t="n"/>
      <c r="F2640" s="26">
        <f>IF(E2640="","",IFERROR(INDEX('İş emirleri'!$B$6:$B$305,MATCH(E2640,'İş emirleri'!$A$6:$A$305,0)),"İş emri yok"))</f>
        <v/>
      </c>
      <c r="G2640" s="38" t="n"/>
      <c r="H2640" s="38" t="n"/>
      <c r="I2640" s="20" t="n"/>
      <c r="J2640" s="40">
        <f>IF(G2640="","",MAX(0,G2640-N(H2640)))</f>
        <v/>
      </c>
      <c r="K2640" s="24">
        <f>IF(OR(G2640="",N(G2640)=0),"",J2640/G2640)</f>
        <v/>
      </c>
      <c r="L2640" s="38" t="n"/>
      <c r="M2640" s="38" t="n"/>
      <c r="N2640" s="20" t="n"/>
      <c r="O2640" s="40">
        <f>IF(AND(L2640="",M2640=""),"",N(L2640)+N(M2640))</f>
        <v/>
      </c>
      <c r="P2640" s="24">
        <f>IF(OR(O2640="",N(O2640)=0),"",N(M2640)/O2640)</f>
        <v/>
      </c>
      <c r="Q2640" s="40">
        <f>IF(OR(J2640="",N(J2640)=0,O2640=""),"",N(L2640)/(J2640/60))</f>
        <v/>
      </c>
      <c r="R2640" s="20" t="n"/>
    </row>
    <row r="2641">
      <c r="A2641" s="39" t="n"/>
      <c r="B2641" s="20" t="n"/>
      <c r="C2641" s="20" t="n"/>
      <c r="D2641" s="20" t="n"/>
      <c r="E2641" s="20" t="n"/>
      <c r="F2641" s="26">
        <f>IF(E2641="","",IFERROR(INDEX('İş emirleri'!$B$6:$B$305,MATCH(E2641,'İş emirleri'!$A$6:$A$305,0)),"İş emri yok"))</f>
        <v/>
      </c>
      <c r="G2641" s="38" t="n"/>
      <c r="H2641" s="38" t="n"/>
      <c r="I2641" s="20" t="n"/>
      <c r="J2641" s="40">
        <f>IF(G2641="","",MAX(0,G2641-N(H2641)))</f>
        <v/>
      </c>
      <c r="K2641" s="24">
        <f>IF(OR(G2641="",N(G2641)=0),"",J2641/G2641)</f>
        <v/>
      </c>
      <c r="L2641" s="38" t="n"/>
      <c r="M2641" s="38" t="n"/>
      <c r="N2641" s="20" t="n"/>
      <c r="O2641" s="40">
        <f>IF(AND(L2641="",M2641=""),"",N(L2641)+N(M2641))</f>
        <v/>
      </c>
      <c r="P2641" s="24">
        <f>IF(OR(O2641="",N(O2641)=0),"",N(M2641)/O2641)</f>
        <v/>
      </c>
      <c r="Q2641" s="40">
        <f>IF(OR(J2641="",N(J2641)=0,O2641=""),"",N(L2641)/(J2641/60))</f>
        <v/>
      </c>
      <c r="R2641" s="20" t="n"/>
    </row>
    <row r="2642">
      <c r="A2642" s="39" t="n"/>
      <c r="B2642" s="20" t="n"/>
      <c r="C2642" s="20" t="n"/>
      <c r="D2642" s="20" t="n"/>
      <c r="E2642" s="20" t="n"/>
      <c r="F2642" s="26">
        <f>IF(E2642="","",IFERROR(INDEX('İş emirleri'!$B$6:$B$305,MATCH(E2642,'İş emirleri'!$A$6:$A$305,0)),"İş emri yok"))</f>
        <v/>
      </c>
      <c r="G2642" s="38" t="n"/>
      <c r="H2642" s="38" t="n"/>
      <c r="I2642" s="20" t="n"/>
      <c r="J2642" s="40">
        <f>IF(G2642="","",MAX(0,G2642-N(H2642)))</f>
        <v/>
      </c>
      <c r="K2642" s="24">
        <f>IF(OR(G2642="",N(G2642)=0),"",J2642/G2642)</f>
        <v/>
      </c>
      <c r="L2642" s="38" t="n"/>
      <c r="M2642" s="38" t="n"/>
      <c r="N2642" s="20" t="n"/>
      <c r="O2642" s="40">
        <f>IF(AND(L2642="",M2642=""),"",N(L2642)+N(M2642))</f>
        <v/>
      </c>
      <c r="P2642" s="24">
        <f>IF(OR(O2642="",N(O2642)=0),"",N(M2642)/O2642)</f>
        <v/>
      </c>
      <c r="Q2642" s="40">
        <f>IF(OR(J2642="",N(J2642)=0,O2642=""),"",N(L2642)/(J2642/60))</f>
        <v/>
      </c>
      <c r="R2642" s="20" t="n"/>
    </row>
    <row r="2643">
      <c r="A2643" s="39" t="n"/>
      <c r="B2643" s="20" t="n"/>
      <c r="C2643" s="20" t="n"/>
      <c r="D2643" s="20" t="n"/>
      <c r="E2643" s="20" t="n"/>
      <c r="F2643" s="26">
        <f>IF(E2643="","",IFERROR(INDEX('İş emirleri'!$B$6:$B$305,MATCH(E2643,'İş emirleri'!$A$6:$A$305,0)),"İş emri yok"))</f>
        <v/>
      </c>
      <c r="G2643" s="38" t="n"/>
      <c r="H2643" s="38" t="n"/>
      <c r="I2643" s="20" t="n"/>
      <c r="J2643" s="40">
        <f>IF(G2643="","",MAX(0,G2643-N(H2643)))</f>
        <v/>
      </c>
      <c r="K2643" s="24">
        <f>IF(OR(G2643="",N(G2643)=0),"",J2643/G2643)</f>
        <v/>
      </c>
      <c r="L2643" s="38" t="n"/>
      <c r="M2643" s="38" t="n"/>
      <c r="N2643" s="20" t="n"/>
      <c r="O2643" s="40">
        <f>IF(AND(L2643="",M2643=""),"",N(L2643)+N(M2643))</f>
        <v/>
      </c>
      <c r="P2643" s="24">
        <f>IF(OR(O2643="",N(O2643)=0),"",N(M2643)/O2643)</f>
        <v/>
      </c>
      <c r="Q2643" s="40">
        <f>IF(OR(J2643="",N(J2643)=0,O2643=""),"",N(L2643)/(J2643/60))</f>
        <v/>
      </c>
      <c r="R2643" s="20" t="n"/>
    </row>
    <row r="2644">
      <c r="A2644" s="39" t="n"/>
      <c r="B2644" s="20" t="n"/>
      <c r="C2644" s="20" t="n"/>
      <c r="D2644" s="20" t="n"/>
      <c r="E2644" s="20" t="n"/>
      <c r="F2644" s="26">
        <f>IF(E2644="","",IFERROR(INDEX('İş emirleri'!$B$6:$B$305,MATCH(E2644,'İş emirleri'!$A$6:$A$305,0)),"İş emri yok"))</f>
        <v/>
      </c>
      <c r="G2644" s="38" t="n"/>
      <c r="H2644" s="38" t="n"/>
      <c r="I2644" s="20" t="n"/>
      <c r="J2644" s="40">
        <f>IF(G2644="","",MAX(0,G2644-N(H2644)))</f>
        <v/>
      </c>
      <c r="K2644" s="24">
        <f>IF(OR(G2644="",N(G2644)=0),"",J2644/G2644)</f>
        <v/>
      </c>
      <c r="L2644" s="38" t="n"/>
      <c r="M2644" s="38" t="n"/>
      <c r="N2644" s="20" t="n"/>
      <c r="O2644" s="40">
        <f>IF(AND(L2644="",M2644=""),"",N(L2644)+N(M2644))</f>
        <v/>
      </c>
      <c r="P2644" s="24">
        <f>IF(OR(O2644="",N(O2644)=0),"",N(M2644)/O2644)</f>
        <v/>
      </c>
      <c r="Q2644" s="40">
        <f>IF(OR(J2644="",N(J2644)=0,O2644=""),"",N(L2644)/(J2644/60))</f>
        <v/>
      </c>
      <c r="R2644" s="20" t="n"/>
    </row>
    <row r="2645">
      <c r="A2645" s="39" t="n"/>
      <c r="B2645" s="20" t="n"/>
      <c r="C2645" s="20" t="n"/>
      <c r="D2645" s="20" t="n"/>
      <c r="E2645" s="20" t="n"/>
      <c r="F2645" s="26">
        <f>IF(E2645="","",IFERROR(INDEX('İş emirleri'!$B$6:$B$305,MATCH(E2645,'İş emirleri'!$A$6:$A$305,0)),"İş emri yok"))</f>
        <v/>
      </c>
      <c r="G2645" s="38" t="n"/>
      <c r="H2645" s="38" t="n"/>
      <c r="I2645" s="20" t="n"/>
      <c r="J2645" s="40">
        <f>IF(G2645="","",MAX(0,G2645-N(H2645)))</f>
        <v/>
      </c>
      <c r="K2645" s="24">
        <f>IF(OR(G2645="",N(G2645)=0),"",J2645/G2645)</f>
        <v/>
      </c>
      <c r="L2645" s="38" t="n"/>
      <c r="M2645" s="38" t="n"/>
      <c r="N2645" s="20" t="n"/>
      <c r="O2645" s="40">
        <f>IF(AND(L2645="",M2645=""),"",N(L2645)+N(M2645))</f>
        <v/>
      </c>
      <c r="P2645" s="24">
        <f>IF(OR(O2645="",N(O2645)=0),"",N(M2645)/O2645)</f>
        <v/>
      </c>
      <c r="Q2645" s="40">
        <f>IF(OR(J2645="",N(J2645)=0,O2645=""),"",N(L2645)/(J2645/60))</f>
        <v/>
      </c>
      <c r="R2645" s="20" t="n"/>
    </row>
    <row r="2646">
      <c r="A2646" s="39" t="n"/>
      <c r="B2646" s="20" t="n"/>
      <c r="C2646" s="20" t="n"/>
      <c r="D2646" s="20" t="n"/>
      <c r="E2646" s="20" t="n"/>
      <c r="F2646" s="26">
        <f>IF(E2646="","",IFERROR(INDEX('İş emirleri'!$B$6:$B$305,MATCH(E2646,'İş emirleri'!$A$6:$A$305,0)),"İş emri yok"))</f>
        <v/>
      </c>
      <c r="G2646" s="38" t="n"/>
      <c r="H2646" s="38" t="n"/>
      <c r="I2646" s="20" t="n"/>
      <c r="J2646" s="40">
        <f>IF(G2646="","",MAX(0,G2646-N(H2646)))</f>
        <v/>
      </c>
      <c r="K2646" s="24">
        <f>IF(OR(G2646="",N(G2646)=0),"",J2646/G2646)</f>
        <v/>
      </c>
      <c r="L2646" s="38" t="n"/>
      <c r="M2646" s="38" t="n"/>
      <c r="N2646" s="20" t="n"/>
      <c r="O2646" s="40">
        <f>IF(AND(L2646="",M2646=""),"",N(L2646)+N(M2646))</f>
        <v/>
      </c>
      <c r="P2646" s="24">
        <f>IF(OR(O2646="",N(O2646)=0),"",N(M2646)/O2646)</f>
        <v/>
      </c>
      <c r="Q2646" s="40">
        <f>IF(OR(J2646="",N(J2646)=0,O2646=""),"",N(L2646)/(J2646/60))</f>
        <v/>
      </c>
      <c r="R2646" s="20" t="n"/>
    </row>
    <row r="2647">
      <c r="A2647" s="39" t="n"/>
      <c r="B2647" s="20" t="n"/>
      <c r="C2647" s="20" t="n"/>
      <c r="D2647" s="20" t="n"/>
      <c r="E2647" s="20" t="n"/>
      <c r="F2647" s="26">
        <f>IF(E2647="","",IFERROR(INDEX('İş emirleri'!$B$6:$B$305,MATCH(E2647,'İş emirleri'!$A$6:$A$305,0)),"İş emri yok"))</f>
        <v/>
      </c>
      <c r="G2647" s="38" t="n"/>
      <c r="H2647" s="38" t="n"/>
      <c r="I2647" s="20" t="n"/>
      <c r="J2647" s="40">
        <f>IF(G2647="","",MAX(0,G2647-N(H2647)))</f>
        <v/>
      </c>
      <c r="K2647" s="24">
        <f>IF(OR(G2647="",N(G2647)=0),"",J2647/G2647)</f>
        <v/>
      </c>
      <c r="L2647" s="38" t="n"/>
      <c r="M2647" s="38" t="n"/>
      <c r="N2647" s="20" t="n"/>
      <c r="O2647" s="40">
        <f>IF(AND(L2647="",M2647=""),"",N(L2647)+N(M2647))</f>
        <v/>
      </c>
      <c r="P2647" s="24">
        <f>IF(OR(O2647="",N(O2647)=0),"",N(M2647)/O2647)</f>
        <v/>
      </c>
      <c r="Q2647" s="40">
        <f>IF(OR(J2647="",N(J2647)=0,O2647=""),"",N(L2647)/(J2647/60))</f>
        <v/>
      </c>
      <c r="R2647" s="20" t="n"/>
    </row>
    <row r="2648">
      <c r="A2648" s="39" t="n"/>
      <c r="B2648" s="20" t="n"/>
      <c r="C2648" s="20" t="n"/>
      <c r="D2648" s="20" t="n"/>
      <c r="E2648" s="20" t="n"/>
      <c r="F2648" s="26">
        <f>IF(E2648="","",IFERROR(INDEX('İş emirleri'!$B$6:$B$305,MATCH(E2648,'İş emirleri'!$A$6:$A$305,0)),"İş emri yok"))</f>
        <v/>
      </c>
      <c r="G2648" s="38" t="n"/>
      <c r="H2648" s="38" t="n"/>
      <c r="I2648" s="20" t="n"/>
      <c r="J2648" s="40">
        <f>IF(G2648="","",MAX(0,G2648-N(H2648)))</f>
        <v/>
      </c>
      <c r="K2648" s="24">
        <f>IF(OR(G2648="",N(G2648)=0),"",J2648/G2648)</f>
        <v/>
      </c>
      <c r="L2648" s="38" t="n"/>
      <c r="M2648" s="38" t="n"/>
      <c r="N2648" s="20" t="n"/>
      <c r="O2648" s="40">
        <f>IF(AND(L2648="",M2648=""),"",N(L2648)+N(M2648))</f>
        <v/>
      </c>
      <c r="P2648" s="24">
        <f>IF(OR(O2648="",N(O2648)=0),"",N(M2648)/O2648)</f>
        <v/>
      </c>
      <c r="Q2648" s="40">
        <f>IF(OR(J2648="",N(J2648)=0,O2648=""),"",N(L2648)/(J2648/60))</f>
        <v/>
      </c>
      <c r="R2648" s="20" t="n"/>
    </row>
    <row r="2649">
      <c r="A2649" s="39" t="n"/>
      <c r="B2649" s="20" t="n"/>
      <c r="C2649" s="20" t="n"/>
      <c r="D2649" s="20" t="n"/>
      <c r="E2649" s="20" t="n"/>
      <c r="F2649" s="26">
        <f>IF(E2649="","",IFERROR(INDEX('İş emirleri'!$B$6:$B$305,MATCH(E2649,'İş emirleri'!$A$6:$A$305,0)),"İş emri yok"))</f>
        <v/>
      </c>
      <c r="G2649" s="38" t="n"/>
      <c r="H2649" s="38" t="n"/>
      <c r="I2649" s="20" t="n"/>
      <c r="J2649" s="40">
        <f>IF(G2649="","",MAX(0,G2649-N(H2649)))</f>
        <v/>
      </c>
      <c r="K2649" s="24">
        <f>IF(OR(G2649="",N(G2649)=0),"",J2649/G2649)</f>
        <v/>
      </c>
      <c r="L2649" s="38" t="n"/>
      <c r="M2649" s="38" t="n"/>
      <c r="N2649" s="20" t="n"/>
      <c r="O2649" s="40">
        <f>IF(AND(L2649="",M2649=""),"",N(L2649)+N(M2649))</f>
        <v/>
      </c>
      <c r="P2649" s="24">
        <f>IF(OR(O2649="",N(O2649)=0),"",N(M2649)/O2649)</f>
        <v/>
      </c>
      <c r="Q2649" s="40">
        <f>IF(OR(J2649="",N(J2649)=0,O2649=""),"",N(L2649)/(J2649/60))</f>
        <v/>
      </c>
      <c r="R2649" s="20" t="n"/>
    </row>
    <row r="2650">
      <c r="A2650" s="39" t="n"/>
      <c r="B2650" s="20" t="n"/>
      <c r="C2650" s="20" t="n"/>
      <c r="D2650" s="20" t="n"/>
      <c r="E2650" s="20" t="n"/>
      <c r="F2650" s="26">
        <f>IF(E2650="","",IFERROR(INDEX('İş emirleri'!$B$6:$B$305,MATCH(E2650,'İş emirleri'!$A$6:$A$305,0)),"İş emri yok"))</f>
        <v/>
      </c>
      <c r="G2650" s="38" t="n"/>
      <c r="H2650" s="38" t="n"/>
      <c r="I2650" s="20" t="n"/>
      <c r="J2650" s="40">
        <f>IF(G2650="","",MAX(0,G2650-N(H2650)))</f>
        <v/>
      </c>
      <c r="K2650" s="24">
        <f>IF(OR(G2650="",N(G2650)=0),"",J2650/G2650)</f>
        <v/>
      </c>
      <c r="L2650" s="38" t="n"/>
      <c r="M2650" s="38" t="n"/>
      <c r="N2650" s="20" t="n"/>
      <c r="O2650" s="40">
        <f>IF(AND(L2650="",M2650=""),"",N(L2650)+N(M2650))</f>
        <v/>
      </c>
      <c r="P2650" s="24">
        <f>IF(OR(O2650="",N(O2650)=0),"",N(M2650)/O2650)</f>
        <v/>
      </c>
      <c r="Q2650" s="40">
        <f>IF(OR(J2650="",N(J2650)=0,O2650=""),"",N(L2650)/(J2650/60))</f>
        <v/>
      </c>
      <c r="R2650" s="20" t="n"/>
    </row>
    <row r="2651">
      <c r="A2651" s="39" t="n"/>
      <c r="B2651" s="20" t="n"/>
      <c r="C2651" s="20" t="n"/>
      <c r="D2651" s="20" t="n"/>
      <c r="E2651" s="20" t="n"/>
      <c r="F2651" s="26">
        <f>IF(E2651="","",IFERROR(INDEX('İş emirleri'!$B$6:$B$305,MATCH(E2651,'İş emirleri'!$A$6:$A$305,0)),"İş emri yok"))</f>
        <v/>
      </c>
      <c r="G2651" s="38" t="n"/>
      <c r="H2651" s="38" t="n"/>
      <c r="I2651" s="20" t="n"/>
      <c r="J2651" s="40">
        <f>IF(G2651="","",MAX(0,G2651-N(H2651)))</f>
        <v/>
      </c>
      <c r="K2651" s="24">
        <f>IF(OR(G2651="",N(G2651)=0),"",J2651/G2651)</f>
        <v/>
      </c>
      <c r="L2651" s="38" t="n"/>
      <c r="M2651" s="38" t="n"/>
      <c r="N2651" s="20" t="n"/>
      <c r="O2651" s="40">
        <f>IF(AND(L2651="",M2651=""),"",N(L2651)+N(M2651))</f>
        <v/>
      </c>
      <c r="P2651" s="24">
        <f>IF(OR(O2651="",N(O2651)=0),"",N(M2651)/O2651)</f>
        <v/>
      </c>
      <c r="Q2651" s="40">
        <f>IF(OR(J2651="",N(J2651)=0,O2651=""),"",N(L2651)/(J2651/60))</f>
        <v/>
      </c>
      <c r="R2651" s="20" t="n"/>
    </row>
    <row r="2652">
      <c r="A2652" s="39" t="n"/>
      <c r="B2652" s="20" t="n"/>
      <c r="C2652" s="20" t="n"/>
      <c r="D2652" s="20" t="n"/>
      <c r="E2652" s="20" t="n"/>
      <c r="F2652" s="26">
        <f>IF(E2652="","",IFERROR(INDEX('İş emirleri'!$B$6:$B$305,MATCH(E2652,'İş emirleri'!$A$6:$A$305,0)),"İş emri yok"))</f>
        <v/>
      </c>
      <c r="G2652" s="38" t="n"/>
      <c r="H2652" s="38" t="n"/>
      <c r="I2652" s="20" t="n"/>
      <c r="J2652" s="40">
        <f>IF(G2652="","",MAX(0,G2652-N(H2652)))</f>
        <v/>
      </c>
      <c r="K2652" s="24">
        <f>IF(OR(G2652="",N(G2652)=0),"",J2652/G2652)</f>
        <v/>
      </c>
      <c r="L2652" s="38" t="n"/>
      <c r="M2652" s="38" t="n"/>
      <c r="N2652" s="20" t="n"/>
      <c r="O2652" s="40">
        <f>IF(AND(L2652="",M2652=""),"",N(L2652)+N(M2652))</f>
        <v/>
      </c>
      <c r="P2652" s="24">
        <f>IF(OR(O2652="",N(O2652)=0),"",N(M2652)/O2652)</f>
        <v/>
      </c>
      <c r="Q2652" s="40">
        <f>IF(OR(J2652="",N(J2652)=0,O2652=""),"",N(L2652)/(J2652/60))</f>
        <v/>
      </c>
      <c r="R2652" s="20" t="n"/>
    </row>
    <row r="2653">
      <c r="A2653" s="39" t="n"/>
      <c r="B2653" s="20" t="n"/>
      <c r="C2653" s="20" t="n"/>
      <c r="D2653" s="20" t="n"/>
      <c r="E2653" s="20" t="n"/>
      <c r="F2653" s="26">
        <f>IF(E2653="","",IFERROR(INDEX('İş emirleri'!$B$6:$B$305,MATCH(E2653,'İş emirleri'!$A$6:$A$305,0)),"İş emri yok"))</f>
        <v/>
      </c>
      <c r="G2653" s="38" t="n"/>
      <c r="H2653" s="38" t="n"/>
      <c r="I2653" s="20" t="n"/>
      <c r="J2653" s="40">
        <f>IF(G2653="","",MAX(0,G2653-N(H2653)))</f>
        <v/>
      </c>
      <c r="K2653" s="24">
        <f>IF(OR(G2653="",N(G2653)=0),"",J2653/G2653)</f>
        <v/>
      </c>
      <c r="L2653" s="38" t="n"/>
      <c r="M2653" s="38" t="n"/>
      <c r="N2653" s="20" t="n"/>
      <c r="O2653" s="40">
        <f>IF(AND(L2653="",M2653=""),"",N(L2653)+N(M2653))</f>
        <v/>
      </c>
      <c r="P2653" s="24">
        <f>IF(OR(O2653="",N(O2653)=0),"",N(M2653)/O2653)</f>
        <v/>
      </c>
      <c r="Q2653" s="40">
        <f>IF(OR(J2653="",N(J2653)=0,O2653=""),"",N(L2653)/(J2653/60))</f>
        <v/>
      </c>
      <c r="R2653" s="20" t="n"/>
    </row>
    <row r="2654">
      <c r="A2654" s="39" t="n"/>
      <c r="B2654" s="20" t="n"/>
      <c r="C2654" s="20" t="n"/>
      <c r="D2654" s="20" t="n"/>
      <c r="E2654" s="20" t="n"/>
      <c r="F2654" s="26">
        <f>IF(E2654="","",IFERROR(INDEX('İş emirleri'!$B$6:$B$305,MATCH(E2654,'İş emirleri'!$A$6:$A$305,0)),"İş emri yok"))</f>
        <v/>
      </c>
      <c r="G2654" s="38" t="n"/>
      <c r="H2654" s="38" t="n"/>
      <c r="I2654" s="20" t="n"/>
      <c r="J2654" s="40">
        <f>IF(G2654="","",MAX(0,G2654-N(H2654)))</f>
        <v/>
      </c>
      <c r="K2654" s="24">
        <f>IF(OR(G2654="",N(G2654)=0),"",J2654/G2654)</f>
        <v/>
      </c>
      <c r="L2654" s="38" t="n"/>
      <c r="M2654" s="38" t="n"/>
      <c r="N2654" s="20" t="n"/>
      <c r="O2654" s="40">
        <f>IF(AND(L2654="",M2654=""),"",N(L2654)+N(M2654))</f>
        <v/>
      </c>
      <c r="P2654" s="24">
        <f>IF(OR(O2654="",N(O2654)=0),"",N(M2654)/O2654)</f>
        <v/>
      </c>
      <c r="Q2654" s="40">
        <f>IF(OR(J2654="",N(J2654)=0,O2654=""),"",N(L2654)/(J2654/60))</f>
        <v/>
      </c>
      <c r="R2654" s="20" t="n"/>
    </row>
    <row r="2655">
      <c r="A2655" s="39" t="n"/>
      <c r="B2655" s="20" t="n"/>
      <c r="C2655" s="20" t="n"/>
      <c r="D2655" s="20" t="n"/>
      <c r="E2655" s="20" t="n"/>
      <c r="F2655" s="26">
        <f>IF(E2655="","",IFERROR(INDEX('İş emirleri'!$B$6:$B$305,MATCH(E2655,'İş emirleri'!$A$6:$A$305,0)),"İş emri yok"))</f>
        <v/>
      </c>
      <c r="G2655" s="38" t="n"/>
      <c r="H2655" s="38" t="n"/>
      <c r="I2655" s="20" t="n"/>
      <c r="J2655" s="40">
        <f>IF(G2655="","",MAX(0,G2655-N(H2655)))</f>
        <v/>
      </c>
      <c r="K2655" s="24">
        <f>IF(OR(G2655="",N(G2655)=0),"",J2655/G2655)</f>
        <v/>
      </c>
      <c r="L2655" s="38" t="n"/>
      <c r="M2655" s="38" t="n"/>
      <c r="N2655" s="20" t="n"/>
      <c r="O2655" s="40">
        <f>IF(AND(L2655="",M2655=""),"",N(L2655)+N(M2655))</f>
        <v/>
      </c>
      <c r="P2655" s="24">
        <f>IF(OR(O2655="",N(O2655)=0),"",N(M2655)/O2655)</f>
        <v/>
      </c>
      <c r="Q2655" s="40">
        <f>IF(OR(J2655="",N(J2655)=0,O2655=""),"",N(L2655)/(J2655/60))</f>
        <v/>
      </c>
      <c r="R2655" s="20" t="n"/>
    </row>
    <row r="2656">
      <c r="A2656" s="39" t="n"/>
      <c r="B2656" s="20" t="n"/>
      <c r="C2656" s="20" t="n"/>
      <c r="D2656" s="20" t="n"/>
      <c r="E2656" s="20" t="n"/>
      <c r="F2656" s="26">
        <f>IF(E2656="","",IFERROR(INDEX('İş emirleri'!$B$6:$B$305,MATCH(E2656,'İş emirleri'!$A$6:$A$305,0)),"İş emri yok"))</f>
        <v/>
      </c>
      <c r="G2656" s="38" t="n"/>
      <c r="H2656" s="38" t="n"/>
      <c r="I2656" s="20" t="n"/>
      <c r="J2656" s="40">
        <f>IF(G2656="","",MAX(0,G2656-N(H2656)))</f>
        <v/>
      </c>
      <c r="K2656" s="24">
        <f>IF(OR(G2656="",N(G2656)=0),"",J2656/G2656)</f>
        <v/>
      </c>
      <c r="L2656" s="38" t="n"/>
      <c r="M2656" s="38" t="n"/>
      <c r="N2656" s="20" t="n"/>
      <c r="O2656" s="40">
        <f>IF(AND(L2656="",M2656=""),"",N(L2656)+N(M2656))</f>
        <v/>
      </c>
      <c r="P2656" s="24">
        <f>IF(OR(O2656="",N(O2656)=0),"",N(M2656)/O2656)</f>
        <v/>
      </c>
      <c r="Q2656" s="40">
        <f>IF(OR(J2656="",N(J2656)=0,O2656=""),"",N(L2656)/(J2656/60))</f>
        <v/>
      </c>
      <c r="R2656" s="20" t="n"/>
    </row>
    <row r="2657">
      <c r="A2657" s="39" t="n"/>
      <c r="B2657" s="20" t="n"/>
      <c r="C2657" s="20" t="n"/>
      <c r="D2657" s="20" t="n"/>
      <c r="E2657" s="20" t="n"/>
      <c r="F2657" s="26">
        <f>IF(E2657="","",IFERROR(INDEX('İş emirleri'!$B$6:$B$305,MATCH(E2657,'İş emirleri'!$A$6:$A$305,0)),"İş emri yok"))</f>
        <v/>
      </c>
      <c r="G2657" s="38" t="n"/>
      <c r="H2657" s="38" t="n"/>
      <c r="I2657" s="20" t="n"/>
      <c r="J2657" s="40">
        <f>IF(G2657="","",MAX(0,G2657-N(H2657)))</f>
        <v/>
      </c>
      <c r="K2657" s="24">
        <f>IF(OR(G2657="",N(G2657)=0),"",J2657/G2657)</f>
        <v/>
      </c>
      <c r="L2657" s="38" t="n"/>
      <c r="M2657" s="38" t="n"/>
      <c r="N2657" s="20" t="n"/>
      <c r="O2657" s="40">
        <f>IF(AND(L2657="",M2657=""),"",N(L2657)+N(M2657))</f>
        <v/>
      </c>
      <c r="P2657" s="24">
        <f>IF(OR(O2657="",N(O2657)=0),"",N(M2657)/O2657)</f>
        <v/>
      </c>
      <c r="Q2657" s="40">
        <f>IF(OR(J2657="",N(J2657)=0,O2657=""),"",N(L2657)/(J2657/60))</f>
        <v/>
      </c>
      <c r="R2657" s="20" t="n"/>
    </row>
    <row r="2658">
      <c r="A2658" s="39" t="n"/>
      <c r="B2658" s="20" t="n"/>
      <c r="C2658" s="20" t="n"/>
      <c r="D2658" s="20" t="n"/>
      <c r="E2658" s="20" t="n"/>
      <c r="F2658" s="26">
        <f>IF(E2658="","",IFERROR(INDEX('İş emirleri'!$B$6:$B$305,MATCH(E2658,'İş emirleri'!$A$6:$A$305,0)),"İş emri yok"))</f>
        <v/>
      </c>
      <c r="G2658" s="38" t="n"/>
      <c r="H2658" s="38" t="n"/>
      <c r="I2658" s="20" t="n"/>
      <c r="J2658" s="40">
        <f>IF(G2658="","",MAX(0,G2658-N(H2658)))</f>
        <v/>
      </c>
      <c r="K2658" s="24">
        <f>IF(OR(G2658="",N(G2658)=0),"",J2658/G2658)</f>
        <v/>
      </c>
      <c r="L2658" s="38" t="n"/>
      <c r="M2658" s="38" t="n"/>
      <c r="N2658" s="20" t="n"/>
      <c r="O2658" s="40">
        <f>IF(AND(L2658="",M2658=""),"",N(L2658)+N(M2658))</f>
        <v/>
      </c>
      <c r="P2658" s="24">
        <f>IF(OR(O2658="",N(O2658)=0),"",N(M2658)/O2658)</f>
        <v/>
      </c>
      <c r="Q2658" s="40">
        <f>IF(OR(J2658="",N(J2658)=0,O2658=""),"",N(L2658)/(J2658/60))</f>
        <v/>
      </c>
      <c r="R2658" s="20" t="n"/>
    </row>
    <row r="2659">
      <c r="A2659" s="39" t="n"/>
      <c r="B2659" s="20" t="n"/>
      <c r="C2659" s="20" t="n"/>
      <c r="D2659" s="20" t="n"/>
      <c r="E2659" s="20" t="n"/>
      <c r="F2659" s="26">
        <f>IF(E2659="","",IFERROR(INDEX('İş emirleri'!$B$6:$B$305,MATCH(E2659,'İş emirleri'!$A$6:$A$305,0)),"İş emri yok"))</f>
        <v/>
      </c>
      <c r="G2659" s="38" t="n"/>
      <c r="H2659" s="38" t="n"/>
      <c r="I2659" s="20" t="n"/>
      <c r="J2659" s="40">
        <f>IF(G2659="","",MAX(0,G2659-N(H2659)))</f>
        <v/>
      </c>
      <c r="K2659" s="24">
        <f>IF(OR(G2659="",N(G2659)=0),"",J2659/G2659)</f>
        <v/>
      </c>
      <c r="L2659" s="38" t="n"/>
      <c r="M2659" s="38" t="n"/>
      <c r="N2659" s="20" t="n"/>
      <c r="O2659" s="40">
        <f>IF(AND(L2659="",M2659=""),"",N(L2659)+N(M2659))</f>
        <v/>
      </c>
      <c r="P2659" s="24">
        <f>IF(OR(O2659="",N(O2659)=0),"",N(M2659)/O2659)</f>
        <v/>
      </c>
      <c r="Q2659" s="40">
        <f>IF(OR(J2659="",N(J2659)=0,O2659=""),"",N(L2659)/(J2659/60))</f>
        <v/>
      </c>
      <c r="R2659" s="20" t="n"/>
    </row>
    <row r="2660">
      <c r="A2660" s="39" t="n"/>
      <c r="B2660" s="20" t="n"/>
      <c r="C2660" s="20" t="n"/>
      <c r="D2660" s="20" t="n"/>
      <c r="E2660" s="20" t="n"/>
      <c r="F2660" s="26">
        <f>IF(E2660="","",IFERROR(INDEX('İş emirleri'!$B$6:$B$305,MATCH(E2660,'İş emirleri'!$A$6:$A$305,0)),"İş emri yok"))</f>
        <v/>
      </c>
      <c r="G2660" s="38" t="n"/>
      <c r="H2660" s="38" t="n"/>
      <c r="I2660" s="20" t="n"/>
      <c r="J2660" s="40">
        <f>IF(G2660="","",MAX(0,G2660-N(H2660)))</f>
        <v/>
      </c>
      <c r="K2660" s="24">
        <f>IF(OR(G2660="",N(G2660)=0),"",J2660/G2660)</f>
        <v/>
      </c>
      <c r="L2660" s="38" t="n"/>
      <c r="M2660" s="38" t="n"/>
      <c r="N2660" s="20" t="n"/>
      <c r="O2660" s="40">
        <f>IF(AND(L2660="",M2660=""),"",N(L2660)+N(M2660))</f>
        <v/>
      </c>
      <c r="P2660" s="24">
        <f>IF(OR(O2660="",N(O2660)=0),"",N(M2660)/O2660)</f>
        <v/>
      </c>
      <c r="Q2660" s="40">
        <f>IF(OR(J2660="",N(J2660)=0,O2660=""),"",N(L2660)/(J2660/60))</f>
        <v/>
      </c>
      <c r="R2660" s="20" t="n"/>
    </row>
    <row r="2661">
      <c r="A2661" s="39" t="n"/>
      <c r="B2661" s="20" t="n"/>
      <c r="C2661" s="20" t="n"/>
      <c r="D2661" s="20" t="n"/>
      <c r="E2661" s="20" t="n"/>
      <c r="F2661" s="26">
        <f>IF(E2661="","",IFERROR(INDEX('İş emirleri'!$B$6:$B$305,MATCH(E2661,'İş emirleri'!$A$6:$A$305,0)),"İş emri yok"))</f>
        <v/>
      </c>
      <c r="G2661" s="38" t="n"/>
      <c r="H2661" s="38" t="n"/>
      <c r="I2661" s="20" t="n"/>
      <c r="J2661" s="40">
        <f>IF(G2661="","",MAX(0,G2661-N(H2661)))</f>
        <v/>
      </c>
      <c r="K2661" s="24">
        <f>IF(OR(G2661="",N(G2661)=0),"",J2661/G2661)</f>
        <v/>
      </c>
      <c r="L2661" s="38" t="n"/>
      <c r="M2661" s="38" t="n"/>
      <c r="N2661" s="20" t="n"/>
      <c r="O2661" s="40">
        <f>IF(AND(L2661="",M2661=""),"",N(L2661)+N(M2661))</f>
        <v/>
      </c>
      <c r="P2661" s="24">
        <f>IF(OR(O2661="",N(O2661)=0),"",N(M2661)/O2661)</f>
        <v/>
      </c>
      <c r="Q2661" s="40">
        <f>IF(OR(J2661="",N(J2661)=0,O2661=""),"",N(L2661)/(J2661/60))</f>
        <v/>
      </c>
      <c r="R2661" s="20" t="n"/>
    </row>
    <row r="2662">
      <c r="A2662" s="39" t="n"/>
      <c r="B2662" s="20" t="n"/>
      <c r="C2662" s="20" t="n"/>
      <c r="D2662" s="20" t="n"/>
      <c r="E2662" s="20" t="n"/>
      <c r="F2662" s="26">
        <f>IF(E2662="","",IFERROR(INDEX('İş emirleri'!$B$6:$B$305,MATCH(E2662,'İş emirleri'!$A$6:$A$305,0)),"İş emri yok"))</f>
        <v/>
      </c>
      <c r="G2662" s="38" t="n"/>
      <c r="H2662" s="38" t="n"/>
      <c r="I2662" s="20" t="n"/>
      <c r="J2662" s="40">
        <f>IF(G2662="","",MAX(0,G2662-N(H2662)))</f>
        <v/>
      </c>
      <c r="K2662" s="24">
        <f>IF(OR(G2662="",N(G2662)=0),"",J2662/G2662)</f>
        <v/>
      </c>
      <c r="L2662" s="38" t="n"/>
      <c r="M2662" s="38" t="n"/>
      <c r="N2662" s="20" t="n"/>
      <c r="O2662" s="40">
        <f>IF(AND(L2662="",M2662=""),"",N(L2662)+N(M2662))</f>
        <v/>
      </c>
      <c r="P2662" s="24">
        <f>IF(OR(O2662="",N(O2662)=0),"",N(M2662)/O2662)</f>
        <v/>
      </c>
      <c r="Q2662" s="40">
        <f>IF(OR(J2662="",N(J2662)=0,O2662=""),"",N(L2662)/(J2662/60))</f>
        <v/>
      </c>
      <c r="R2662" s="20" t="n"/>
    </row>
    <row r="2663">
      <c r="A2663" s="39" t="n"/>
      <c r="B2663" s="20" t="n"/>
      <c r="C2663" s="20" t="n"/>
      <c r="D2663" s="20" t="n"/>
      <c r="E2663" s="20" t="n"/>
      <c r="F2663" s="26">
        <f>IF(E2663="","",IFERROR(INDEX('İş emirleri'!$B$6:$B$305,MATCH(E2663,'İş emirleri'!$A$6:$A$305,0)),"İş emri yok"))</f>
        <v/>
      </c>
      <c r="G2663" s="38" t="n"/>
      <c r="H2663" s="38" t="n"/>
      <c r="I2663" s="20" t="n"/>
      <c r="J2663" s="40">
        <f>IF(G2663="","",MAX(0,G2663-N(H2663)))</f>
        <v/>
      </c>
      <c r="K2663" s="24">
        <f>IF(OR(G2663="",N(G2663)=0),"",J2663/G2663)</f>
        <v/>
      </c>
      <c r="L2663" s="38" t="n"/>
      <c r="M2663" s="38" t="n"/>
      <c r="N2663" s="20" t="n"/>
      <c r="O2663" s="40">
        <f>IF(AND(L2663="",M2663=""),"",N(L2663)+N(M2663))</f>
        <v/>
      </c>
      <c r="P2663" s="24">
        <f>IF(OR(O2663="",N(O2663)=0),"",N(M2663)/O2663)</f>
        <v/>
      </c>
      <c r="Q2663" s="40">
        <f>IF(OR(J2663="",N(J2663)=0,O2663=""),"",N(L2663)/(J2663/60))</f>
        <v/>
      </c>
      <c r="R2663" s="20" t="n"/>
    </row>
    <row r="2664">
      <c r="A2664" s="39" t="n"/>
      <c r="B2664" s="20" t="n"/>
      <c r="C2664" s="20" t="n"/>
      <c r="D2664" s="20" t="n"/>
      <c r="E2664" s="20" t="n"/>
      <c r="F2664" s="26">
        <f>IF(E2664="","",IFERROR(INDEX('İş emirleri'!$B$6:$B$305,MATCH(E2664,'İş emirleri'!$A$6:$A$305,0)),"İş emri yok"))</f>
        <v/>
      </c>
      <c r="G2664" s="38" t="n"/>
      <c r="H2664" s="38" t="n"/>
      <c r="I2664" s="20" t="n"/>
      <c r="J2664" s="40">
        <f>IF(G2664="","",MAX(0,G2664-N(H2664)))</f>
        <v/>
      </c>
      <c r="K2664" s="24">
        <f>IF(OR(G2664="",N(G2664)=0),"",J2664/G2664)</f>
        <v/>
      </c>
      <c r="L2664" s="38" t="n"/>
      <c r="M2664" s="38" t="n"/>
      <c r="N2664" s="20" t="n"/>
      <c r="O2664" s="40">
        <f>IF(AND(L2664="",M2664=""),"",N(L2664)+N(M2664))</f>
        <v/>
      </c>
      <c r="P2664" s="24">
        <f>IF(OR(O2664="",N(O2664)=0),"",N(M2664)/O2664)</f>
        <v/>
      </c>
      <c r="Q2664" s="40">
        <f>IF(OR(J2664="",N(J2664)=0,O2664=""),"",N(L2664)/(J2664/60))</f>
        <v/>
      </c>
      <c r="R2664" s="20" t="n"/>
    </row>
    <row r="2665">
      <c r="A2665" s="39" t="n"/>
      <c r="B2665" s="20" t="n"/>
      <c r="C2665" s="20" t="n"/>
      <c r="D2665" s="20" t="n"/>
      <c r="E2665" s="20" t="n"/>
      <c r="F2665" s="26">
        <f>IF(E2665="","",IFERROR(INDEX('İş emirleri'!$B$6:$B$305,MATCH(E2665,'İş emirleri'!$A$6:$A$305,0)),"İş emri yok"))</f>
        <v/>
      </c>
      <c r="G2665" s="38" t="n"/>
      <c r="H2665" s="38" t="n"/>
      <c r="I2665" s="20" t="n"/>
      <c r="J2665" s="40">
        <f>IF(G2665="","",MAX(0,G2665-N(H2665)))</f>
        <v/>
      </c>
      <c r="K2665" s="24">
        <f>IF(OR(G2665="",N(G2665)=0),"",J2665/G2665)</f>
        <v/>
      </c>
      <c r="L2665" s="38" t="n"/>
      <c r="M2665" s="38" t="n"/>
      <c r="N2665" s="20" t="n"/>
      <c r="O2665" s="40">
        <f>IF(AND(L2665="",M2665=""),"",N(L2665)+N(M2665))</f>
        <v/>
      </c>
      <c r="P2665" s="24">
        <f>IF(OR(O2665="",N(O2665)=0),"",N(M2665)/O2665)</f>
        <v/>
      </c>
      <c r="Q2665" s="40">
        <f>IF(OR(J2665="",N(J2665)=0,O2665=""),"",N(L2665)/(J2665/60))</f>
        <v/>
      </c>
      <c r="R2665" s="20" t="n"/>
    </row>
    <row r="2666">
      <c r="A2666" s="39" t="n"/>
      <c r="B2666" s="20" t="n"/>
      <c r="C2666" s="20" t="n"/>
      <c r="D2666" s="20" t="n"/>
      <c r="E2666" s="20" t="n"/>
      <c r="F2666" s="26">
        <f>IF(E2666="","",IFERROR(INDEX('İş emirleri'!$B$6:$B$305,MATCH(E2666,'İş emirleri'!$A$6:$A$305,0)),"İş emri yok"))</f>
        <v/>
      </c>
      <c r="G2666" s="38" t="n"/>
      <c r="H2666" s="38" t="n"/>
      <c r="I2666" s="20" t="n"/>
      <c r="J2666" s="40">
        <f>IF(G2666="","",MAX(0,G2666-N(H2666)))</f>
        <v/>
      </c>
      <c r="K2666" s="24">
        <f>IF(OR(G2666="",N(G2666)=0),"",J2666/G2666)</f>
        <v/>
      </c>
      <c r="L2666" s="38" t="n"/>
      <c r="M2666" s="38" t="n"/>
      <c r="N2666" s="20" t="n"/>
      <c r="O2666" s="40">
        <f>IF(AND(L2666="",M2666=""),"",N(L2666)+N(M2666))</f>
        <v/>
      </c>
      <c r="P2666" s="24">
        <f>IF(OR(O2666="",N(O2666)=0),"",N(M2666)/O2666)</f>
        <v/>
      </c>
      <c r="Q2666" s="40">
        <f>IF(OR(J2666="",N(J2666)=0,O2666=""),"",N(L2666)/(J2666/60))</f>
        <v/>
      </c>
      <c r="R2666" s="20" t="n"/>
    </row>
    <row r="2667">
      <c r="A2667" s="39" t="n"/>
      <c r="B2667" s="20" t="n"/>
      <c r="C2667" s="20" t="n"/>
      <c r="D2667" s="20" t="n"/>
      <c r="E2667" s="20" t="n"/>
      <c r="F2667" s="26">
        <f>IF(E2667="","",IFERROR(INDEX('İş emirleri'!$B$6:$B$305,MATCH(E2667,'İş emirleri'!$A$6:$A$305,0)),"İş emri yok"))</f>
        <v/>
      </c>
      <c r="G2667" s="38" t="n"/>
      <c r="H2667" s="38" t="n"/>
      <c r="I2667" s="20" t="n"/>
      <c r="J2667" s="40">
        <f>IF(G2667="","",MAX(0,G2667-N(H2667)))</f>
        <v/>
      </c>
      <c r="K2667" s="24">
        <f>IF(OR(G2667="",N(G2667)=0),"",J2667/G2667)</f>
        <v/>
      </c>
      <c r="L2667" s="38" t="n"/>
      <c r="M2667" s="38" t="n"/>
      <c r="N2667" s="20" t="n"/>
      <c r="O2667" s="40">
        <f>IF(AND(L2667="",M2667=""),"",N(L2667)+N(M2667))</f>
        <v/>
      </c>
      <c r="P2667" s="24">
        <f>IF(OR(O2667="",N(O2667)=0),"",N(M2667)/O2667)</f>
        <v/>
      </c>
      <c r="Q2667" s="40">
        <f>IF(OR(J2667="",N(J2667)=0,O2667=""),"",N(L2667)/(J2667/60))</f>
        <v/>
      </c>
      <c r="R2667" s="20" t="n"/>
    </row>
    <row r="2668">
      <c r="A2668" s="39" t="n"/>
      <c r="B2668" s="20" t="n"/>
      <c r="C2668" s="20" t="n"/>
      <c r="D2668" s="20" t="n"/>
      <c r="E2668" s="20" t="n"/>
      <c r="F2668" s="26">
        <f>IF(E2668="","",IFERROR(INDEX('İş emirleri'!$B$6:$B$305,MATCH(E2668,'İş emirleri'!$A$6:$A$305,0)),"İş emri yok"))</f>
        <v/>
      </c>
      <c r="G2668" s="38" t="n"/>
      <c r="H2668" s="38" t="n"/>
      <c r="I2668" s="20" t="n"/>
      <c r="J2668" s="40">
        <f>IF(G2668="","",MAX(0,G2668-N(H2668)))</f>
        <v/>
      </c>
      <c r="K2668" s="24">
        <f>IF(OR(G2668="",N(G2668)=0),"",J2668/G2668)</f>
        <v/>
      </c>
      <c r="L2668" s="38" t="n"/>
      <c r="M2668" s="38" t="n"/>
      <c r="N2668" s="20" t="n"/>
      <c r="O2668" s="40">
        <f>IF(AND(L2668="",M2668=""),"",N(L2668)+N(M2668))</f>
        <v/>
      </c>
      <c r="P2668" s="24">
        <f>IF(OR(O2668="",N(O2668)=0),"",N(M2668)/O2668)</f>
        <v/>
      </c>
      <c r="Q2668" s="40">
        <f>IF(OR(J2668="",N(J2668)=0,O2668=""),"",N(L2668)/(J2668/60))</f>
        <v/>
      </c>
      <c r="R2668" s="20" t="n"/>
    </row>
    <row r="2669">
      <c r="A2669" s="39" t="n"/>
      <c r="B2669" s="20" t="n"/>
      <c r="C2669" s="20" t="n"/>
      <c r="D2669" s="20" t="n"/>
      <c r="E2669" s="20" t="n"/>
      <c r="F2669" s="26">
        <f>IF(E2669="","",IFERROR(INDEX('İş emirleri'!$B$6:$B$305,MATCH(E2669,'İş emirleri'!$A$6:$A$305,0)),"İş emri yok"))</f>
        <v/>
      </c>
      <c r="G2669" s="38" t="n"/>
      <c r="H2669" s="38" t="n"/>
      <c r="I2669" s="20" t="n"/>
      <c r="J2669" s="40">
        <f>IF(G2669="","",MAX(0,G2669-N(H2669)))</f>
        <v/>
      </c>
      <c r="K2669" s="24">
        <f>IF(OR(G2669="",N(G2669)=0),"",J2669/G2669)</f>
        <v/>
      </c>
      <c r="L2669" s="38" t="n"/>
      <c r="M2669" s="38" t="n"/>
      <c r="N2669" s="20" t="n"/>
      <c r="O2669" s="40">
        <f>IF(AND(L2669="",M2669=""),"",N(L2669)+N(M2669))</f>
        <v/>
      </c>
      <c r="P2669" s="24">
        <f>IF(OR(O2669="",N(O2669)=0),"",N(M2669)/O2669)</f>
        <v/>
      </c>
      <c r="Q2669" s="40">
        <f>IF(OR(J2669="",N(J2669)=0,O2669=""),"",N(L2669)/(J2669/60))</f>
        <v/>
      </c>
      <c r="R2669" s="20" t="n"/>
    </row>
    <row r="2670">
      <c r="A2670" s="39" t="n"/>
      <c r="B2670" s="20" t="n"/>
      <c r="C2670" s="20" t="n"/>
      <c r="D2670" s="20" t="n"/>
      <c r="E2670" s="20" t="n"/>
      <c r="F2670" s="26">
        <f>IF(E2670="","",IFERROR(INDEX('İş emirleri'!$B$6:$B$305,MATCH(E2670,'İş emirleri'!$A$6:$A$305,0)),"İş emri yok"))</f>
        <v/>
      </c>
      <c r="G2670" s="38" t="n"/>
      <c r="H2670" s="38" t="n"/>
      <c r="I2670" s="20" t="n"/>
      <c r="J2670" s="40">
        <f>IF(G2670="","",MAX(0,G2670-N(H2670)))</f>
        <v/>
      </c>
      <c r="K2670" s="24">
        <f>IF(OR(G2670="",N(G2670)=0),"",J2670/G2670)</f>
        <v/>
      </c>
      <c r="L2670" s="38" t="n"/>
      <c r="M2670" s="38" t="n"/>
      <c r="N2670" s="20" t="n"/>
      <c r="O2670" s="40">
        <f>IF(AND(L2670="",M2670=""),"",N(L2670)+N(M2670))</f>
        <v/>
      </c>
      <c r="P2670" s="24">
        <f>IF(OR(O2670="",N(O2670)=0),"",N(M2670)/O2670)</f>
        <v/>
      </c>
      <c r="Q2670" s="40">
        <f>IF(OR(J2670="",N(J2670)=0,O2670=""),"",N(L2670)/(J2670/60))</f>
        <v/>
      </c>
      <c r="R2670" s="20" t="n"/>
    </row>
    <row r="2671">
      <c r="A2671" s="39" t="n"/>
      <c r="B2671" s="20" t="n"/>
      <c r="C2671" s="20" t="n"/>
      <c r="D2671" s="20" t="n"/>
      <c r="E2671" s="20" t="n"/>
      <c r="F2671" s="26">
        <f>IF(E2671="","",IFERROR(INDEX('İş emirleri'!$B$6:$B$305,MATCH(E2671,'İş emirleri'!$A$6:$A$305,0)),"İş emri yok"))</f>
        <v/>
      </c>
      <c r="G2671" s="38" t="n"/>
      <c r="H2671" s="38" t="n"/>
      <c r="I2671" s="20" t="n"/>
      <c r="J2671" s="40">
        <f>IF(G2671="","",MAX(0,G2671-N(H2671)))</f>
        <v/>
      </c>
      <c r="K2671" s="24">
        <f>IF(OR(G2671="",N(G2671)=0),"",J2671/G2671)</f>
        <v/>
      </c>
      <c r="L2671" s="38" t="n"/>
      <c r="M2671" s="38" t="n"/>
      <c r="N2671" s="20" t="n"/>
      <c r="O2671" s="40">
        <f>IF(AND(L2671="",M2671=""),"",N(L2671)+N(M2671))</f>
        <v/>
      </c>
      <c r="P2671" s="24">
        <f>IF(OR(O2671="",N(O2671)=0),"",N(M2671)/O2671)</f>
        <v/>
      </c>
      <c r="Q2671" s="40">
        <f>IF(OR(J2671="",N(J2671)=0,O2671=""),"",N(L2671)/(J2671/60))</f>
        <v/>
      </c>
      <c r="R2671" s="20" t="n"/>
    </row>
    <row r="2672">
      <c r="A2672" s="39" t="n"/>
      <c r="B2672" s="20" t="n"/>
      <c r="C2672" s="20" t="n"/>
      <c r="D2672" s="20" t="n"/>
      <c r="E2672" s="20" t="n"/>
      <c r="F2672" s="26">
        <f>IF(E2672="","",IFERROR(INDEX('İş emirleri'!$B$6:$B$305,MATCH(E2672,'İş emirleri'!$A$6:$A$305,0)),"İş emri yok"))</f>
        <v/>
      </c>
      <c r="G2672" s="38" t="n"/>
      <c r="H2672" s="38" t="n"/>
      <c r="I2672" s="20" t="n"/>
      <c r="J2672" s="40">
        <f>IF(G2672="","",MAX(0,G2672-N(H2672)))</f>
        <v/>
      </c>
      <c r="K2672" s="24">
        <f>IF(OR(G2672="",N(G2672)=0),"",J2672/G2672)</f>
        <v/>
      </c>
      <c r="L2672" s="38" t="n"/>
      <c r="M2672" s="38" t="n"/>
      <c r="N2672" s="20" t="n"/>
      <c r="O2672" s="40">
        <f>IF(AND(L2672="",M2672=""),"",N(L2672)+N(M2672))</f>
        <v/>
      </c>
      <c r="P2672" s="24">
        <f>IF(OR(O2672="",N(O2672)=0),"",N(M2672)/O2672)</f>
        <v/>
      </c>
      <c r="Q2672" s="40">
        <f>IF(OR(J2672="",N(J2672)=0,O2672=""),"",N(L2672)/(J2672/60))</f>
        <v/>
      </c>
      <c r="R2672" s="20" t="n"/>
    </row>
    <row r="2673">
      <c r="A2673" s="39" t="n"/>
      <c r="B2673" s="20" t="n"/>
      <c r="C2673" s="20" t="n"/>
      <c r="D2673" s="20" t="n"/>
      <c r="E2673" s="20" t="n"/>
      <c r="F2673" s="26">
        <f>IF(E2673="","",IFERROR(INDEX('İş emirleri'!$B$6:$B$305,MATCH(E2673,'İş emirleri'!$A$6:$A$305,0)),"İş emri yok"))</f>
        <v/>
      </c>
      <c r="G2673" s="38" t="n"/>
      <c r="H2673" s="38" t="n"/>
      <c r="I2673" s="20" t="n"/>
      <c r="J2673" s="40">
        <f>IF(G2673="","",MAX(0,G2673-N(H2673)))</f>
        <v/>
      </c>
      <c r="K2673" s="24">
        <f>IF(OR(G2673="",N(G2673)=0),"",J2673/G2673)</f>
        <v/>
      </c>
      <c r="L2673" s="38" t="n"/>
      <c r="M2673" s="38" t="n"/>
      <c r="N2673" s="20" t="n"/>
      <c r="O2673" s="40">
        <f>IF(AND(L2673="",M2673=""),"",N(L2673)+N(M2673))</f>
        <v/>
      </c>
      <c r="P2673" s="24">
        <f>IF(OR(O2673="",N(O2673)=0),"",N(M2673)/O2673)</f>
        <v/>
      </c>
      <c r="Q2673" s="40">
        <f>IF(OR(J2673="",N(J2673)=0,O2673=""),"",N(L2673)/(J2673/60))</f>
        <v/>
      </c>
      <c r="R2673" s="20" t="n"/>
    </row>
    <row r="2674">
      <c r="A2674" s="39" t="n"/>
      <c r="B2674" s="20" t="n"/>
      <c r="C2674" s="20" t="n"/>
      <c r="D2674" s="20" t="n"/>
      <c r="E2674" s="20" t="n"/>
      <c r="F2674" s="26">
        <f>IF(E2674="","",IFERROR(INDEX('İş emirleri'!$B$6:$B$305,MATCH(E2674,'İş emirleri'!$A$6:$A$305,0)),"İş emri yok"))</f>
        <v/>
      </c>
      <c r="G2674" s="38" t="n"/>
      <c r="H2674" s="38" t="n"/>
      <c r="I2674" s="20" t="n"/>
      <c r="J2674" s="40">
        <f>IF(G2674="","",MAX(0,G2674-N(H2674)))</f>
        <v/>
      </c>
      <c r="K2674" s="24">
        <f>IF(OR(G2674="",N(G2674)=0),"",J2674/G2674)</f>
        <v/>
      </c>
      <c r="L2674" s="38" t="n"/>
      <c r="M2674" s="38" t="n"/>
      <c r="N2674" s="20" t="n"/>
      <c r="O2674" s="40">
        <f>IF(AND(L2674="",M2674=""),"",N(L2674)+N(M2674))</f>
        <v/>
      </c>
      <c r="P2674" s="24">
        <f>IF(OR(O2674="",N(O2674)=0),"",N(M2674)/O2674)</f>
        <v/>
      </c>
      <c r="Q2674" s="40">
        <f>IF(OR(J2674="",N(J2674)=0,O2674=""),"",N(L2674)/(J2674/60))</f>
        <v/>
      </c>
      <c r="R2674" s="20" t="n"/>
    </row>
    <row r="2675">
      <c r="A2675" s="39" t="n"/>
      <c r="B2675" s="20" t="n"/>
      <c r="C2675" s="20" t="n"/>
      <c r="D2675" s="20" t="n"/>
      <c r="E2675" s="20" t="n"/>
      <c r="F2675" s="26">
        <f>IF(E2675="","",IFERROR(INDEX('İş emirleri'!$B$6:$B$305,MATCH(E2675,'İş emirleri'!$A$6:$A$305,0)),"İş emri yok"))</f>
        <v/>
      </c>
      <c r="G2675" s="38" t="n"/>
      <c r="H2675" s="38" t="n"/>
      <c r="I2675" s="20" t="n"/>
      <c r="J2675" s="40">
        <f>IF(G2675="","",MAX(0,G2675-N(H2675)))</f>
        <v/>
      </c>
      <c r="K2675" s="24">
        <f>IF(OR(G2675="",N(G2675)=0),"",J2675/G2675)</f>
        <v/>
      </c>
      <c r="L2675" s="38" t="n"/>
      <c r="M2675" s="38" t="n"/>
      <c r="N2675" s="20" t="n"/>
      <c r="O2675" s="40">
        <f>IF(AND(L2675="",M2675=""),"",N(L2675)+N(M2675))</f>
        <v/>
      </c>
      <c r="P2675" s="24">
        <f>IF(OR(O2675="",N(O2675)=0),"",N(M2675)/O2675)</f>
        <v/>
      </c>
      <c r="Q2675" s="40">
        <f>IF(OR(J2675="",N(J2675)=0,O2675=""),"",N(L2675)/(J2675/60))</f>
        <v/>
      </c>
      <c r="R2675" s="20" t="n"/>
    </row>
    <row r="2676">
      <c r="A2676" s="39" t="n"/>
      <c r="B2676" s="20" t="n"/>
      <c r="C2676" s="20" t="n"/>
      <c r="D2676" s="20" t="n"/>
      <c r="E2676" s="20" t="n"/>
      <c r="F2676" s="26">
        <f>IF(E2676="","",IFERROR(INDEX('İş emirleri'!$B$6:$B$305,MATCH(E2676,'İş emirleri'!$A$6:$A$305,0)),"İş emri yok"))</f>
        <v/>
      </c>
      <c r="G2676" s="38" t="n"/>
      <c r="H2676" s="38" t="n"/>
      <c r="I2676" s="20" t="n"/>
      <c r="J2676" s="40">
        <f>IF(G2676="","",MAX(0,G2676-N(H2676)))</f>
        <v/>
      </c>
      <c r="K2676" s="24">
        <f>IF(OR(G2676="",N(G2676)=0),"",J2676/G2676)</f>
        <v/>
      </c>
      <c r="L2676" s="38" t="n"/>
      <c r="M2676" s="38" t="n"/>
      <c r="N2676" s="20" t="n"/>
      <c r="O2676" s="40">
        <f>IF(AND(L2676="",M2676=""),"",N(L2676)+N(M2676))</f>
        <v/>
      </c>
      <c r="P2676" s="24">
        <f>IF(OR(O2676="",N(O2676)=0),"",N(M2676)/O2676)</f>
        <v/>
      </c>
      <c r="Q2676" s="40">
        <f>IF(OR(J2676="",N(J2676)=0,O2676=""),"",N(L2676)/(J2676/60))</f>
        <v/>
      </c>
      <c r="R2676" s="20" t="n"/>
    </row>
    <row r="2677">
      <c r="A2677" s="39" t="n"/>
      <c r="B2677" s="20" t="n"/>
      <c r="C2677" s="20" t="n"/>
      <c r="D2677" s="20" t="n"/>
      <c r="E2677" s="20" t="n"/>
      <c r="F2677" s="26">
        <f>IF(E2677="","",IFERROR(INDEX('İş emirleri'!$B$6:$B$305,MATCH(E2677,'İş emirleri'!$A$6:$A$305,0)),"İş emri yok"))</f>
        <v/>
      </c>
      <c r="G2677" s="38" t="n"/>
      <c r="H2677" s="38" t="n"/>
      <c r="I2677" s="20" t="n"/>
      <c r="J2677" s="40">
        <f>IF(G2677="","",MAX(0,G2677-N(H2677)))</f>
        <v/>
      </c>
      <c r="K2677" s="24">
        <f>IF(OR(G2677="",N(G2677)=0),"",J2677/G2677)</f>
        <v/>
      </c>
      <c r="L2677" s="38" t="n"/>
      <c r="M2677" s="38" t="n"/>
      <c r="N2677" s="20" t="n"/>
      <c r="O2677" s="40">
        <f>IF(AND(L2677="",M2677=""),"",N(L2677)+N(M2677))</f>
        <v/>
      </c>
      <c r="P2677" s="24">
        <f>IF(OR(O2677="",N(O2677)=0),"",N(M2677)/O2677)</f>
        <v/>
      </c>
      <c r="Q2677" s="40">
        <f>IF(OR(J2677="",N(J2677)=0,O2677=""),"",N(L2677)/(J2677/60))</f>
        <v/>
      </c>
      <c r="R2677" s="20" t="n"/>
    </row>
    <row r="2678">
      <c r="A2678" s="39" t="n"/>
      <c r="B2678" s="20" t="n"/>
      <c r="C2678" s="20" t="n"/>
      <c r="D2678" s="20" t="n"/>
      <c r="E2678" s="20" t="n"/>
      <c r="F2678" s="26">
        <f>IF(E2678="","",IFERROR(INDEX('İş emirleri'!$B$6:$B$305,MATCH(E2678,'İş emirleri'!$A$6:$A$305,0)),"İş emri yok"))</f>
        <v/>
      </c>
      <c r="G2678" s="38" t="n"/>
      <c r="H2678" s="38" t="n"/>
      <c r="I2678" s="20" t="n"/>
      <c r="J2678" s="40">
        <f>IF(G2678="","",MAX(0,G2678-N(H2678)))</f>
        <v/>
      </c>
      <c r="K2678" s="24">
        <f>IF(OR(G2678="",N(G2678)=0),"",J2678/G2678)</f>
        <v/>
      </c>
      <c r="L2678" s="38" t="n"/>
      <c r="M2678" s="38" t="n"/>
      <c r="N2678" s="20" t="n"/>
      <c r="O2678" s="40">
        <f>IF(AND(L2678="",M2678=""),"",N(L2678)+N(M2678))</f>
        <v/>
      </c>
      <c r="P2678" s="24">
        <f>IF(OR(O2678="",N(O2678)=0),"",N(M2678)/O2678)</f>
        <v/>
      </c>
      <c r="Q2678" s="40">
        <f>IF(OR(J2678="",N(J2678)=0,O2678=""),"",N(L2678)/(J2678/60))</f>
        <v/>
      </c>
      <c r="R2678" s="20" t="n"/>
    </row>
    <row r="2679">
      <c r="A2679" s="39" t="n"/>
      <c r="B2679" s="20" t="n"/>
      <c r="C2679" s="20" t="n"/>
      <c r="D2679" s="20" t="n"/>
      <c r="E2679" s="20" t="n"/>
      <c r="F2679" s="26">
        <f>IF(E2679="","",IFERROR(INDEX('İş emirleri'!$B$6:$B$305,MATCH(E2679,'İş emirleri'!$A$6:$A$305,0)),"İş emri yok"))</f>
        <v/>
      </c>
      <c r="G2679" s="38" t="n"/>
      <c r="H2679" s="38" t="n"/>
      <c r="I2679" s="20" t="n"/>
      <c r="J2679" s="40">
        <f>IF(G2679="","",MAX(0,G2679-N(H2679)))</f>
        <v/>
      </c>
      <c r="K2679" s="24">
        <f>IF(OR(G2679="",N(G2679)=0),"",J2679/G2679)</f>
        <v/>
      </c>
      <c r="L2679" s="38" t="n"/>
      <c r="M2679" s="38" t="n"/>
      <c r="N2679" s="20" t="n"/>
      <c r="O2679" s="40">
        <f>IF(AND(L2679="",M2679=""),"",N(L2679)+N(M2679))</f>
        <v/>
      </c>
      <c r="P2679" s="24">
        <f>IF(OR(O2679="",N(O2679)=0),"",N(M2679)/O2679)</f>
        <v/>
      </c>
      <c r="Q2679" s="40">
        <f>IF(OR(J2679="",N(J2679)=0,O2679=""),"",N(L2679)/(J2679/60))</f>
        <v/>
      </c>
      <c r="R2679" s="20" t="n"/>
    </row>
    <row r="2680">
      <c r="A2680" s="39" t="n"/>
      <c r="B2680" s="20" t="n"/>
      <c r="C2680" s="20" t="n"/>
      <c r="D2680" s="20" t="n"/>
      <c r="E2680" s="20" t="n"/>
      <c r="F2680" s="26">
        <f>IF(E2680="","",IFERROR(INDEX('İş emirleri'!$B$6:$B$305,MATCH(E2680,'İş emirleri'!$A$6:$A$305,0)),"İş emri yok"))</f>
        <v/>
      </c>
      <c r="G2680" s="38" t="n"/>
      <c r="H2680" s="38" t="n"/>
      <c r="I2680" s="20" t="n"/>
      <c r="J2680" s="40">
        <f>IF(G2680="","",MAX(0,G2680-N(H2680)))</f>
        <v/>
      </c>
      <c r="K2680" s="24">
        <f>IF(OR(G2680="",N(G2680)=0),"",J2680/G2680)</f>
        <v/>
      </c>
      <c r="L2680" s="38" t="n"/>
      <c r="M2680" s="38" t="n"/>
      <c r="N2680" s="20" t="n"/>
      <c r="O2680" s="40">
        <f>IF(AND(L2680="",M2680=""),"",N(L2680)+N(M2680))</f>
        <v/>
      </c>
      <c r="P2680" s="24">
        <f>IF(OR(O2680="",N(O2680)=0),"",N(M2680)/O2680)</f>
        <v/>
      </c>
      <c r="Q2680" s="40">
        <f>IF(OR(J2680="",N(J2680)=0,O2680=""),"",N(L2680)/(J2680/60))</f>
        <v/>
      </c>
      <c r="R2680" s="20" t="n"/>
    </row>
    <row r="2681">
      <c r="A2681" s="39" t="n"/>
      <c r="B2681" s="20" t="n"/>
      <c r="C2681" s="20" t="n"/>
      <c r="D2681" s="20" t="n"/>
      <c r="E2681" s="20" t="n"/>
      <c r="F2681" s="26">
        <f>IF(E2681="","",IFERROR(INDEX('İş emirleri'!$B$6:$B$305,MATCH(E2681,'İş emirleri'!$A$6:$A$305,0)),"İş emri yok"))</f>
        <v/>
      </c>
      <c r="G2681" s="38" t="n"/>
      <c r="H2681" s="38" t="n"/>
      <c r="I2681" s="20" t="n"/>
      <c r="J2681" s="40">
        <f>IF(G2681="","",MAX(0,G2681-N(H2681)))</f>
        <v/>
      </c>
      <c r="K2681" s="24">
        <f>IF(OR(G2681="",N(G2681)=0),"",J2681/G2681)</f>
        <v/>
      </c>
      <c r="L2681" s="38" t="n"/>
      <c r="M2681" s="38" t="n"/>
      <c r="N2681" s="20" t="n"/>
      <c r="O2681" s="40">
        <f>IF(AND(L2681="",M2681=""),"",N(L2681)+N(M2681))</f>
        <v/>
      </c>
      <c r="P2681" s="24">
        <f>IF(OR(O2681="",N(O2681)=0),"",N(M2681)/O2681)</f>
        <v/>
      </c>
      <c r="Q2681" s="40">
        <f>IF(OR(J2681="",N(J2681)=0,O2681=""),"",N(L2681)/(J2681/60))</f>
        <v/>
      </c>
      <c r="R2681" s="20" t="n"/>
    </row>
    <row r="2682">
      <c r="A2682" s="39" t="n"/>
      <c r="B2682" s="20" t="n"/>
      <c r="C2682" s="20" t="n"/>
      <c r="D2682" s="20" t="n"/>
      <c r="E2682" s="20" t="n"/>
      <c r="F2682" s="26">
        <f>IF(E2682="","",IFERROR(INDEX('İş emirleri'!$B$6:$B$305,MATCH(E2682,'İş emirleri'!$A$6:$A$305,0)),"İş emri yok"))</f>
        <v/>
      </c>
      <c r="G2682" s="38" t="n"/>
      <c r="H2682" s="38" t="n"/>
      <c r="I2682" s="20" t="n"/>
      <c r="J2682" s="40">
        <f>IF(G2682="","",MAX(0,G2682-N(H2682)))</f>
        <v/>
      </c>
      <c r="K2682" s="24">
        <f>IF(OR(G2682="",N(G2682)=0),"",J2682/G2682)</f>
        <v/>
      </c>
      <c r="L2682" s="38" t="n"/>
      <c r="M2682" s="38" t="n"/>
      <c r="N2682" s="20" t="n"/>
      <c r="O2682" s="40">
        <f>IF(AND(L2682="",M2682=""),"",N(L2682)+N(M2682))</f>
        <v/>
      </c>
      <c r="P2682" s="24">
        <f>IF(OR(O2682="",N(O2682)=0),"",N(M2682)/O2682)</f>
        <v/>
      </c>
      <c r="Q2682" s="40">
        <f>IF(OR(J2682="",N(J2682)=0,O2682=""),"",N(L2682)/(J2682/60))</f>
        <v/>
      </c>
      <c r="R2682" s="20" t="n"/>
    </row>
    <row r="2683">
      <c r="A2683" s="39" t="n"/>
      <c r="B2683" s="20" t="n"/>
      <c r="C2683" s="20" t="n"/>
      <c r="D2683" s="20" t="n"/>
      <c r="E2683" s="20" t="n"/>
      <c r="F2683" s="26">
        <f>IF(E2683="","",IFERROR(INDEX('İş emirleri'!$B$6:$B$305,MATCH(E2683,'İş emirleri'!$A$6:$A$305,0)),"İş emri yok"))</f>
        <v/>
      </c>
      <c r="G2683" s="38" t="n"/>
      <c r="H2683" s="38" t="n"/>
      <c r="I2683" s="20" t="n"/>
      <c r="J2683" s="40">
        <f>IF(G2683="","",MAX(0,G2683-N(H2683)))</f>
        <v/>
      </c>
      <c r="K2683" s="24">
        <f>IF(OR(G2683="",N(G2683)=0),"",J2683/G2683)</f>
        <v/>
      </c>
      <c r="L2683" s="38" t="n"/>
      <c r="M2683" s="38" t="n"/>
      <c r="N2683" s="20" t="n"/>
      <c r="O2683" s="40">
        <f>IF(AND(L2683="",M2683=""),"",N(L2683)+N(M2683))</f>
        <v/>
      </c>
      <c r="P2683" s="24">
        <f>IF(OR(O2683="",N(O2683)=0),"",N(M2683)/O2683)</f>
        <v/>
      </c>
      <c r="Q2683" s="40">
        <f>IF(OR(J2683="",N(J2683)=0,O2683=""),"",N(L2683)/(J2683/60))</f>
        <v/>
      </c>
      <c r="R2683" s="20" t="n"/>
    </row>
    <row r="2684">
      <c r="A2684" s="39" t="n"/>
      <c r="B2684" s="20" t="n"/>
      <c r="C2684" s="20" t="n"/>
      <c r="D2684" s="20" t="n"/>
      <c r="E2684" s="20" t="n"/>
      <c r="F2684" s="26">
        <f>IF(E2684="","",IFERROR(INDEX('İş emirleri'!$B$6:$B$305,MATCH(E2684,'İş emirleri'!$A$6:$A$305,0)),"İş emri yok"))</f>
        <v/>
      </c>
      <c r="G2684" s="38" t="n"/>
      <c r="H2684" s="38" t="n"/>
      <c r="I2684" s="20" t="n"/>
      <c r="J2684" s="40">
        <f>IF(G2684="","",MAX(0,G2684-N(H2684)))</f>
        <v/>
      </c>
      <c r="K2684" s="24">
        <f>IF(OR(G2684="",N(G2684)=0),"",J2684/G2684)</f>
        <v/>
      </c>
      <c r="L2684" s="38" t="n"/>
      <c r="M2684" s="38" t="n"/>
      <c r="N2684" s="20" t="n"/>
      <c r="O2684" s="40">
        <f>IF(AND(L2684="",M2684=""),"",N(L2684)+N(M2684))</f>
        <v/>
      </c>
      <c r="P2684" s="24">
        <f>IF(OR(O2684="",N(O2684)=0),"",N(M2684)/O2684)</f>
        <v/>
      </c>
      <c r="Q2684" s="40">
        <f>IF(OR(J2684="",N(J2684)=0,O2684=""),"",N(L2684)/(J2684/60))</f>
        <v/>
      </c>
      <c r="R2684" s="20" t="n"/>
    </row>
    <row r="2685">
      <c r="A2685" s="39" t="n"/>
      <c r="B2685" s="20" t="n"/>
      <c r="C2685" s="20" t="n"/>
      <c r="D2685" s="20" t="n"/>
      <c r="E2685" s="20" t="n"/>
      <c r="F2685" s="26">
        <f>IF(E2685="","",IFERROR(INDEX('İş emirleri'!$B$6:$B$305,MATCH(E2685,'İş emirleri'!$A$6:$A$305,0)),"İş emri yok"))</f>
        <v/>
      </c>
      <c r="G2685" s="38" t="n"/>
      <c r="H2685" s="38" t="n"/>
      <c r="I2685" s="20" t="n"/>
      <c r="J2685" s="40">
        <f>IF(G2685="","",MAX(0,G2685-N(H2685)))</f>
        <v/>
      </c>
      <c r="K2685" s="24">
        <f>IF(OR(G2685="",N(G2685)=0),"",J2685/G2685)</f>
        <v/>
      </c>
      <c r="L2685" s="38" t="n"/>
      <c r="M2685" s="38" t="n"/>
      <c r="N2685" s="20" t="n"/>
      <c r="O2685" s="40">
        <f>IF(AND(L2685="",M2685=""),"",N(L2685)+N(M2685))</f>
        <v/>
      </c>
      <c r="P2685" s="24">
        <f>IF(OR(O2685="",N(O2685)=0),"",N(M2685)/O2685)</f>
        <v/>
      </c>
      <c r="Q2685" s="40">
        <f>IF(OR(J2685="",N(J2685)=0,O2685=""),"",N(L2685)/(J2685/60))</f>
        <v/>
      </c>
      <c r="R2685" s="20" t="n"/>
    </row>
    <row r="2686">
      <c r="A2686" s="39" t="n"/>
      <c r="B2686" s="20" t="n"/>
      <c r="C2686" s="20" t="n"/>
      <c r="D2686" s="20" t="n"/>
      <c r="E2686" s="20" t="n"/>
      <c r="F2686" s="26">
        <f>IF(E2686="","",IFERROR(INDEX('İş emirleri'!$B$6:$B$305,MATCH(E2686,'İş emirleri'!$A$6:$A$305,0)),"İş emri yok"))</f>
        <v/>
      </c>
      <c r="G2686" s="38" t="n"/>
      <c r="H2686" s="38" t="n"/>
      <c r="I2686" s="20" t="n"/>
      <c r="J2686" s="40">
        <f>IF(G2686="","",MAX(0,G2686-N(H2686)))</f>
        <v/>
      </c>
      <c r="K2686" s="24">
        <f>IF(OR(G2686="",N(G2686)=0),"",J2686/G2686)</f>
        <v/>
      </c>
      <c r="L2686" s="38" t="n"/>
      <c r="M2686" s="38" t="n"/>
      <c r="N2686" s="20" t="n"/>
      <c r="O2686" s="40">
        <f>IF(AND(L2686="",M2686=""),"",N(L2686)+N(M2686))</f>
        <v/>
      </c>
      <c r="P2686" s="24">
        <f>IF(OR(O2686="",N(O2686)=0),"",N(M2686)/O2686)</f>
        <v/>
      </c>
      <c r="Q2686" s="40">
        <f>IF(OR(J2686="",N(J2686)=0,O2686=""),"",N(L2686)/(J2686/60))</f>
        <v/>
      </c>
      <c r="R2686" s="20" t="n"/>
    </row>
    <row r="2687">
      <c r="A2687" s="39" t="n"/>
      <c r="B2687" s="20" t="n"/>
      <c r="C2687" s="20" t="n"/>
      <c r="D2687" s="20" t="n"/>
      <c r="E2687" s="20" t="n"/>
      <c r="F2687" s="26">
        <f>IF(E2687="","",IFERROR(INDEX('İş emirleri'!$B$6:$B$305,MATCH(E2687,'İş emirleri'!$A$6:$A$305,0)),"İş emri yok"))</f>
        <v/>
      </c>
      <c r="G2687" s="38" t="n"/>
      <c r="H2687" s="38" t="n"/>
      <c r="I2687" s="20" t="n"/>
      <c r="J2687" s="40">
        <f>IF(G2687="","",MAX(0,G2687-N(H2687)))</f>
        <v/>
      </c>
      <c r="K2687" s="24">
        <f>IF(OR(G2687="",N(G2687)=0),"",J2687/G2687)</f>
        <v/>
      </c>
      <c r="L2687" s="38" t="n"/>
      <c r="M2687" s="38" t="n"/>
      <c r="N2687" s="20" t="n"/>
      <c r="O2687" s="40">
        <f>IF(AND(L2687="",M2687=""),"",N(L2687)+N(M2687))</f>
        <v/>
      </c>
      <c r="P2687" s="24">
        <f>IF(OR(O2687="",N(O2687)=0),"",N(M2687)/O2687)</f>
        <v/>
      </c>
      <c r="Q2687" s="40">
        <f>IF(OR(J2687="",N(J2687)=0,O2687=""),"",N(L2687)/(J2687/60))</f>
        <v/>
      </c>
      <c r="R2687" s="20" t="n"/>
    </row>
    <row r="2688">
      <c r="A2688" s="39" t="n"/>
      <c r="B2688" s="20" t="n"/>
      <c r="C2688" s="20" t="n"/>
      <c r="D2688" s="20" t="n"/>
      <c r="E2688" s="20" t="n"/>
      <c r="F2688" s="26">
        <f>IF(E2688="","",IFERROR(INDEX('İş emirleri'!$B$6:$B$305,MATCH(E2688,'İş emirleri'!$A$6:$A$305,0)),"İş emri yok"))</f>
        <v/>
      </c>
      <c r="G2688" s="38" t="n"/>
      <c r="H2688" s="38" t="n"/>
      <c r="I2688" s="20" t="n"/>
      <c r="J2688" s="40">
        <f>IF(G2688="","",MAX(0,G2688-N(H2688)))</f>
        <v/>
      </c>
      <c r="K2688" s="24">
        <f>IF(OR(G2688="",N(G2688)=0),"",J2688/G2688)</f>
        <v/>
      </c>
      <c r="L2688" s="38" t="n"/>
      <c r="M2688" s="38" t="n"/>
      <c r="N2688" s="20" t="n"/>
      <c r="O2688" s="40">
        <f>IF(AND(L2688="",M2688=""),"",N(L2688)+N(M2688))</f>
        <v/>
      </c>
      <c r="P2688" s="24">
        <f>IF(OR(O2688="",N(O2688)=0),"",N(M2688)/O2688)</f>
        <v/>
      </c>
      <c r="Q2688" s="40">
        <f>IF(OR(J2688="",N(J2688)=0,O2688=""),"",N(L2688)/(J2688/60))</f>
        <v/>
      </c>
      <c r="R2688" s="20" t="n"/>
    </row>
    <row r="2689">
      <c r="A2689" s="39" t="n"/>
      <c r="B2689" s="20" t="n"/>
      <c r="C2689" s="20" t="n"/>
      <c r="D2689" s="20" t="n"/>
      <c r="E2689" s="20" t="n"/>
      <c r="F2689" s="26">
        <f>IF(E2689="","",IFERROR(INDEX('İş emirleri'!$B$6:$B$305,MATCH(E2689,'İş emirleri'!$A$6:$A$305,0)),"İş emri yok"))</f>
        <v/>
      </c>
      <c r="G2689" s="38" t="n"/>
      <c r="H2689" s="38" t="n"/>
      <c r="I2689" s="20" t="n"/>
      <c r="J2689" s="40">
        <f>IF(G2689="","",MAX(0,G2689-N(H2689)))</f>
        <v/>
      </c>
      <c r="K2689" s="24">
        <f>IF(OR(G2689="",N(G2689)=0),"",J2689/G2689)</f>
        <v/>
      </c>
      <c r="L2689" s="38" t="n"/>
      <c r="M2689" s="38" t="n"/>
      <c r="N2689" s="20" t="n"/>
      <c r="O2689" s="40">
        <f>IF(AND(L2689="",M2689=""),"",N(L2689)+N(M2689))</f>
        <v/>
      </c>
      <c r="P2689" s="24">
        <f>IF(OR(O2689="",N(O2689)=0),"",N(M2689)/O2689)</f>
        <v/>
      </c>
      <c r="Q2689" s="40">
        <f>IF(OR(J2689="",N(J2689)=0,O2689=""),"",N(L2689)/(J2689/60))</f>
        <v/>
      </c>
      <c r="R2689" s="20" t="n"/>
    </row>
    <row r="2690">
      <c r="A2690" s="39" t="n"/>
      <c r="B2690" s="20" t="n"/>
      <c r="C2690" s="20" t="n"/>
      <c r="D2690" s="20" t="n"/>
      <c r="E2690" s="20" t="n"/>
      <c r="F2690" s="26">
        <f>IF(E2690="","",IFERROR(INDEX('İş emirleri'!$B$6:$B$305,MATCH(E2690,'İş emirleri'!$A$6:$A$305,0)),"İş emri yok"))</f>
        <v/>
      </c>
      <c r="G2690" s="38" t="n"/>
      <c r="H2690" s="38" t="n"/>
      <c r="I2690" s="20" t="n"/>
      <c r="J2690" s="40">
        <f>IF(G2690="","",MAX(0,G2690-N(H2690)))</f>
        <v/>
      </c>
      <c r="K2690" s="24">
        <f>IF(OR(G2690="",N(G2690)=0),"",J2690/G2690)</f>
        <v/>
      </c>
      <c r="L2690" s="38" t="n"/>
      <c r="M2690" s="38" t="n"/>
      <c r="N2690" s="20" t="n"/>
      <c r="O2690" s="40">
        <f>IF(AND(L2690="",M2690=""),"",N(L2690)+N(M2690))</f>
        <v/>
      </c>
      <c r="P2690" s="24">
        <f>IF(OR(O2690="",N(O2690)=0),"",N(M2690)/O2690)</f>
        <v/>
      </c>
      <c r="Q2690" s="40">
        <f>IF(OR(J2690="",N(J2690)=0,O2690=""),"",N(L2690)/(J2690/60))</f>
        <v/>
      </c>
      <c r="R2690" s="20" t="n"/>
    </row>
    <row r="2691">
      <c r="A2691" s="39" t="n"/>
      <c r="B2691" s="20" t="n"/>
      <c r="C2691" s="20" t="n"/>
      <c r="D2691" s="20" t="n"/>
      <c r="E2691" s="20" t="n"/>
      <c r="F2691" s="26">
        <f>IF(E2691="","",IFERROR(INDEX('İş emirleri'!$B$6:$B$305,MATCH(E2691,'İş emirleri'!$A$6:$A$305,0)),"İş emri yok"))</f>
        <v/>
      </c>
      <c r="G2691" s="38" t="n"/>
      <c r="H2691" s="38" t="n"/>
      <c r="I2691" s="20" t="n"/>
      <c r="J2691" s="40">
        <f>IF(G2691="","",MAX(0,G2691-N(H2691)))</f>
        <v/>
      </c>
      <c r="K2691" s="24">
        <f>IF(OR(G2691="",N(G2691)=0),"",J2691/G2691)</f>
        <v/>
      </c>
      <c r="L2691" s="38" t="n"/>
      <c r="M2691" s="38" t="n"/>
      <c r="N2691" s="20" t="n"/>
      <c r="O2691" s="40">
        <f>IF(AND(L2691="",M2691=""),"",N(L2691)+N(M2691))</f>
        <v/>
      </c>
      <c r="P2691" s="24">
        <f>IF(OR(O2691="",N(O2691)=0),"",N(M2691)/O2691)</f>
        <v/>
      </c>
      <c r="Q2691" s="40">
        <f>IF(OR(J2691="",N(J2691)=0,O2691=""),"",N(L2691)/(J2691/60))</f>
        <v/>
      </c>
      <c r="R2691" s="20" t="n"/>
    </row>
    <row r="2692">
      <c r="A2692" s="39" t="n"/>
      <c r="B2692" s="20" t="n"/>
      <c r="C2692" s="20" t="n"/>
      <c r="D2692" s="20" t="n"/>
      <c r="E2692" s="20" t="n"/>
      <c r="F2692" s="26">
        <f>IF(E2692="","",IFERROR(INDEX('İş emirleri'!$B$6:$B$305,MATCH(E2692,'İş emirleri'!$A$6:$A$305,0)),"İş emri yok"))</f>
        <v/>
      </c>
      <c r="G2692" s="38" t="n"/>
      <c r="H2692" s="38" t="n"/>
      <c r="I2692" s="20" t="n"/>
      <c r="J2692" s="40">
        <f>IF(G2692="","",MAX(0,G2692-N(H2692)))</f>
        <v/>
      </c>
      <c r="K2692" s="24">
        <f>IF(OR(G2692="",N(G2692)=0),"",J2692/G2692)</f>
        <v/>
      </c>
      <c r="L2692" s="38" t="n"/>
      <c r="M2692" s="38" t="n"/>
      <c r="N2692" s="20" t="n"/>
      <c r="O2692" s="40">
        <f>IF(AND(L2692="",M2692=""),"",N(L2692)+N(M2692))</f>
        <v/>
      </c>
      <c r="P2692" s="24">
        <f>IF(OR(O2692="",N(O2692)=0),"",N(M2692)/O2692)</f>
        <v/>
      </c>
      <c r="Q2692" s="40">
        <f>IF(OR(J2692="",N(J2692)=0,O2692=""),"",N(L2692)/(J2692/60))</f>
        <v/>
      </c>
      <c r="R2692" s="20" t="n"/>
    </row>
    <row r="2693">
      <c r="A2693" s="39" t="n"/>
      <c r="B2693" s="20" t="n"/>
      <c r="C2693" s="20" t="n"/>
      <c r="D2693" s="20" t="n"/>
      <c r="E2693" s="20" t="n"/>
      <c r="F2693" s="26">
        <f>IF(E2693="","",IFERROR(INDEX('İş emirleri'!$B$6:$B$305,MATCH(E2693,'İş emirleri'!$A$6:$A$305,0)),"İş emri yok"))</f>
        <v/>
      </c>
      <c r="G2693" s="38" t="n"/>
      <c r="H2693" s="38" t="n"/>
      <c r="I2693" s="20" t="n"/>
      <c r="J2693" s="40">
        <f>IF(G2693="","",MAX(0,G2693-N(H2693)))</f>
        <v/>
      </c>
      <c r="K2693" s="24">
        <f>IF(OR(G2693="",N(G2693)=0),"",J2693/G2693)</f>
        <v/>
      </c>
      <c r="L2693" s="38" t="n"/>
      <c r="M2693" s="38" t="n"/>
      <c r="N2693" s="20" t="n"/>
      <c r="O2693" s="40">
        <f>IF(AND(L2693="",M2693=""),"",N(L2693)+N(M2693))</f>
        <v/>
      </c>
      <c r="P2693" s="24">
        <f>IF(OR(O2693="",N(O2693)=0),"",N(M2693)/O2693)</f>
        <v/>
      </c>
      <c r="Q2693" s="40">
        <f>IF(OR(J2693="",N(J2693)=0,O2693=""),"",N(L2693)/(J2693/60))</f>
        <v/>
      </c>
      <c r="R2693" s="20" t="n"/>
    </row>
    <row r="2694">
      <c r="A2694" s="39" t="n"/>
      <c r="B2694" s="20" t="n"/>
      <c r="C2694" s="20" t="n"/>
      <c r="D2694" s="20" t="n"/>
      <c r="E2694" s="20" t="n"/>
      <c r="F2694" s="26">
        <f>IF(E2694="","",IFERROR(INDEX('İş emirleri'!$B$6:$B$305,MATCH(E2694,'İş emirleri'!$A$6:$A$305,0)),"İş emri yok"))</f>
        <v/>
      </c>
      <c r="G2694" s="38" t="n"/>
      <c r="H2694" s="38" t="n"/>
      <c r="I2694" s="20" t="n"/>
      <c r="J2694" s="40">
        <f>IF(G2694="","",MAX(0,G2694-N(H2694)))</f>
        <v/>
      </c>
      <c r="K2694" s="24">
        <f>IF(OR(G2694="",N(G2694)=0),"",J2694/G2694)</f>
        <v/>
      </c>
      <c r="L2694" s="38" t="n"/>
      <c r="M2694" s="38" t="n"/>
      <c r="N2694" s="20" t="n"/>
      <c r="O2694" s="40">
        <f>IF(AND(L2694="",M2694=""),"",N(L2694)+N(M2694))</f>
        <v/>
      </c>
      <c r="P2694" s="24">
        <f>IF(OR(O2694="",N(O2694)=0),"",N(M2694)/O2694)</f>
        <v/>
      </c>
      <c r="Q2694" s="40">
        <f>IF(OR(J2694="",N(J2694)=0,O2694=""),"",N(L2694)/(J2694/60))</f>
        <v/>
      </c>
      <c r="R2694" s="20" t="n"/>
    </row>
    <row r="2695">
      <c r="A2695" s="39" t="n"/>
      <c r="B2695" s="20" t="n"/>
      <c r="C2695" s="20" t="n"/>
      <c r="D2695" s="20" t="n"/>
      <c r="E2695" s="20" t="n"/>
      <c r="F2695" s="26">
        <f>IF(E2695="","",IFERROR(INDEX('İş emirleri'!$B$6:$B$305,MATCH(E2695,'İş emirleri'!$A$6:$A$305,0)),"İş emri yok"))</f>
        <v/>
      </c>
      <c r="G2695" s="38" t="n"/>
      <c r="H2695" s="38" t="n"/>
      <c r="I2695" s="20" t="n"/>
      <c r="J2695" s="40">
        <f>IF(G2695="","",MAX(0,G2695-N(H2695)))</f>
        <v/>
      </c>
      <c r="K2695" s="24">
        <f>IF(OR(G2695="",N(G2695)=0),"",J2695/G2695)</f>
        <v/>
      </c>
      <c r="L2695" s="38" t="n"/>
      <c r="M2695" s="38" t="n"/>
      <c r="N2695" s="20" t="n"/>
      <c r="O2695" s="40">
        <f>IF(AND(L2695="",M2695=""),"",N(L2695)+N(M2695))</f>
        <v/>
      </c>
      <c r="P2695" s="24">
        <f>IF(OR(O2695="",N(O2695)=0),"",N(M2695)/O2695)</f>
        <v/>
      </c>
      <c r="Q2695" s="40">
        <f>IF(OR(J2695="",N(J2695)=0,O2695=""),"",N(L2695)/(J2695/60))</f>
        <v/>
      </c>
      <c r="R2695" s="20" t="n"/>
    </row>
    <row r="2696">
      <c r="A2696" s="39" t="n"/>
      <c r="B2696" s="20" t="n"/>
      <c r="C2696" s="20" t="n"/>
      <c r="D2696" s="20" t="n"/>
      <c r="E2696" s="20" t="n"/>
      <c r="F2696" s="26">
        <f>IF(E2696="","",IFERROR(INDEX('İş emirleri'!$B$6:$B$305,MATCH(E2696,'İş emirleri'!$A$6:$A$305,0)),"İş emri yok"))</f>
        <v/>
      </c>
      <c r="G2696" s="38" t="n"/>
      <c r="H2696" s="38" t="n"/>
      <c r="I2696" s="20" t="n"/>
      <c r="J2696" s="40">
        <f>IF(G2696="","",MAX(0,G2696-N(H2696)))</f>
        <v/>
      </c>
      <c r="K2696" s="24">
        <f>IF(OR(G2696="",N(G2696)=0),"",J2696/G2696)</f>
        <v/>
      </c>
      <c r="L2696" s="38" t="n"/>
      <c r="M2696" s="38" t="n"/>
      <c r="N2696" s="20" t="n"/>
      <c r="O2696" s="40">
        <f>IF(AND(L2696="",M2696=""),"",N(L2696)+N(M2696))</f>
        <v/>
      </c>
      <c r="P2696" s="24">
        <f>IF(OR(O2696="",N(O2696)=0),"",N(M2696)/O2696)</f>
        <v/>
      </c>
      <c r="Q2696" s="40">
        <f>IF(OR(J2696="",N(J2696)=0,O2696=""),"",N(L2696)/(J2696/60))</f>
        <v/>
      </c>
      <c r="R2696" s="20" t="n"/>
    </row>
    <row r="2697">
      <c r="A2697" s="39" t="n"/>
      <c r="B2697" s="20" t="n"/>
      <c r="C2697" s="20" t="n"/>
      <c r="D2697" s="20" t="n"/>
      <c r="E2697" s="20" t="n"/>
      <c r="F2697" s="26">
        <f>IF(E2697="","",IFERROR(INDEX('İş emirleri'!$B$6:$B$305,MATCH(E2697,'İş emirleri'!$A$6:$A$305,0)),"İş emri yok"))</f>
        <v/>
      </c>
      <c r="G2697" s="38" t="n"/>
      <c r="H2697" s="38" t="n"/>
      <c r="I2697" s="20" t="n"/>
      <c r="J2697" s="40">
        <f>IF(G2697="","",MAX(0,G2697-N(H2697)))</f>
        <v/>
      </c>
      <c r="K2697" s="24">
        <f>IF(OR(G2697="",N(G2697)=0),"",J2697/G2697)</f>
        <v/>
      </c>
      <c r="L2697" s="38" t="n"/>
      <c r="M2697" s="38" t="n"/>
      <c r="N2697" s="20" t="n"/>
      <c r="O2697" s="40">
        <f>IF(AND(L2697="",M2697=""),"",N(L2697)+N(M2697))</f>
        <v/>
      </c>
      <c r="P2697" s="24">
        <f>IF(OR(O2697="",N(O2697)=0),"",N(M2697)/O2697)</f>
        <v/>
      </c>
      <c r="Q2697" s="40">
        <f>IF(OR(J2697="",N(J2697)=0,O2697=""),"",N(L2697)/(J2697/60))</f>
        <v/>
      </c>
      <c r="R2697" s="20" t="n"/>
    </row>
    <row r="2698">
      <c r="A2698" s="39" t="n"/>
      <c r="B2698" s="20" t="n"/>
      <c r="C2698" s="20" t="n"/>
      <c r="D2698" s="20" t="n"/>
      <c r="E2698" s="20" t="n"/>
      <c r="F2698" s="26">
        <f>IF(E2698="","",IFERROR(INDEX('İş emirleri'!$B$6:$B$305,MATCH(E2698,'İş emirleri'!$A$6:$A$305,0)),"İş emri yok"))</f>
        <v/>
      </c>
      <c r="G2698" s="38" t="n"/>
      <c r="H2698" s="38" t="n"/>
      <c r="I2698" s="20" t="n"/>
      <c r="J2698" s="40">
        <f>IF(G2698="","",MAX(0,G2698-N(H2698)))</f>
        <v/>
      </c>
      <c r="K2698" s="24">
        <f>IF(OR(G2698="",N(G2698)=0),"",J2698/G2698)</f>
        <v/>
      </c>
      <c r="L2698" s="38" t="n"/>
      <c r="M2698" s="38" t="n"/>
      <c r="N2698" s="20" t="n"/>
      <c r="O2698" s="40">
        <f>IF(AND(L2698="",M2698=""),"",N(L2698)+N(M2698))</f>
        <v/>
      </c>
      <c r="P2698" s="24">
        <f>IF(OR(O2698="",N(O2698)=0),"",N(M2698)/O2698)</f>
        <v/>
      </c>
      <c r="Q2698" s="40">
        <f>IF(OR(J2698="",N(J2698)=0,O2698=""),"",N(L2698)/(J2698/60))</f>
        <v/>
      </c>
      <c r="R2698" s="20" t="n"/>
    </row>
    <row r="2699">
      <c r="A2699" s="39" t="n"/>
      <c r="B2699" s="20" t="n"/>
      <c r="C2699" s="20" t="n"/>
      <c r="D2699" s="20" t="n"/>
      <c r="E2699" s="20" t="n"/>
      <c r="F2699" s="26">
        <f>IF(E2699="","",IFERROR(INDEX('İş emirleri'!$B$6:$B$305,MATCH(E2699,'İş emirleri'!$A$6:$A$305,0)),"İş emri yok"))</f>
        <v/>
      </c>
      <c r="G2699" s="38" t="n"/>
      <c r="H2699" s="38" t="n"/>
      <c r="I2699" s="20" t="n"/>
      <c r="J2699" s="40">
        <f>IF(G2699="","",MAX(0,G2699-N(H2699)))</f>
        <v/>
      </c>
      <c r="K2699" s="24">
        <f>IF(OR(G2699="",N(G2699)=0),"",J2699/G2699)</f>
        <v/>
      </c>
      <c r="L2699" s="38" t="n"/>
      <c r="M2699" s="38" t="n"/>
      <c r="N2699" s="20" t="n"/>
      <c r="O2699" s="40">
        <f>IF(AND(L2699="",M2699=""),"",N(L2699)+N(M2699))</f>
        <v/>
      </c>
      <c r="P2699" s="24">
        <f>IF(OR(O2699="",N(O2699)=0),"",N(M2699)/O2699)</f>
        <v/>
      </c>
      <c r="Q2699" s="40">
        <f>IF(OR(J2699="",N(J2699)=0,O2699=""),"",N(L2699)/(J2699/60))</f>
        <v/>
      </c>
      <c r="R2699" s="20" t="n"/>
    </row>
    <row r="2700">
      <c r="A2700" s="39" t="n"/>
      <c r="B2700" s="20" t="n"/>
      <c r="C2700" s="20" t="n"/>
      <c r="D2700" s="20" t="n"/>
      <c r="E2700" s="20" t="n"/>
      <c r="F2700" s="26">
        <f>IF(E2700="","",IFERROR(INDEX('İş emirleri'!$B$6:$B$305,MATCH(E2700,'İş emirleri'!$A$6:$A$305,0)),"İş emri yok"))</f>
        <v/>
      </c>
      <c r="G2700" s="38" t="n"/>
      <c r="H2700" s="38" t="n"/>
      <c r="I2700" s="20" t="n"/>
      <c r="J2700" s="40">
        <f>IF(G2700="","",MAX(0,G2700-N(H2700)))</f>
        <v/>
      </c>
      <c r="K2700" s="24">
        <f>IF(OR(G2700="",N(G2700)=0),"",J2700/G2700)</f>
        <v/>
      </c>
      <c r="L2700" s="38" t="n"/>
      <c r="M2700" s="38" t="n"/>
      <c r="N2700" s="20" t="n"/>
      <c r="O2700" s="40">
        <f>IF(AND(L2700="",M2700=""),"",N(L2700)+N(M2700))</f>
        <v/>
      </c>
      <c r="P2700" s="24">
        <f>IF(OR(O2700="",N(O2700)=0),"",N(M2700)/O2700)</f>
        <v/>
      </c>
      <c r="Q2700" s="40">
        <f>IF(OR(J2700="",N(J2700)=0,O2700=""),"",N(L2700)/(J2700/60))</f>
        <v/>
      </c>
      <c r="R2700" s="20" t="n"/>
    </row>
    <row r="2701">
      <c r="A2701" s="39" t="n"/>
      <c r="B2701" s="20" t="n"/>
      <c r="C2701" s="20" t="n"/>
      <c r="D2701" s="20" t="n"/>
      <c r="E2701" s="20" t="n"/>
      <c r="F2701" s="26">
        <f>IF(E2701="","",IFERROR(INDEX('İş emirleri'!$B$6:$B$305,MATCH(E2701,'İş emirleri'!$A$6:$A$305,0)),"İş emri yok"))</f>
        <v/>
      </c>
      <c r="G2701" s="38" t="n"/>
      <c r="H2701" s="38" t="n"/>
      <c r="I2701" s="20" t="n"/>
      <c r="J2701" s="40">
        <f>IF(G2701="","",MAX(0,G2701-N(H2701)))</f>
        <v/>
      </c>
      <c r="K2701" s="24">
        <f>IF(OR(G2701="",N(G2701)=0),"",J2701/G2701)</f>
        <v/>
      </c>
      <c r="L2701" s="38" t="n"/>
      <c r="M2701" s="38" t="n"/>
      <c r="N2701" s="20" t="n"/>
      <c r="O2701" s="40">
        <f>IF(AND(L2701="",M2701=""),"",N(L2701)+N(M2701))</f>
        <v/>
      </c>
      <c r="P2701" s="24">
        <f>IF(OR(O2701="",N(O2701)=0),"",N(M2701)/O2701)</f>
        <v/>
      </c>
      <c r="Q2701" s="40">
        <f>IF(OR(J2701="",N(J2701)=0,O2701=""),"",N(L2701)/(J2701/60))</f>
        <v/>
      </c>
      <c r="R2701" s="20" t="n"/>
    </row>
    <row r="2702">
      <c r="A2702" s="39" t="n"/>
      <c r="B2702" s="20" t="n"/>
      <c r="C2702" s="20" t="n"/>
      <c r="D2702" s="20" t="n"/>
      <c r="E2702" s="20" t="n"/>
      <c r="F2702" s="26">
        <f>IF(E2702="","",IFERROR(INDEX('İş emirleri'!$B$6:$B$305,MATCH(E2702,'İş emirleri'!$A$6:$A$305,0)),"İş emri yok"))</f>
        <v/>
      </c>
      <c r="G2702" s="38" t="n"/>
      <c r="H2702" s="38" t="n"/>
      <c r="I2702" s="20" t="n"/>
      <c r="J2702" s="40">
        <f>IF(G2702="","",MAX(0,G2702-N(H2702)))</f>
        <v/>
      </c>
      <c r="K2702" s="24">
        <f>IF(OR(G2702="",N(G2702)=0),"",J2702/G2702)</f>
        <v/>
      </c>
      <c r="L2702" s="38" t="n"/>
      <c r="M2702" s="38" t="n"/>
      <c r="N2702" s="20" t="n"/>
      <c r="O2702" s="40">
        <f>IF(AND(L2702="",M2702=""),"",N(L2702)+N(M2702))</f>
        <v/>
      </c>
      <c r="P2702" s="24">
        <f>IF(OR(O2702="",N(O2702)=0),"",N(M2702)/O2702)</f>
        <v/>
      </c>
      <c r="Q2702" s="40">
        <f>IF(OR(J2702="",N(J2702)=0,O2702=""),"",N(L2702)/(J2702/60))</f>
        <v/>
      </c>
      <c r="R2702" s="20" t="n"/>
    </row>
    <row r="2703">
      <c r="A2703" s="39" t="n"/>
      <c r="B2703" s="20" t="n"/>
      <c r="C2703" s="20" t="n"/>
      <c r="D2703" s="20" t="n"/>
      <c r="E2703" s="20" t="n"/>
      <c r="F2703" s="26">
        <f>IF(E2703="","",IFERROR(INDEX('İş emirleri'!$B$6:$B$305,MATCH(E2703,'İş emirleri'!$A$6:$A$305,0)),"İş emri yok"))</f>
        <v/>
      </c>
      <c r="G2703" s="38" t="n"/>
      <c r="H2703" s="38" t="n"/>
      <c r="I2703" s="20" t="n"/>
      <c r="J2703" s="40">
        <f>IF(G2703="","",MAX(0,G2703-N(H2703)))</f>
        <v/>
      </c>
      <c r="K2703" s="24">
        <f>IF(OR(G2703="",N(G2703)=0),"",J2703/G2703)</f>
        <v/>
      </c>
      <c r="L2703" s="38" t="n"/>
      <c r="M2703" s="38" t="n"/>
      <c r="N2703" s="20" t="n"/>
      <c r="O2703" s="40">
        <f>IF(AND(L2703="",M2703=""),"",N(L2703)+N(M2703))</f>
        <v/>
      </c>
      <c r="P2703" s="24">
        <f>IF(OR(O2703="",N(O2703)=0),"",N(M2703)/O2703)</f>
        <v/>
      </c>
      <c r="Q2703" s="40">
        <f>IF(OR(J2703="",N(J2703)=0,O2703=""),"",N(L2703)/(J2703/60))</f>
        <v/>
      </c>
      <c r="R2703" s="20" t="n"/>
    </row>
    <row r="2704">
      <c r="A2704" s="39" t="n"/>
      <c r="B2704" s="20" t="n"/>
      <c r="C2704" s="20" t="n"/>
      <c r="D2704" s="20" t="n"/>
      <c r="E2704" s="20" t="n"/>
      <c r="F2704" s="26">
        <f>IF(E2704="","",IFERROR(INDEX('İş emirleri'!$B$6:$B$305,MATCH(E2704,'İş emirleri'!$A$6:$A$305,0)),"İş emri yok"))</f>
        <v/>
      </c>
      <c r="G2704" s="38" t="n"/>
      <c r="H2704" s="38" t="n"/>
      <c r="I2704" s="20" t="n"/>
      <c r="J2704" s="40">
        <f>IF(G2704="","",MAX(0,G2704-N(H2704)))</f>
        <v/>
      </c>
      <c r="K2704" s="24">
        <f>IF(OR(G2704="",N(G2704)=0),"",J2704/G2704)</f>
        <v/>
      </c>
      <c r="L2704" s="38" t="n"/>
      <c r="M2704" s="38" t="n"/>
      <c r="N2704" s="20" t="n"/>
      <c r="O2704" s="40">
        <f>IF(AND(L2704="",M2704=""),"",N(L2704)+N(M2704))</f>
        <v/>
      </c>
      <c r="P2704" s="24">
        <f>IF(OR(O2704="",N(O2704)=0),"",N(M2704)/O2704)</f>
        <v/>
      </c>
      <c r="Q2704" s="40">
        <f>IF(OR(J2704="",N(J2704)=0,O2704=""),"",N(L2704)/(J2704/60))</f>
        <v/>
      </c>
      <c r="R2704" s="20" t="n"/>
    </row>
    <row r="2705">
      <c r="A2705" s="39" t="n"/>
      <c r="B2705" s="20" t="n"/>
      <c r="C2705" s="20" t="n"/>
      <c r="D2705" s="20" t="n"/>
      <c r="E2705" s="20" t="n"/>
      <c r="F2705" s="26">
        <f>IF(E2705="","",IFERROR(INDEX('İş emirleri'!$B$6:$B$305,MATCH(E2705,'İş emirleri'!$A$6:$A$305,0)),"İş emri yok"))</f>
        <v/>
      </c>
      <c r="G2705" s="38" t="n"/>
      <c r="H2705" s="38" t="n"/>
      <c r="I2705" s="20" t="n"/>
      <c r="J2705" s="40">
        <f>IF(G2705="","",MAX(0,G2705-N(H2705)))</f>
        <v/>
      </c>
      <c r="K2705" s="24">
        <f>IF(OR(G2705="",N(G2705)=0),"",J2705/G2705)</f>
        <v/>
      </c>
      <c r="L2705" s="38" t="n"/>
      <c r="M2705" s="38" t="n"/>
      <c r="N2705" s="20" t="n"/>
      <c r="O2705" s="40">
        <f>IF(AND(L2705="",M2705=""),"",N(L2705)+N(M2705))</f>
        <v/>
      </c>
      <c r="P2705" s="24">
        <f>IF(OR(O2705="",N(O2705)=0),"",N(M2705)/O2705)</f>
        <v/>
      </c>
      <c r="Q2705" s="40">
        <f>IF(OR(J2705="",N(J2705)=0,O2705=""),"",N(L2705)/(J2705/60))</f>
        <v/>
      </c>
      <c r="R2705" s="20" t="n"/>
    </row>
    <row r="2706">
      <c r="A2706" s="39" t="n"/>
      <c r="B2706" s="20" t="n"/>
      <c r="C2706" s="20" t="n"/>
      <c r="D2706" s="20" t="n"/>
      <c r="E2706" s="20" t="n"/>
      <c r="F2706" s="26">
        <f>IF(E2706="","",IFERROR(INDEX('İş emirleri'!$B$6:$B$305,MATCH(E2706,'İş emirleri'!$A$6:$A$305,0)),"İş emri yok"))</f>
        <v/>
      </c>
      <c r="G2706" s="38" t="n"/>
      <c r="H2706" s="38" t="n"/>
      <c r="I2706" s="20" t="n"/>
      <c r="J2706" s="40">
        <f>IF(G2706="","",MAX(0,G2706-N(H2706)))</f>
        <v/>
      </c>
      <c r="K2706" s="24">
        <f>IF(OR(G2706="",N(G2706)=0),"",J2706/G2706)</f>
        <v/>
      </c>
      <c r="L2706" s="38" t="n"/>
      <c r="M2706" s="38" t="n"/>
      <c r="N2706" s="20" t="n"/>
      <c r="O2706" s="40">
        <f>IF(AND(L2706="",M2706=""),"",N(L2706)+N(M2706))</f>
        <v/>
      </c>
      <c r="P2706" s="24">
        <f>IF(OR(O2706="",N(O2706)=0),"",N(M2706)/O2706)</f>
        <v/>
      </c>
      <c r="Q2706" s="40">
        <f>IF(OR(J2706="",N(J2706)=0,O2706=""),"",N(L2706)/(J2706/60))</f>
        <v/>
      </c>
      <c r="R2706" s="20" t="n"/>
    </row>
    <row r="2707">
      <c r="A2707" s="39" t="n"/>
      <c r="B2707" s="20" t="n"/>
      <c r="C2707" s="20" t="n"/>
      <c r="D2707" s="20" t="n"/>
      <c r="E2707" s="20" t="n"/>
      <c r="F2707" s="26">
        <f>IF(E2707="","",IFERROR(INDEX('İş emirleri'!$B$6:$B$305,MATCH(E2707,'İş emirleri'!$A$6:$A$305,0)),"İş emri yok"))</f>
        <v/>
      </c>
      <c r="G2707" s="38" t="n"/>
      <c r="H2707" s="38" t="n"/>
      <c r="I2707" s="20" t="n"/>
      <c r="J2707" s="40">
        <f>IF(G2707="","",MAX(0,G2707-N(H2707)))</f>
        <v/>
      </c>
      <c r="K2707" s="24">
        <f>IF(OR(G2707="",N(G2707)=0),"",J2707/G2707)</f>
        <v/>
      </c>
      <c r="L2707" s="38" t="n"/>
      <c r="M2707" s="38" t="n"/>
      <c r="N2707" s="20" t="n"/>
      <c r="O2707" s="40">
        <f>IF(AND(L2707="",M2707=""),"",N(L2707)+N(M2707))</f>
        <v/>
      </c>
      <c r="P2707" s="24">
        <f>IF(OR(O2707="",N(O2707)=0),"",N(M2707)/O2707)</f>
        <v/>
      </c>
      <c r="Q2707" s="40">
        <f>IF(OR(J2707="",N(J2707)=0,O2707=""),"",N(L2707)/(J2707/60))</f>
        <v/>
      </c>
      <c r="R2707" s="20" t="n"/>
    </row>
    <row r="2708">
      <c r="A2708" s="39" t="n"/>
      <c r="B2708" s="20" t="n"/>
      <c r="C2708" s="20" t="n"/>
      <c r="D2708" s="20" t="n"/>
      <c r="E2708" s="20" t="n"/>
      <c r="F2708" s="26">
        <f>IF(E2708="","",IFERROR(INDEX('İş emirleri'!$B$6:$B$305,MATCH(E2708,'İş emirleri'!$A$6:$A$305,0)),"İş emri yok"))</f>
        <v/>
      </c>
      <c r="G2708" s="38" t="n"/>
      <c r="H2708" s="38" t="n"/>
      <c r="I2708" s="20" t="n"/>
      <c r="J2708" s="40">
        <f>IF(G2708="","",MAX(0,G2708-N(H2708)))</f>
        <v/>
      </c>
      <c r="K2708" s="24">
        <f>IF(OR(G2708="",N(G2708)=0),"",J2708/G2708)</f>
        <v/>
      </c>
      <c r="L2708" s="38" t="n"/>
      <c r="M2708" s="38" t="n"/>
      <c r="N2708" s="20" t="n"/>
      <c r="O2708" s="40">
        <f>IF(AND(L2708="",M2708=""),"",N(L2708)+N(M2708))</f>
        <v/>
      </c>
      <c r="P2708" s="24">
        <f>IF(OR(O2708="",N(O2708)=0),"",N(M2708)/O2708)</f>
        <v/>
      </c>
      <c r="Q2708" s="40">
        <f>IF(OR(J2708="",N(J2708)=0,O2708=""),"",N(L2708)/(J2708/60))</f>
        <v/>
      </c>
      <c r="R2708" s="20" t="n"/>
    </row>
    <row r="2709">
      <c r="A2709" s="39" t="n"/>
      <c r="B2709" s="20" t="n"/>
      <c r="C2709" s="20" t="n"/>
      <c r="D2709" s="20" t="n"/>
      <c r="E2709" s="20" t="n"/>
      <c r="F2709" s="26">
        <f>IF(E2709="","",IFERROR(INDEX('İş emirleri'!$B$6:$B$305,MATCH(E2709,'İş emirleri'!$A$6:$A$305,0)),"İş emri yok"))</f>
        <v/>
      </c>
      <c r="G2709" s="38" t="n"/>
      <c r="H2709" s="38" t="n"/>
      <c r="I2709" s="20" t="n"/>
      <c r="J2709" s="40">
        <f>IF(G2709="","",MAX(0,G2709-N(H2709)))</f>
        <v/>
      </c>
      <c r="K2709" s="24">
        <f>IF(OR(G2709="",N(G2709)=0),"",J2709/G2709)</f>
        <v/>
      </c>
      <c r="L2709" s="38" t="n"/>
      <c r="M2709" s="38" t="n"/>
      <c r="N2709" s="20" t="n"/>
      <c r="O2709" s="40">
        <f>IF(AND(L2709="",M2709=""),"",N(L2709)+N(M2709))</f>
        <v/>
      </c>
      <c r="P2709" s="24">
        <f>IF(OR(O2709="",N(O2709)=0),"",N(M2709)/O2709)</f>
        <v/>
      </c>
      <c r="Q2709" s="40">
        <f>IF(OR(J2709="",N(J2709)=0,O2709=""),"",N(L2709)/(J2709/60))</f>
        <v/>
      </c>
      <c r="R2709" s="20" t="n"/>
    </row>
    <row r="2710">
      <c r="A2710" s="39" t="n"/>
      <c r="B2710" s="20" t="n"/>
      <c r="C2710" s="20" t="n"/>
      <c r="D2710" s="20" t="n"/>
      <c r="E2710" s="20" t="n"/>
      <c r="F2710" s="26">
        <f>IF(E2710="","",IFERROR(INDEX('İş emirleri'!$B$6:$B$305,MATCH(E2710,'İş emirleri'!$A$6:$A$305,0)),"İş emri yok"))</f>
        <v/>
      </c>
      <c r="G2710" s="38" t="n"/>
      <c r="H2710" s="38" t="n"/>
      <c r="I2710" s="20" t="n"/>
      <c r="J2710" s="40">
        <f>IF(G2710="","",MAX(0,G2710-N(H2710)))</f>
        <v/>
      </c>
      <c r="K2710" s="24">
        <f>IF(OR(G2710="",N(G2710)=0),"",J2710/G2710)</f>
        <v/>
      </c>
      <c r="L2710" s="38" t="n"/>
      <c r="M2710" s="38" t="n"/>
      <c r="N2710" s="20" t="n"/>
      <c r="O2710" s="40">
        <f>IF(AND(L2710="",M2710=""),"",N(L2710)+N(M2710))</f>
        <v/>
      </c>
      <c r="P2710" s="24">
        <f>IF(OR(O2710="",N(O2710)=0),"",N(M2710)/O2710)</f>
        <v/>
      </c>
      <c r="Q2710" s="40">
        <f>IF(OR(J2710="",N(J2710)=0,O2710=""),"",N(L2710)/(J2710/60))</f>
        <v/>
      </c>
      <c r="R2710" s="20" t="n"/>
    </row>
    <row r="2711">
      <c r="A2711" s="39" t="n"/>
      <c r="B2711" s="20" t="n"/>
      <c r="C2711" s="20" t="n"/>
      <c r="D2711" s="20" t="n"/>
      <c r="E2711" s="20" t="n"/>
      <c r="F2711" s="26">
        <f>IF(E2711="","",IFERROR(INDEX('İş emirleri'!$B$6:$B$305,MATCH(E2711,'İş emirleri'!$A$6:$A$305,0)),"İş emri yok"))</f>
        <v/>
      </c>
      <c r="G2711" s="38" t="n"/>
      <c r="H2711" s="38" t="n"/>
      <c r="I2711" s="20" t="n"/>
      <c r="J2711" s="40">
        <f>IF(G2711="","",MAX(0,G2711-N(H2711)))</f>
        <v/>
      </c>
      <c r="K2711" s="24">
        <f>IF(OR(G2711="",N(G2711)=0),"",J2711/G2711)</f>
        <v/>
      </c>
      <c r="L2711" s="38" t="n"/>
      <c r="M2711" s="38" t="n"/>
      <c r="N2711" s="20" t="n"/>
      <c r="O2711" s="40">
        <f>IF(AND(L2711="",M2711=""),"",N(L2711)+N(M2711))</f>
        <v/>
      </c>
      <c r="P2711" s="24">
        <f>IF(OR(O2711="",N(O2711)=0),"",N(M2711)/O2711)</f>
        <v/>
      </c>
      <c r="Q2711" s="40">
        <f>IF(OR(J2711="",N(J2711)=0,O2711=""),"",N(L2711)/(J2711/60))</f>
        <v/>
      </c>
      <c r="R2711" s="20" t="n"/>
    </row>
    <row r="2712">
      <c r="A2712" s="39" t="n"/>
      <c r="B2712" s="20" t="n"/>
      <c r="C2712" s="20" t="n"/>
      <c r="D2712" s="20" t="n"/>
      <c r="E2712" s="20" t="n"/>
      <c r="F2712" s="26">
        <f>IF(E2712="","",IFERROR(INDEX('İş emirleri'!$B$6:$B$305,MATCH(E2712,'İş emirleri'!$A$6:$A$305,0)),"İş emri yok"))</f>
        <v/>
      </c>
      <c r="G2712" s="38" t="n"/>
      <c r="H2712" s="38" t="n"/>
      <c r="I2712" s="20" t="n"/>
      <c r="J2712" s="40">
        <f>IF(G2712="","",MAX(0,G2712-N(H2712)))</f>
        <v/>
      </c>
      <c r="K2712" s="24">
        <f>IF(OR(G2712="",N(G2712)=0),"",J2712/G2712)</f>
        <v/>
      </c>
      <c r="L2712" s="38" t="n"/>
      <c r="M2712" s="38" t="n"/>
      <c r="N2712" s="20" t="n"/>
      <c r="O2712" s="40">
        <f>IF(AND(L2712="",M2712=""),"",N(L2712)+N(M2712))</f>
        <v/>
      </c>
      <c r="P2712" s="24">
        <f>IF(OR(O2712="",N(O2712)=0),"",N(M2712)/O2712)</f>
        <v/>
      </c>
      <c r="Q2712" s="40">
        <f>IF(OR(J2712="",N(J2712)=0,O2712=""),"",N(L2712)/(J2712/60))</f>
        <v/>
      </c>
      <c r="R2712" s="20" t="n"/>
    </row>
    <row r="2713">
      <c r="A2713" s="39" t="n"/>
      <c r="B2713" s="20" t="n"/>
      <c r="C2713" s="20" t="n"/>
      <c r="D2713" s="20" t="n"/>
      <c r="E2713" s="20" t="n"/>
      <c r="F2713" s="26">
        <f>IF(E2713="","",IFERROR(INDEX('İş emirleri'!$B$6:$B$305,MATCH(E2713,'İş emirleri'!$A$6:$A$305,0)),"İş emri yok"))</f>
        <v/>
      </c>
      <c r="G2713" s="38" t="n"/>
      <c r="H2713" s="38" t="n"/>
      <c r="I2713" s="20" t="n"/>
      <c r="J2713" s="40">
        <f>IF(G2713="","",MAX(0,G2713-N(H2713)))</f>
        <v/>
      </c>
      <c r="K2713" s="24">
        <f>IF(OR(G2713="",N(G2713)=0),"",J2713/G2713)</f>
        <v/>
      </c>
      <c r="L2713" s="38" t="n"/>
      <c r="M2713" s="38" t="n"/>
      <c r="N2713" s="20" t="n"/>
      <c r="O2713" s="40">
        <f>IF(AND(L2713="",M2713=""),"",N(L2713)+N(M2713))</f>
        <v/>
      </c>
      <c r="P2713" s="24">
        <f>IF(OR(O2713="",N(O2713)=0),"",N(M2713)/O2713)</f>
        <v/>
      </c>
      <c r="Q2713" s="40">
        <f>IF(OR(J2713="",N(J2713)=0,O2713=""),"",N(L2713)/(J2713/60))</f>
        <v/>
      </c>
      <c r="R2713" s="20" t="n"/>
    </row>
    <row r="2714">
      <c r="A2714" s="39" t="n"/>
      <c r="B2714" s="20" t="n"/>
      <c r="C2714" s="20" t="n"/>
      <c r="D2714" s="20" t="n"/>
      <c r="E2714" s="20" t="n"/>
      <c r="F2714" s="26">
        <f>IF(E2714="","",IFERROR(INDEX('İş emirleri'!$B$6:$B$305,MATCH(E2714,'İş emirleri'!$A$6:$A$305,0)),"İş emri yok"))</f>
        <v/>
      </c>
      <c r="G2714" s="38" t="n"/>
      <c r="H2714" s="38" t="n"/>
      <c r="I2714" s="20" t="n"/>
      <c r="J2714" s="40">
        <f>IF(G2714="","",MAX(0,G2714-N(H2714)))</f>
        <v/>
      </c>
      <c r="K2714" s="24">
        <f>IF(OR(G2714="",N(G2714)=0),"",J2714/G2714)</f>
        <v/>
      </c>
      <c r="L2714" s="38" t="n"/>
      <c r="M2714" s="38" t="n"/>
      <c r="N2714" s="20" t="n"/>
      <c r="O2714" s="40">
        <f>IF(AND(L2714="",M2714=""),"",N(L2714)+N(M2714))</f>
        <v/>
      </c>
      <c r="P2714" s="24">
        <f>IF(OR(O2714="",N(O2714)=0),"",N(M2714)/O2714)</f>
        <v/>
      </c>
      <c r="Q2714" s="40">
        <f>IF(OR(J2714="",N(J2714)=0,O2714=""),"",N(L2714)/(J2714/60))</f>
        <v/>
      </c>
      <c r="R2714" s="20" t="n"/>
    </row>
    <row r="2715">
      <c r="A2715" s="39" t="n"/>
      <c r="B2715" s="20" t="n"/>
      <c r="C2715" s="20" t="n"/>
      <c r="D2715" s="20" t="n"/>
      <c r="E2715" s="20" t="n"/>
      <c r="F2715" s="26">
        <f>IF(E2715="","",IFERROR(INDEX('İş emirleri'!$B$6:$B$305,MATCH(E2715,'İş emirleri'!$A$6:$A$305,0)),"İş emri yok"))</f>
        <v/>
      </c>
      <c r="G2715" s="38" t="n"/>
      <c r="H2715" s="38" t="n"/>
      <c r="I2715" s="20" t="n"/>
      <c r="J2715" s="40">
        <f>IF(G2715="","",MAX(0,G2715-N(H2715)))</f>
        <v/>
      </c>
      <c r="K2715" s="24">
        <f>IF(OR(G2715="",N(G2715)=0),"",J2715/G2715)</f>
        <v/>
      </c>
      <c r="L2715" s="38" t="n"/>
      <c r="M2715" s="38" t="n"/>
      <c r="N2715" s="20" t="n"/>
      <c r="O2715" s="40">
        <f>IF(AND(L2715="",M2715=""),"",N(L2715)+N(M2715))</f>
        <v/>
      </c>
      <c r="P2715" s="24">
        <f>IF(OR(O2715="",N(O2715)=0),"",N(M2715)/O2715)</f>
        <v/>
      </c>
      <c r="Q2715" s="40">
        <f>IF(OR(J2715="",N(J2715)=0,O2715=""),"",N(L2715)/(J2715/60))</f>
        <v/>
      </c>
      <c r="R2715" s="20" t="n"/>
    </row>
    <row r="2716">
      <c r="A2716" s="39" t="n"/>
      <c r="B2716" s="20" t="n"/>
      <c r="C2716" s="20" t="n"/>
      <c r="D2716" s="20" t="n"/>
      <c r="E2716" s="20" t="n"/>
      <c r="F2716" s="26">
        <f>IF(E2716="","",IFERROR(INDEX('İş emirleri'!$B$6:$B$305,MATCH(E2716,'İş emirleri'!$A$6:$A$305,0)),"İş emri yok"))</f>
        <v/>
      </c>
      <c r="G2716" s="38" t="n"/>
      <c r="H2716" s="38" t="n"/>
      <c r="I2716" s="20" t="n"/>
      <c r="J2716" s="40">
        <f>IF(G2716="","",MAX(0,G2716-N(H2716)))</f>
        <v/>
      </c>
      <c r="K2716" s="24">
        <f>IF(OR(G2716="",N(G2716)=0),"",J2716/G2716)</f>
        <v/>
      </c>
      <c r="L2716" s="38" t="n"/>
      <c r="M2716" s="38" t="n"/>
      <c r="N2716" s="20" t="n"/>
      <c r="O2716" s="40">
        <f>IF(AND(L2716="",M2716=""),"",N(L2716)+N(M2716))</f>
        <v/>
      </c>
      <c r="P2716" s="24">
        <f>IF(OR(O2716="",N(O2716)=0),"",N(M2716)/O2716)</f>
        <v/>
      </c>
      <c r="Q2716" s="40">
        <f>IF(OR(J2716="",N(J2716)=0,O2716=""),"",N(L2716)/(J2716/60))</f>
        <v/>
      </c>
      <c r="R2716" s="20" t="n"/>
    </row>
    <row r="2717">
      <c r="A2717" s="39" t="n"/>
      <c r="B2717" s="20" t="n"/>
      <c r="C2717" s="20" t="n"/>
      <c r="D2717" s="20" t="n"/>
      <c r="E2717" s="20" t="n"/>
      <c r="F2717" s="26">
        <f>IF(E2717="","",IFERROR(INDEX('İş emirleri'!$B$6:$B$305,MATCH(E2717,'İş emirleri'!$A$6:$A$305,0)),"İş emri yok"))</f>
        <v/>
      </c>
      <c r="G2717" s="38" t="n"/>
      <c r="H2717" s="38" t="n"/>
      <c r="I2717" s="20" t="n"/>
      <c r="J2717" s="40">
        <f>IF(G2717="","",MAX(0,G2717-N(H2717)))</f>
        <v/>
      </c>
      <c r="K2717" s="24">
        <f>IF(OR(G2717="",N(G2717)=0),"",J2717/G2717)</f>
        <v/>
      </c>
      <c r="L2717" s="38" t="n"/>
      <c r="M2717" s="38" t="n"/>
      <c r="N2717" s="20" t="n"/>
      <c r="O2717" s="40">
        <f>IF(AND(L2717="",M2717=""),"",N(L2717)+N(M2717))</f>
        <v/>
      </c>
      <c r="P2717" s="24">
        <f>IF(OR(O2717="",N(O2717)=0),"",N(M2717)/O2717)</f>
        <v/>
      </c>
      <c r="Q2717" s="40">
        <f>IF(OR(J2717="",N(J2717)=0,O2717=""),"",N(L2717)/(J2717/60))</f>
        <v/>
      </c>
      <c r="R2717" s="20" t="n"/>
    </row>
    <row r="2718">
      <c r="A2718" s="39" t="n"/>
      <c r="B2718" s="20" t="n"/>
      <c r="C2718" s="20" t="n"/>
      <c r="D2718" s="20" t="n"/>
      <c r="E2718" s="20" t="n"/>
      <c r="F2718" s="26">
        <f>IF(E2718="","",IFERROR(INDEX('İş emirleri'!$B$6:$B$305,MATCH(E2718,'İş emirleri'!$A$6:$A$305,0)),"İş emri yok"))</f>
        <v/>
      </c>
      <c r="G2718" s="38" t="n"/>
      <c r="H2718" s="38" t="n"/>
      <c r="I2718" s="20" t="n"/>
      <c r="J2718" s="40">
        <f>IF(G2718="","",MAX(0,G2718-N(H2718)))</f>
        <v/>
      </c>
      <c r="K2718" s="24">
        <f>IF(OR(G2718="",N(G2718)=0),"",J2718/G2718)</f>
        <v/>
      </c>
      <c r="L2718" s="38" t="n"/>
      <c r="M2718" s="38" t="n"/>
      <c r="N2718" s="20" t="n"/>
      <c r="O2718" s="40">
        <f>IF(AND(L2718="",M2718=""),"",N(L2718)+N(M2718))</f>
        <v/>
      </c>
      <c r="P2718" s="24">
        <f>IF(OR(O2718="",N(O2718)=0),"",N(M2718)/O2718)</f>
        <v/>
      </c>
      <c r="Q2718" s="40">
        <f>IF(OR(J2718="",N(J2718)=0,O2718=""),"",N(L2718)/(J2718/60))</f>
        <v/>
      </c>
      <c r="R2718" s="20" t="n"/>
    </row>
    <row r="2719">
      <c r="A2719" s="39" t="n"/>
      <c r="B2719" s="20" t="n"/>
      <c r="C2719" s="20" t="n"/>
      <c r="D2719" s="20" t="n"/>
      <c r="E2719" s="20" t="n"/>
      <c r="F2719" s="26">
        <f>IF(E2719="","",IFERROR(INDEX('İş emirleri'!$B$6:$B$305,MATCH(E2719,'İş emirleri'!$A$6:$A$305,0)),"İş emri yok"))</f>
        <v/>
      </c>
      <c r="G2719" s="38" t="n"/>
      <c r="H2719" s="38" t="n"/>
      <c r="I2719" s="20" t="n"/>
      <c r="J2719" s="40">
        <f>IF(G2719="","",MAX(0,G2719-N(H2719)))</f>
        <v/>
      </c>
      <c r="K2719" s="24">
        <f>IF(OR(G2719="",N(G2719)=0),"",J2719/G2719)</f>
        <v/>
      </c>
      <c r="L2719" s="38" t="n"/>
      <c r="M2719" s="38" t="n"/>
      <c r="N2719" s="20" t="n"/>
      <c r="O2719" s="40">
        <f>IF(AND(L2719="",M2719=""),"",N(L2719)+N(M2719))</f>
        <v/>
      </c>
      <c r="P2719" s="24">
        <f>IF(OR(O2719="",N(O2719)=0),"",N(M2719)/O2719)</f>
        <v/>
      </c>
      <c r="Q2719" s="40">
        <f>IF(OR(J2719="",N(J2719)=0,O2719=""),"",N(L2719)/(J2719/60))</f>
        <v/>
      </c>
      <c r="R2719" s="20" t="n"/>
    </row>
    <row r="2720">
      <c r="A2720" s="39" t="n"/>
      <c r="B2720" s="20" t="n"/>
      <c r="C2720" s="20" t="n"/>
      <c r="D2720" s="20" t="n"/>
      <c r="E2720" s="20" t="n"/>
      <c r="F2720" s="26">
        <f>IF(E2720="","",IFERROR(INDEX('İş emirleri'!$B$6:$B$305,MATCH(E2720,'İş emirleri'!$A$6:$A$305,0)),"İş emri yok"))</f>
        <v/>
      </c>
      <c r="G2720" s="38" t="n"/>
      <c r="H2720" s="38" t="n"/>
      <c r="I2720" s="20" t="n"/>
      <c r="J2720" s="40">
        <f>IF(G2720="","",MAX(0,G2720-N(H2720)))</f>
        <v/>
      </c>
      <c r="K2720" s="24">
        <f>IF(OR(G2720="",N(G2720)=0),"",J2720/G2720)</f>
        <v/>
      </c>
      <c r="L2720" s="38" t="n"/>
      <c r="M2720" s="38" t="n"/>
      <c r="N2720" s="20" t="n"/>
      <c r="O2720" s="40">
        <f>IF(AND(L2720="",M2720=""),"",N(L2720)+N(M2720))</f>
        <v/>
      </c>
      <c r="P2720" s="24">
        <f>IF(OR(O2720="",N(O2720)=0),"",N(M2720)/O2720)</f>
        <v/>
      </c>
      <c r="Q2720" s="40">
        <f>IF(OR(J2720="",N(J2720)=0,O2720=""),"",N(L2720)/(J2720/60))</f>
        <v/>
      </c>
      <c r="R2720" s="20" t="n"/>
    </row>
    <row r="2721">
      <c r="A2721" s="39" t="n"/>
      <c r="B2721" s="20" t="n"/>
      <c r="C2721" s="20" t="n"/>
      <c r="D2721" s="20" t="n"/>
      <c r="E2721" s="20" t="n"/>
      <c r="F2721" s="26">
        <f>IF(E2721="","",IFERROR(INDEX('İş emirleri'!$B$6:$B$305,MATCH(E2721,'İş emirleri'!$A$6:$A$305,0)),"İş emri yok"))</f>
        <v/>
      </c>
      <c r="G2721" s="38" t="n"/>
      <c r="H2721" s="38" t="n"/>
      <c r="I2721" s="20" t="n"/>
      <c r="J2721" s="40">
        <f>IF(G2721="","",MAX(0,G2721-N(H2721)))</f>
        <v/>
      </c>
      <c r="K2721" s="24">
        <f>IF(OR(G2721="",N(G2721)=0),"",J2721/G2721)</f>
        <v/>
      </c>
      <c r="L2721" s="38" t="n"/>
      <c r="M2721" s="38" t="n"/>
      <c r="N2721" s="20" t="n"/>
      <c r="O2721" s="40">
        <f>IF(AND(L2721="",M2721=""),"",N(L2721)+N(M2721))</f>
        <v/>
      </c>
      <c r="P2721" s="24">
        <f>IF(OR(O2721="",N(O2721)=0),"",N(M2721)/O2721)</f>
        <v/>
      </c>
      <c r="Q2721" s="40">
        <f>IF(OR(J2721="",N(J2721)=0,O2721=""),"",N(L2721)/(J2721/60))</f>
        <v/>
      </c>
      <c r="R2721" s="20" t="n"/>
    </row>
    <row r="2722">
      <c r="A2722" s="39" t="n"/>
      <c r="B2722" s="20" t="n"/>
      <c r="C2722" s="20" t="n"/>
      <c r="D2722" s="20" t="n"/>
      <c r="E2722" s="20" t="n"/>
      <c r="F2722" s="26">
        <f>IF(E2722="","",IFERROR(INDEX('İş emirleri'!$B$6:$B$305,MATCH(E2722,'İş emirleri'!$A$6:$A$305,0)),"İş emri yok"))</f>
        <v/>
      </c>
      <c r="G2722" s="38" t="n"/>
      <c r="H2722" s="38" t="n"/>
      <c r="I2722" s="20" t="n"/>
      <c r="J2722" s="40">
        <f>IF(G2722="","",MAX(0,G2722-N(H2722)))</f>
        <v/>
      </c>
      <c r="K2722" s="24">
        <f>IF(OR(G2722="",N(G2722)=0),"",J2722/G2722)</f>
        <v/>
      </c>
      <c r="L2722" s="38" t="n"/>
      <c r="M2722" s="38" t="n"/>
      <c r="N2722" s="20" t="n"/>
      <c r="O2722" s="40">
        <f>IF(AND(L2722="",M2722=""),"",N(L2722)+N(M2722))</f>
        <v/>
      </c>
      <c r="P2722" s="24">
        <f>IF(OR(O2722="",N(O2722)=0),"",N(M2722)/O2722)</f>
        <v/>
      </c>
      <c r="Q2722" s="40">
        <f>IF(OR(J2722="",N(J2722)=0,O2722=""),"",N(L2722)/(J2722/60))</f>
        <v/>
      </c>
      <c r="R2722" s="20" t="n"/>
    </row>
    <row r="2723">
      <c r="A2723" s="39" t="n"/>
      <c r="B2723" s="20" t="n"/>
      <c r="C2723" s="20" t="n"/>
      <c r="D2723" s="20" t="n"/>
      <c r="E2723" s="20" t="n"/>
      <c r="F2723" s="26">
        <f>IF(E2723="","",IFERROR(INDEX('İş emirleri'!$B$6:$B$305,MATCH(E2723,'İş emirleri'!$A$6:$A$305,0)),"İş emri yok"))</f>
        <v/>
      </c>
      <c r="G2723" s="38" t="n"/>
      <c r="H2723" s="38" t="n"/>
      <c r="I2723" s="20" t="n"/>
      <c r="J2723" s="40">
        <f>IF(G2723="","",MAX(0,G2723-N(H2723)))</f>
        <v/>
      </c>
      <c r="K2723" s="24">
        <f>IF(OR(G2723="",N(G2723)=0),"",J2723/G2723)</f>
        <v/>
      </c>
      <c r="L2723" s="38" t="n"/>
      <c r="M2723" s="38" t="n"/>
      <c r="N2723" s="20" t="n"/>
      <c r="O2723" s="40">
        <f>IF(AND(L2723="",M2723=""),"",N(L2723)+N(M2723))</f>
        <v/>
      </c>
      <c r="P2723" s="24">
        <f>IF(OR(O2723="",N(O2723)=0),"",N(M2723)/O2723)</f>
        <v/>
      </c>
      <c r="Q2723" s="40">
        <f>IF(OR(J2723="",N(J2723)=0,O2723=""),"",N(L2723)/(J2723/60))</f>
        <v/>
      </c>
      <c r="R2723" s="20" t="n"/>
    </row>
    <row r="2724">
      <c r="A2724" s="39" t="n"/>
      <c r="B2724" s="20" t="n"/>
      <c r="C2724" s="20" t="n"/>
      <c r="D2724" s="20" t="n"/>
      <c r="E2724" s="20" t="n"/>
      <c r="F2724" s="26">
        <f>IF(E2724="","",IFERROR(INDEX('İş emirleri'!$B$6:$B$305,MATCH(E2724,'İş emirleri'!$A$6:$A$305,0)),"İş emri yok"))</f>
        <v/>
      </c>
      <c r="G2724" s="38" t="n"/>
      <c r="H2724" s="38" t="n"/>
      <c r="I2724" s="20" t="n"/>
      <c r="J2724" s="40">
        <f>IF(G2724="","",MAX(0,G2724-N(H2724)))</f>
        <v/>
      </c>
      <c r="K2724" s="24">
        <f>IF(OR(G2724="",N(G2724)=0),"",J2724/G2724)</f>
        <v/>
      </c>
      <c r="L2724" s="38" t="n"/>
      <c r="M2724" s="38" t="n"/>
      <c r="N2724" s="20" t="n"/>
      <c r="O2724" s="40">
        <f>IF(AND(L2724="",M2724=""),"",N(L2724)+N(M2724))</f>
        <v/>
      </c>
      <c r="P2724" s="24">
        <f>IF(OR(O2724="",N(O2724)=0),"",N(M2724)/O2724)</f>
        <v/>
      </c>
      <c r="Q2724" s="40">
        <f>IF(OR(J2724="",N(J2724)=0,O2724=""),"",N(L2724)/(J2724/60))</f>
        <v/>
      </c>
      <c r="R2724" s="20" t="n"/>
    </row>
    <row r="2725">
      <c r="A2725" s="39" t="n"/>
      <c r="B2725" s="20" t="n"/>
      <c r="C2725" s="20" t="n"/>
      <c r="D2725" s="20" t="n"/>
      <c r="E2725" s="20" t="n"/>
      <c r="F2725" s="26">
        <f>IF(E2725="","",IFERROR(INDEX('İş emirleri'!$B$6:$B$305,MATCH(E2725,'İş emirleri'!$A$6:$A$305,0)),"İş emri yok"))</f>
        <v/>
      </c>
      <c r="G2725" s="38" t="n"/>
      <c r="H2725" s="38" t="n"/>
      <c r="I2725" s="20" t="n"/>
      <c r="J2725" s="40">
        <f>IF(G2725="","",MAX(0,G2725-N(H2725)))</f>
        <v/>
      </c>
      <c r="K2725" s="24">
        <f>IF(OR(G2725="",N(G2725)=0),"",J2725/G2725)</f>
        <v/>
      </c>
      <c r="L2725" s="38" t="n"/>
      <c r="M2725" s="38" t="n"/>
      <c r="N2725" s="20" t="n"/>
      <c r="O2725" s="40">
        <f>IF(AND(L2725="",M2725=""),"",N(L2725)+N(M2725))</f>
        <v/>
      </c>
      <c r="P2725" s="24">
        <f>IF(OR(O2725="",N(O2725)=0),"",N(M2725)/O2725)</f>
        <v/>
      </c>
      <c r="Q2725" s="40">
        <f>IF(OR(J2725="",N(J2725)=0,O2725=""),"",N(L2725)/(J2725/60))</f>
        <v/>
      </c>
      <c r="R2725" s="20" t="n"/>
    </row>
    <row r="2726">
      <c r="A2726" s="39" t="n"/>
      <c r="B2726" s="20" t="n"/>
      <c r="C2726" s="20" t="n"/>
      <c r="D2726" s="20" t="n"/>
      <c r="E2726" s="20" t="n"/>
      <c r="F2726" s="26">
        <f>IF(E2726="","",IFERROR(INDEX('İş emirleri'!$B$6:$B$305,MATCH(E2726,'İş emirleri'!$A$6:$A$305,0)),"İş emri yok"))</f>
        <v/>
      </c>
      <c r="G2726" s="38" t="n"/>
      <c r="H2726" s="38" t="n"/>
      <c r="I2726" s="20" t="n"/>
      <c r="J2726" s="40">
        <f>IF(G2726="","",MAX(0,G2726-N(H2726)))</f>
        <v/>
      </c>
      <c r="K2726" s="24">
        <f>IF(OR(G2726="",N(G2726)=0),"",J2726/G2726)</f>
        <v/>
      </c>
      <c r="L2726" s="38" t="n"/>
      <c r="M2726" s="38" t="n"/>
      <c r="N2726" s="20" t="n"/>
      <c r="O2726" s="40">
        <f>IF(AND(L2726="",M2726=""),"",N(L2726)+N(M2726))</f>
        <v/>
      </c>
      <c r="P2726" s="24">
        <f>IF(OR(O2726="",N(O2726)=0),"",N(M2726)/O2726)</f>
        <v/>
      </c>
      <c r="Q2726" s="40">
        <f>IF(OR(J2726="",N(J2726)=0,O2726=""),"",N(L2726)/(J2726/60))</f>
        <v/>
      </c>
      <c r="R2726" s="20" t="n"/>
    </row>
    <row r="2727">
      <c r="A2727" s="39" t="n"/>
      <c r="B2727" s="20" t="n"/>
      <c r="C2727" s="20" t="n"/>
      <c r="D2727" s="20" t="n"/>
      <c r="E2727" s="20" t="n"/>
      <c r="F2727" s="26">
        <f>IF(E2727="","",IFERROR(INDEX('İş emirleri'!$B$6:$B$305,MATCH(E2727,'İş emirleri'!$A$6:$A$305,0)),"İş emri yok"))</f>
        <v/>
      </c>
      <c r="G2727" s="38" t="n"/>
      <c r="H2727" s="38" t="n"/>
      <c r="I2727" s="20" t="n"/>
      <c r="J2727" s="40">
        <f>IF(G2727="","",MAX(0,G2727-N(H2727)))</f>
        <v/>
      </c>
      <c r="K2727" s="24">
        <f>IF(OR(G2727="",N(G2727)=0),"",J2727/G2727)</f>
        <v/>
      </c>
      <c r="L2727" s="38" t="n"/>
      <c r="M2727" s="38" t="n"/>
      <c r="N2727" s="20" t="n"/>
      <c r="O2727" s="40">
        <f>IF(AND(L2727="",M2727=""),"",N(L2727)+N(M2727))</f>
        <v/>
      </c>
      <c r="P2727" s="24">
        <f>IF(OR(O2727="",N(O2727)=0),"",N(M2727)/O2727)</f>
        <v/>
      </c>
      <c r="Q2727" s="40">
        <f>IF(OR(J2727="",N(J2727)=0,O2727=""),"",N(L2727)/(J2727/60))</f>
        <v/>
      </c>
      <c r="R2727" s="20" t="n"/>
    </row>
    <row r="2728">
      <c r="A2728" s="39" t="n"/>
      <c r="B2728" s="20" t="n"/>
      <c r="C2728" s="20" t="n"/>
      <c r="D2728" s="20" t="n"/>
      <c r="E2728" s="20" t="n"/>
      <c r="F2728" s="26">
        <f>IF(E2728="","",IFERROR(INDEX('İş emirleri'!$B$6:$B$305,MATCH(E2728,'İş emirleri'!$A$6:$A$305,0)),"İş emri yok"))</f>
        <v/>
      </c>
      <c r="G2728" s="38" t="n"/>
      <c r="H2728" s="38" t="n"/>
      <c r="I2728" s="20" t="n"/>
      <c r="J2728" s="40">
        <f>IF(G2728="","",MAX(0,G2728-N(H2728)))</f>
        <v/>
      </c>
      <c r="K2728" s="24">
        <f>IF(OR(G2728="",N(G2728)=0),"",J2728/G2728)</f>
        <v/>
      </c>
      <c r="L2728" s="38" t="n"/>
      <c r="M2728" s="38" t="n"/>
      <c r="N2728" s="20" t="n"/>
      <c r="O2728" s="40">
        <f>IF(AND(L2728="",M2728=""),"",N(L2728)+N(M2728))</f>
        <v/>
      </c>
      <c r="P2728" s="24">
        <f>IF(OR(O2728="",N(O2728)=0),"",N(M2728)/O2728)</f>
        <v/>
      </c>
      <c r="Q2728" s="40">
        <f>IF(OR(J2728="",N(J2728)=0,O2728=""),"",N(L2728)/(J2728/60))</f>
        <v/>
      </c>
      <c r="R2728" s="20" t="n"/>
    </row>
    <row r="2729">
      <c r="A2729" s="39" t="n"/>
      <c r="B2729" s="20" t="n"/>
      <c r="C2729" s="20" t="n"/>
      <c r="D2729" s="20" t="n"/>
      <c r="E2729" s="20" t="n"/>
      <c r="F2729" s="26">
        <f>IF(E2729="","",IFERROR(INDEX('İş emirleri'!$B$6:$B$305,MATCH(E2729,'İş emirleri'!$A$6:$A$305,0)),"İş emri yok"))</f>
        <v/>
      </c>
      <c r="G2729" s="38" t="n"/>
      <c r="H2729" s="38" t="n"/>
      <c r="I2729" s="20" t="n"/>
      <c r="J2729" s="40">
        <f>IF(G2729="","",MAX(0,G2729-N(H2729)))</f>
        <v/>
      </c>
      <c r="K2729" s="24">
        <f>IF(OR(G2729="",N(G2729)=0),"",J2729/G2729)</f>
        <v/>
      </c>
      <c r="L2729" s="38" t="n"/>
      <c r="M2729" s="38" t="n"/>
      <c r="N2729" s="20" t="n"/>
      <c r="O2729" s="40">
        <f>IF(AND(L2729="",M2729=""),"",N(L2729)+N(M2729))</f>
        <v/>
      </c>
      <c r="P2729" s="24">
        <f>IF(OR(O2729="",N(O2729)=0),"",N(M2729)/O2729)</f>
        <v/>
      </c>
      <c r="Q2729" s="40">
        <f>IF(OR(J2729="",N(J2729)=0,O2729=""),"",N(L2729)/(J2729/60))</f>
        <v/>
      </c>
      <c r="R2729" s="20" t="n"/>
    </row>
    <row r="2730">
      <c r="A2730" s="39" t="n"/>
      <c r="B2730" s="20" t="n"/>
      <c r="C2730" s="20" t="n"/>
      <c r="D2730" s="20" t="n"/>
      <c r="E2730" s="20" t="n"/>
      <c r="F2730" s="26">
        <f>IF(E2730="","",IFERROR(INDEX('İş emirleri'!$B$6:$B$305,MATCH(E2730,'İş emirleri'!$A$6:$A$305,0)),"İş emri yok"))</f>
        <v/>
      </c>
      <c r="G2730" s="38" t="n"/>
      <c r="H2730" s="38" t="n"/>
      <c r="I2730" s="20" t="n"/>
      <c r="J2730" s="40">
        <f>IF(G2730="","",MAX(0,G2730-N(H2730)))</f>
        <v/>
      </c>
      <c r="K2730" s="24">
        <f>IF(OR(G2730="",N(G2730)=0),"",J2730/G2730)</f>
        <v/>
      </c>
      <c r="L2730" s="38" t="n"/>
      <c r="M2730" s="38" t="n"/>
      <c r="N2730" s="20" t="n"/>
      <c r="O2730" s="40">
        <f>IF(AND(L2730="",M2730=""),"",N(L2730)+N(M2730))</f>
        <v/>
      </c>
      <c r="P2730" s="24">
        <f>IF(OR(O2730="",N(O2730)=0),"",N(M2730)/O2730)</f>
        <v/>
      </c>
      <c r="Q2730" s="40">
        <f>IF(OR(J2730="",N(J2730)=0,O2730=""),"",N(L2730)/(J2730/60))</f>
        <v/>
      </c>
      <c r="R2730" s="20" t="n"/>
    </row>
    <row r="2731">
      <c r="A2731" s="39" t="n"/>
      <c r="B2731" s="20" t="n"/>
      <c r="C2731" s="20" t="n"/>
      <c r="D2731" s="20" t="n"/>
      <c r="E2731" s="20" t="n"/>
      <c r="F2731" s="26">
        <f>IF(E2731="","",IFERROR(INDEX('İş emirleri'!$B$6:$B$305,MATCH(E2731,'İş emirleri'!$A$6:$A$305,0)),"İş emri yok"))</f>
        <v/>
      </c>
      <c r="G2731" s="38" t="n"/>
      <c r="H2731" s="38" t="n"/>
      <c r="I2731" s="20" t="n"/>
      <c r="J2731" s="40">
        <f>IF(G2731="","",MAX(0,G2731-N(H2731)))</f>
        <v/>
      </c>
      <c r="K2731" s="24">
        <f>IF(OR(G2731="",N(G2731)=0),"",J2731/G2731)</f>
        <v/>
      </c>
      <c r="L2731" s="38" t="n"/>
      <c r="M2731" s="38" t="n"/>
      <c r="N2731" s="20" t="n"/>
      <c r="O2731" s="40">
        <f>IF(AND(L2731="",M2731=""),"",N(L2731)+N(M2731))</f>
        <v/>
      </c>
      <c r="P2731" s="24">
        <f>IF(OR(O2731="",N(O2731)=0),"",N(M2731)/O2731)</f>
        <v/>
      </c>
      <c r="Q2731" s="40">
        <f>IF(OR(J2731="",N(J2731)=0,O2731=""),"",N(L2731)/(J2731/60))</f>
        <v/>
      </c>
      <c r="R2731" s="20" t="n"/>
    </row>
    <row r="2732">
      <c r="A2732" s="39" t="n"/>
      <c r="B2732" s="20" t="n"/>
      <c r="C2732" s="20" t="n"/>
      <c r="D2732" s="20" t="n"/>
      <c r="E2732" s="20" t="n"/>
      <c r="F2732" s="26">
        <f>IF(E2732="","",IFERROR(INDEX('İş emirleri'!$B$6:$B$305,MATCH(E2732,'İş emirleri'!$A$6:$A$305,0)),"İş emri yok"))</f>
        <v/>
      </c>
      <c r="G2732" s="38" t="n"/>
      <c r="H2732" s="38" t="n"/>
      <c r="I2732" s="20" t="n"/>
      <c r="J2732" s="40">
        <f>IF(G2732="","",MAX(0,G2732-N(H2732)))</f>
        <v/>
      </c>
      <c r="K2732" s="24">
        <f>IF(OR(G2732="",N(G2732)=0),"",J2732/G2732)</f>
        <v/>
      </c>
      <c r="L2732" s="38" t="n"/>
      <c r="M2732" s="38" t="n"/>
      <c r="N2732" s="20" t="n"/>
      <c r="O2732" s="40">
        <f>IF(AND(L2732="",M2732=""),"",N(L2732)+N(M2732))</f>
        <v/>
      </c>
      <c r="P2732" s="24">
        <f>IF(OR(O2732="",N(O2732)=0),"",N(M2732)/O2732)</f>
        <v/>
      </c>
      <c r="Q2732" s="40">
        <f>IF(OR(J2732="",N(J2732)=0,O2732=""),"",N(L2732)/(J2732/60))</f>
        <v/>
      </c>
      <c r="R2732" s="20" t="n"/>
    </row>
    <row r="2733">
      <c r="A2733" s="39" t="n"/>
      <c r="B2733" s="20" t="n"/>
      <c r="C2733" s="20" t="n"/>
      <c r="D2733" s="20" t="n"/>
      <c r="E2733" s="20" t="n"/>
      <c r="F2733" s="26">
        <f>IF(E2733="","",IFERROR(INDEX('İş emirleri'!$B$6:$B$305,MATCH(E2733,'İş emirleri'!$A$6:$A$305,0)),"İş emri yok"))</f>
        <v/>
      </c>
      <c r="G2733" s="38" t="n"/>
      <c r="H2733" s="38" t="n"/>
      <c r="I2733" s="20" t="n"/>
      <c r="J2733" s="40">
        <f>IF(G2733="","",MAX(0,G2733-N(H2733)))</f>
        <v/>
      </c>
      <c r="K2733" s="24">
        <f>IF(OR(G2733="",N(G2733)=0),"",J2733/G2733)</f>
        <v/>
      </c>
      <c r="L2733" s="38" t="n"/>
      <c r="M2733" s="38" t="n"/>
      <c r="N2733" s="20" t="n"/>
      <c r="O2733" s="40">
        <f>IF(AND(L2733="",M2733=""),"",N(L2733)+N(M2733))</f>
        <v/>
      </c>
      <c r="P2733" s="24">
        <f>IF(OR(O2733="",N(O2733)=0),"",N(M2733)/O2733)</f>
        <v/>
      </c>
      <c r="Q2733" s="40">
        <f>IF(OR(J2733="",N(J2733)=0,O2733=""),"",N(L2733)/(J2733/60))</f>
        <v/>
      </c>
      <c r="R2733" s="20" t="n"/>
    </row>
    <row r="2734">
      <c r="A2734" s="39" t="n"/>
      <c r="B2734" s="20" t="n"/>
      <c r="C2734" s="20" t="n"/>
      <c r="D2734" s="20" t="n"/>
      <c r="E2734" s="20" t="n"/>
      <c r="F2734" s="26">
        <f>IF(E2734="","",IFERROR(INDEX('İş emirleri'!$B$6:$B$305,MATCH(E2734,'İş emirleri'!$A$6:$A$305,0)),"İş emri yok"))</f>
        <v/>
      </c>
      <c r="G2734" s="38" t="n"/>
      <c r="H2734" s="38" t="n"/>
      <c r="I2734" s="20" t="n"/>
      <c r="J2734" s="40">
        <f>IF(G2734="","",MAX(0,G2734-N(H2734)))</f>
        <v/>
      </c>
      <c r="K2734" s="24">
        <f>IF(OR(G2734="",N(G2734)=0),"",J2734/G2734)</f>
        <v/>
      </c>
      <c r="L2734" s="38" t="n"/>
      <c r="M2734" s="38" t="n"/>
      <c r="N2734" s="20" t="n"/>
      <c r="O2734" s="40">
        <f>IF(AND(L2734="",M2734=""),"",N(L2734)+N(M2734))</f>
        <v/>
      </c>
      <c r="P2734" s="24">
        <f>IF(OR(O2734="",N(O2734)=0),"",N(M2734)/O2734)</f>
        <v/>
      </c>
      <c r="Q2734" s="40">
        <f>IF(OR(J2734="",N(J2734)=0,O2734=""),"",N(L2734)/(J2734/60))</f>
        <v/>
      </c>
      <c r="R2734" s="20" t="n"/>
    </row>
    <row r="2735">
      <c r="A2735" s="39" t="n"/>
      <c r="B2735" s="20" t="n"/>
      <c r="C2735" s="20" t="n"/>
      <c r="D2735" s="20" t="n"/>
      <c r="E2735" s="20" t="n"/>
      <c r="F2735" s="26">
        <f>IF(E2735="","",IFERROR(INDEX('İş emirleri'!$B$6:$B$305,MATCH(E2735,'İş emirleri'!$A$6:$A$305,0)),"İş emri yok"))</f>
        <v/>
      </c>
      <c r="G2735" s="38" t="n"/>
      <c r="H2735" s="38" t="n"/>
      <c r="I2735" s="20" t="n"/>
      <c r="J2735" s="40">
        <f>IF(G2735="","",MAX(0,G2735-N(H2735)))</f>
        <v/>
      </c>
      <c r="K2735" s="24">
        <f>IF(OR(G2735="",N(G2735)=0),"",J2735/G2735)</f>
        <v/>
      </c>
      <c r="L2735" s="38" t="n"/>
      <c r="M2735" s="38" t="n"/>
      <c r="N2735" s="20" t="n"/>
      <c r="O2735" s="40">
        <f>IF(AND(L2735="",M2735=""),"",N(L2735)+N(M2735))</f>
        <v/>
      </c>
      <c r="P2735" s="24">
        <f>IF(OR(O2735="",N(O2735)=0),"",N(M2735)/O2735)</f>
        <v/>
      </c>
      <c r="Q2735" s="40">
        <f>IF(OR(J2735="",N(J2735)=0,O2735=""),"",N(L2735)/(J2735/60))</f>
        <v/>
      </c>
      <c r="R2735" s="20" t="n"/>
    </row>
    <row r="2736">
      <c r="A2736" s="39" t="n"/>
      <c r="B2736" s="20" t="n"/>
      <c r="C2736" s="20" t="n"/>
      <c r="D2736" s="20" t="n"/>
      <c r="E2736" s="20" t="n"/>
      <c r="F2736" s="26">
        <f>IF(E2736="","",IFERROR(INDEX('İş emirleri'!$B$6:$B$305,MATCH(E2736,'İş emirleri'!$A$6:$A$305,0)),"İş emri yok"))</f>
        <v/>
      </c>
      <c r="G2736" s="38" t="n"/>
      <c r="H2736" s="38" t="n"/>
      <c r="I2736" s="20" t="n"/>
      <c r="J2736" s="40">
        <f>IF(G2736="","",MAX(0,G2736-N(H2736)))</f>
        <v/>
      </c>
      <c r="K2736" s="24">
        <f>IF(OR(G2736="",N(G2736)=0),"",J2736/G2736)</f>
        <v/>
      </c>
      <c r="L2736" s="38" t="n"/>
      <c r="M2736" s="38" t="n"/>
      <c r="N2736" s="20" t="n"/>
      <c r="O2736" s="40">
        <f>IF(AND(L2736="",M2736=""),"",N(L2736)+N(M2736))</f>
        <v/>
      </c>
      <c r="P2736" s="24">
        <f>IF(OR(O2736="",N(O2736)=0),"",N(M2736)/O2736)</f>
        <v/>
      </c>
      <c r="Q2736" s="40">
        <f>IF(OR(J2736="",N(J2736)=0,O2736=""),"",N(L2736)/(J2736/60))</f>
        <v/>
      </c>
      <c r="R2736" s="20" t="n"/>
    </row>
    <row r="2737">
      <c r="A2737" s="39" t="n"/>
      <c r="B2737" s="20" t="n"/>
      <c r="C2737" s="20" t="n"/>
      <c r="D2737" s="20" t="n"/>
      <c r="E2737" s="20" t="n"/>
      <c r="F2737" s="26">
        <f>IF(E2737="","",IFERROR(INDEX('İş emirleri'!$B$6:$B$305,MATCH(E2737,'İş emirleri'!$A$6:$A$305,0)),"İş emri yok"))</f>
        <v/>
      </c>
      <c r="G2737" s="38" t="n"/>
      <c r="H2737" s="38" t="n"/>
      <c r="I2737" s="20" t="n"/>
      <c r="J2737" s="40">
        <f>IF(G2737="","",MAX(0,G2737-N(H2737)))</f>
        <v/>
      </c>
      <c r="K2737" s="24">
        <f>IF(OR(G2737="",N(G2737)=0),"",J2737/G2737)</f>
        <v/>
      </c>
      <c r="L2737" s="38" t="n"/>
      <c r="M2737" s="38" t="n"/>
      <c r="N2737" s="20" t="n"/>
      <c r="O2737" s="40">
        <f>IF(AND(L2737="",M2737=""),"",N(L2737)+N(M2737))</f>
        <v/>
      </c>
      <c r="P2737" s="24">
        <f>IF(OR(O2737="",N(O2737)=0),"",N(M2737)/O2737)</f>
        <v/>
      </c>
      <c r="Q2737" s="40">
        <f>IF(OR(J2737="",N(J2737)=0,O2737=""),"",N(L2737)/(J2737/60))</f>
        <v/>
      </c>
      <c r="R2737" s="20" t="n"/>
    </row>
    <row r="2738">
      <c r="A2738" s="39" t="n"/>
      <c r="B2738" s="20" t="n"/>
      <c r="C2738" s="20" t="n"/>
      <c r="D2738" s="20" t="n"/>
      <c r="E2738" s="20" t="n"/>
      <c r="F2738" s="26">
        <f>IF(E2738="","",IFERROR(INDEX('İş emirleri'!$B$6:$B$305,MATCH(E2738,'İş emirleri'!$A$6:$A$305,0)),"İş emri yok"))</f>
        <v/>
      </c>
      <c r="G2738" s="38" t="n"/>
      <c r="H2738" s="38" t="n"/>
      <c r="I2738" s="20" t="n"/>
      <c r="J2738" s="40">
        <f>IF(G2738="","",MAX(0,G2738-N(H2738)))</f>
        <v/>
      </c>
      <c r="K2738" s="24">
        <f>IF(OR(G2738="",N(G2738)=0),"",J2738/G2738)</f>
        <v/>
      </c>
      <c r="L2738" s="38" t="n"/>
      <c r="M2738" s="38" t="n"/>
      <c r="N2738" s="20" t="n"/>
      <c r="O2738" s="40">
        <f>IF(AND(L2738="",M2738=""),"",N(L2738)+N(M2738))</f>
        <v/>
      </c>
      <c r="P2738" s="24">
        <f>IF(OR(O2738="",N(O2738)=0),"",N(M2738)/O2738)</f>
        <v/>
      </c>
      <c r="Q2738" s="40">
        <f>IF(OR(J2738="",N(J2738)=0,O2738=""),"",N(L2738)/(J2738/60))</f>
        <v/>
      </c>
      <c r="R2738" s="20" t="n"/>
    </row>
    <row r="2739">
      <c r="A2739" s="39" t="n"/>
      <c r="B2739" s="20" t="n"/>
      <c r="C2739" s="20" t="n"/>
      <c r="D2739" s="20" t="n"/>
      <c r="E2739" s="20" t="n"/>
      <c r="F2739" s="26">
        <f>IF(E2739="","",IFERROR(INDEX('İş emirleri'!$B$6:$B$305,MATCH(E2739,'İş emirleri'!$A$6:$A$305,0)),"İş emri yok"))</f>
        <v/>
      </c>
      <c r="G2739" s="38" t="n"/>
      <c r="H2739" s="38" t="n"/>
      <c r="I2739" s="20" t="n"/>
      <c r="J2739" s="40">
        <f>IF(G2739="","",MAX(0,G2739-N(H2739)))</f>
        <v/>
      </c>
      <c r="K2739" s="24">
        <f>IF(OR(G2739="",N(G2739)=0),"",J2739/G2739)</f>
        <v/>
      </c>
      <c r="L2739" s="38" t="n"/>
      <c r="M2739" s="38" t="n"/>
      <c r="N2739" s="20" t="n"/>
      <c r="O2739" s="40">
        <f>IF(AND(L2739="",M2739=""),"",N(L2739)+N(M2739))</f>
        <v/>
      </c>
      <c r="P2739" s="24">
        <f>IF(OR(O2739="",N(O2739)=0),"",N(M2739)/O2739)</f>
        <v/>
      </c>
      <c r="Q2739" s="40">
        <f>IF(OR(J2739="",N(J2739)=0,O2739=""),"",N(L2739)/(J2739/60))</f>
        <v/>
      </c>
      <c r="R2739" s="20" t="n"/>
    </row>
    <row r="2740">
      <c r="A2740" s="39" t="n"/>
      <c r="B2740" s="20" t="n"/>
      <c r="C2740" s="20" t="n"/>
      <c r="D2740" s="20" t="n"/>
      <c r="E2740" s="20" t="n"/>
      <c r="F2740" s="26">
        <f>IF(E2740="","",IFERROR(INDEX('İş emirleri'!$B$6:$B$305,MATCH(E2740,'İş emirleri'!$A$6:$A$305,0)),"İş emri yok"))</f>
        <v/>
      </c>
      <c r="G2740" s="38" t="n"/>
      <c r="H2740" s="38" t="n"/>
      <c r="I2740" s="20" t="n"/>
      <c r="J2740" s="40">
        <f>IF(G2740="","",MAX(0,G2740-N(H2740)))</f>
        <v/>
      </c>
      <c r="K2740" s="24">
        <f>IF(OR(G2740="",N(G2740)=0),"",J2740/G2740)</f>
        <v/>
      </c>
      <c r="L2740" s="38" t="n"/>
      <c r="M2740" s="38" t="n"/>
      <c r="N2740" s="20" t="n"/>
      <c r="O2740" s="40">
        <f>IF(AND(L2740="",M2740=""),"",N(L2740)+N(M2740))</f>
        <v/>
      </c>
      <c r="P2740" s="24">
        <f>IF(OR(O2740="",N(O2740)=0),"",N(M2740)/O2740)</f>
        <v/>
      </c>
      <c r="Q2740" s="40">
        <f>IF(OR(J2740="",N(J2740)=0,O2740=""),"",N(L2740)/(J2740/60))</f>
        <v/>
      </c>
      <c r="R2740" s="20" t="n"/>
    </row>
    <row r="2741">
      <c r="A2741" s="39" t="n"/>
      <c r="B2741" s="20" t="n"/>
      <c r="C2741" s="20" t="n"/>
      <c r="D2741" s="20" t="n"/>
      <c r="E2741" s="20" t="n"/>
      <c r="F2741" s="26">
        <f>IF(E2741="","",IFERROR(INDEX('İş emirleri'!$B$6:$B$305,MATCH(E2741,'İş emirleri'!$A$6:$A$305,0)),"İş emri yok"))</f>
        <v/>
      </c>
      <c r="G2741" s="38" t="n"/>
      <c r="H2741" s="38" t="n"/>
      <c r="I2741" s="20" t="n"/>
      <c r="J2741" s="40">
        <f>IF(G2741="","",MAX(0,G2741-N(H2741)))</f>
        <v/>
      </c>
      <c r="K2741" s="24">
        <f>IF(OR(G2741="",N(G2741)=0),"",J2741/G2741)</f>
        <v/>
      </c>
      <c r="L2741" s="38" t="n"/>
      <c r="M2741" s="38" t="n"/>
      <c r="N2741" s="20" t="n"/>
      <c r="O2741" s="40">
        <f>IF(AND(L2741="",M2741=""),"",N(L2741)+N(M2741))</f>
        <v/>
      </c>
      <c r="P2741" s="24">
        <f>IF(OR(O2741="",N(O2741)=0),"",N(M2741)/O2741)</f>
        <v/>
      </c>
      <c r="Q2741" s="40">
        <f>IF(OR(J2741="",N(J2741)=0,O2741=""),"",N(L2741)/(J2741/60))</f>
        <v/>
      </c>
      <c r="R2741" s="20" t="n"/>
    </row>
    <row r="2742">
      <c r="A2742" s="39" t="n"/>
      <c r="B2742" s="20" t="n"/>
      <c r="C2742" s="20" t="n"/>
      <c r="D2742" s="20" t="n"/>
      <c r="E2742" s="20" t="n"/>
      <c r="F2742" s="26">
        <f>IF(E2742="","",IFERROR(INDEX('İş emirleri'!$B$6:$B$305,MATCH(E2742,'İş emirleri'!$A$6:$A$305,0)),"İş emri yok"))</f>
        <v/>
      </c>
      <c r="G2742" s="38" t="n"/>
      <c r="H2742" s="38" t="n"/>
      <c r="I2742" s="20" t="n"/>
      <c r="J2742" s="40">
        <f>IF(G2742="","",MAX(0,G2742-N(H2742)))</f>
        <v/>
      </c>
      <c r="K2742" s="24">
        <f>IF(OR(G2742="",N(G2742)=0),"",J2742/G2742)</f>
        <v/>
      </c>
      <c r="L2742" s="38" t="n"/>
      <c r="M2742" s="38" t="n"/>
      <c r="N2742" s="20" t="n"/>
      <c r="O2742" s="40">
        <f>IF(AND(L2742="",M2742=""),"",N(L2742)+N(M2742))</f>
        <v/>
      </c>
      <c r="P2742" s="24">
        <f>IF(OR(O2742="",N(O2742)=0),"",N(M2742)/O2742)</f>
        <v/>
      </c>
      <c r="Q2742" s="40">
        <f>IF(OR(J2742="",N(J2742)=0,O2742=""),"",N(L2742)/(J2742/60))</f>
        <v/>
      </c>
      <c r="R2742" s="20" t="n"/>
    </row>
    <row r="2743">
      <c r="A2743" s="39" t="n"/>
      <c r="B2743" s="20" t="n"/>
      <c r="C2743" s="20" t="n"/>
      <c r="D2743" s="20" t="n"/>
      <c r="E2743" s="20" t="n"/>
      <c r="F2743" s="26">
        <f>IF(E2743="","",IFERROR(INDEX('İş emirleri'!$B$6:$B$305,MATCH(E2743,'İş emirleri'!$A$6:$A$305,0)),"İş emri yok"))</f>
        <v/>
      </c>
      <c r="G2743" s="38" t="n"/>
      <c r="H2743" s="38" t="n"/>
      <c r="I2743" s="20" t="n"/>
      <c r="J2743" s="40">
        <f>IF(G2743="","",MAX(0,G2743-N(H2743)))</f>
        <v/>
      </c>
      <c r="K2743" s="24">
        <f>IF(OR(G2743="",N(G2743)=0),"",J2743/G2743)</f>
        <v/>
      </c>
      <c r="L2743" s="38" t="n"/>
      <c r="M2743" s="38" t="n"/>
      <c r="N2743" s="20" t="n"/>
      <c r="O2743" s="40">
        <f>IF(AND(L2743="",M2743=""),"",N(L2743)+N(M2743))</f>
        <v/>
      </c>
      <c r="P2743" s="24">
        <f>IF(OR(O2743="",N(O2743)=0),"",N(M2743)/O2743)</f>
        <v/>
      </c>
      <c r="Q2743" s="40">
        <f>IF(OR(J2743="",N(J2743)=0,O2743=""),"",N(L2743)/(J2743/60))</f>
        <v/>
      </c>
      <c r="R2743" s="20" t="n"/>
    </row>
    <row r="2744">
      <c r="A2744" s="39" t="n"/>
      <c r="B2744" s="20" t="n"/>
      <c r="C2744" s="20" t="n"/>
      <c r="D2744" s="20" t="n"/>
      <c r="E2744" s="20" t="n"/>
      <c r="F2744" s="26">
        <f>IF(E2744="","",IFERROR(INDEX('İş emirleri'!$B$6:$B$305,MATCH(E2744,'İş emirleri'!$A$6:$A$305,0)),"İş emri yok"))</f>
        <v/>
      </c>
      <c r="G2744" s="38" t="n"/>
      <c r="H2744" s="38" t="n"/>
      <c r="I2744" s="20" t="n"/>
      <c r="J2744" s="40">
        <f>IF(G2744="","",MAX(0,G2744-N(H2744)))</f>
        <v/>
      </c>
      <c r="K2744" s="24">
        <f>IF(OR(G2744="",N(G2744)=0),"",J2744/G2744)</f>
        <v/>
      </c>
      <c r="L2744" s="38" t="n"/>
      <c r="M2744" s="38" t="n"/>
      <c r="N2744" s="20" t="n"/>
      <c r="O2744" s="40">
        <f>IF(AND(L2744="",M2744=""),"",N(L2744)+N(M2744))</f>
        <v/>
      </c>
      <c r="P2744" s="24">
        <f>IF(OR(O2744="",N(O2744)=0),"",N(M2744)/O2744)</f>
        <v/>
      </c>
      <c r="Q2744" s="40">
        <f>IF(OR(J2744="",N(J2744)=0,O2744=""),"",N(L2744)/(J2744/60))</f>
        <v/>
      </c>
      <c r="R2744" s="20" t="n"/>
    </row>
    <row r="2745">
      <c r="A2745" s="39" t="n"/>
      <c r="B2745" s="20" t="n"/>
      <c r="C2745" s="20" t="n"/>
      <c r="D2745" s="20" t="n"/>
      <c r="E2745" s="20" t="n"/>
      <c r="F2745" s="26">
        <f>IF(E2745="","",IFERROR(INDEX('İş emirleri'!$B$6:$B$305,MATCH(E2745,'İş emirleri'!$A$6:$A$305,0)),"İş emri yok"))</f>
        <v/>
      </c>
      <c r="G2745" s="38" t="n"/>
      <c r="H2745" s="38" t="n"/>
      <c r="I2745" s="20" t="n"/>
      <c r="J2745" s="40">
        <f>IF(G2745="","",MAX(0,G2745-N(H2745)))</f>
        <v/>
      </c>
      <c r="K2745" s="24">
        <f>IF(OR(G2745="",N(G2745)=0),"",J2745/G2745)</f>
        <v/>
      </c>
      <c r="L2745" s="38" t="n"/>
      <c r="M2745" s="38" t="n"/>
      <c r="N2745" s="20" t="n"/>
      <c r="O2745" s="40">
        <f>IF(AND(L2745="",M2745=""),"",N(L2745)+N(M2745))</f>
        <v/>
      </c>
      <c r="P2745" s="24">
        <f>IF(OR(O2745="",N(O2745)=0),"",N(M2745)/O2745)</f>
        <v/>
      </c>
      <c r="Q2745" s="40">
        <f>IF(OR(J2745="",N(J2745)=0,O2745=""),"",N(L2745)/(J2745/60))</f>
        <v/>
      </c>
      <c r="R2745" s="20" t="n"/>
    </row>
    <row r="2746">
      <c r="A2746" s="39" t="n"/>
      <c r="B2746" s="20" t="n"/>
      <c r="C2746" s="20" t="n"/>
      <c r="D2746" s="20" t="n"/>
      <c r="E2746" s="20" t="n"/>
      <c r="F2746" s="26">
        <f>IF(E2746="","",IFERROR(INDEX('İş emirleri'!$B$6:$B$305,MATCH(E2746,'İş emirleri'!$A$6:$A$305,0)),"İş emri yok"))</f>
        <v/>
      </c>
      <c r="G2746" s="38" t="n"/>
      <c r="H2746" s="38" t="n"/>
      <c r="I2746" s="20" t="n"/>
      <c r="J2746" s="40">
        <f>IF(G2746="","",MAX(0,G2746-N(H2746)))</f>
        <v/>
      </c>
      <c r="K2746" s="24">
        <f>IF(OR(G2746="",N(G2746)=0),"",J2746/G2746)</f>
        <v/>
      </c>
      <c r="L2746" s="38" t="n"/>
      <c r="M2746" s="38" t="n"/>
      <c r="N2746" s="20" t="n"/>
      <c r="O2746" s="40">
        <f>IF(AND(L2746="",M2746=""),"",N(L2746)+N(M2746))</f>
        <v/>
      </c>
      <c r="P2746" s="24">
        <f>IF(OR(O2746="",N(O2746)=0),"",N(M2746)/O2746)</f>
        <v/>
      </c>
      <c r="Q2746" s="40">
        <f>IF(OR(J2746="",N(J2746)=0,O2746=""),"",N(L2746)/(J2746/60))</f>
        <v/>
      </c>
      <c r="R2746" s="20" t="n"/>
    </row>
    <row r="2747">
      <c r="A2747" s="39" t="n"/>
      <c r="B2747" s="20" t="n"/>
      <c r="C2747" s="20" t="n"/>
      <c r="D2747" s="20" t="n"/>
      <c r="E2747" s="20" t="n"/>
      <c r="F2747" s="26">
        <f>IF(E2747="","",IFERROR(INDEX('İş emirleri'!$B$6:$B$305,MATCH(E2747,'İş emirleri'!$A$6:$A$305,0)),"İş emri yok"))</f>
        <v/>
      </c>
      <c r="G2747" s="38" t="n"/>
      <c r="H2747" s="38" t="n"/>
      <c r="I2747" s="20" t="n"/>
      <c r="J2747" s="40">
        <f>IF(G2747="","",MAX(0,G2747-N(H2747)))</f>
        <v/>
      </c>
      <c r="K2747" s="24">
        <f>IF(OR(G2747="",N(G2747)=0),"",J2747/G2747)</f>
        <v/>
      </c>
      <c r="L2747" s="38" t="n"/>
      <c r="M2747" s="38" t="n"/>
      <c r="N2747" s="20" t="n"/>
      <c r="O2747" s="40">
        <f>IF(AND(L2747="",M2747=""),"",N(L2747)+N(M2747))</f>
        <v/>
      </c>
      <c r="P2747" s="24">
        <f>IF(OR(O2747="",N(O2747)=0),"",N(M2747)/O2747)</f>
        <v/>
      </c>
      <c r="Q2747" s="40">
        <f>IF(OR(J2747="",N(J2747)=0,O2747=""),"",N(L2747)/(J2747/60))</f>
        <v/>
      </c>
      <c r="R2747" s="20" t="n"/>
    </row>
    <row r="2748">
      <c r="A2748" s="39" t="n"/>
      <c r="B2748" s="20" t="n"/>
      <c r="C2748" s="20" t="n"/>
      <c r="D2748" s="20" t="n"/>
      <c r="E2748" s="20" t="n"/>
      <c r="F2748" s="26">
        <f>IF(E2748="","",IFERROR(INDEX('İş emirleri'!$B$6:$B$305,MATCH(E2748,'İş emirleri'!$A$6:$A$305,0)),"İş emri yok"))</f>
        <v/>
      </c>
      <c r="G2748" s="38" t="n"/>
      <c r="H2748" s="38" t="n"/>
      <c r="I2748" s="20" t="n"/>
      <c r="J2748" s="40">
        <f>IF(G2748="","",MAX(0,G2748-N(H2748)))</f>
        <v/>
      </c>
      <c r="K2748" s="24">
        <f>IF(OR(G2748="",N(G2748)=0),"",J2748/G2748)</f>
        <v/>
      </c>
      <c r="L2748" s="38" t="n"/>
      <c r="M2748" s="38" t="n"/>
      <c r="N2748" s="20" t="n"/>
      <c r="O2748" s="40">
        <f>IF(AND(L2748="",M2748=""),"",N(L2748)+N(M2748))</f>
        <v/>
      </c>
      <c r="P2748" s="24">
        <f>IF(OR(O2748="",N(O2748)=0),"",N(M2748)/O2748)</f>
        <v/>
      </c>
      <c r="Q2748" s="40">
        <f>IF(OR(J2748="",N(J2748)=0,O2748=""),"",N(L2748)/(J2748/60))</f>
        <v/>
      </c>
      <c r="R2748" s="20" t="n"/>
    </row>
    <row r="2749">
      <c r="A2749" s="39" t="n"/>
      <c r="B2749" s="20" t="n"/>
      <c r="C2749" s="20" t="n"/>
      <c r="D2749" s="20" t="n"/>
      <c r="E2749" s="20" t="n"/>
      <c r="F2749" s="26">
        <f>IF(E2749="","",IFERROR(INDEX('İş emirleri'!$B$6:$B$305,MATCH(E2749,'İş emirleri'!$A$6:$A$305,0)),"İş emri yok"))</f>
        <v/>
      </c>
      <c r="G2749" s="38" t="n"/>
      <c r="H2749" s="38" t="n"/>
      <c r="I2749" s="20" t="n"/>
      <c r="J2749" s="40">
        <f>IF(G2749="","",MAX(0,G2749-N(H2749)))</f>
        <v/>
      </c>
      <c r="K2749" s="24">
        <f>IF(OR(G2749="",N(G2749)=0),"",J2749/G2749)</f>
        <v/>
      </c>
      <c r="L2749" s="38" t="n"/>
      <c r="M2749" s="38" t="n"/>
      <c r="N2749" s="20" t="n"/>
      <c r="O2749" s="40">
        <f>IF(AND(L2749="",M2749=""),"",N(L2749)+N(M2749))</f>
        <v/>
      </c>
      <c r="P2749" s="24">
        <f>IF(OR(O2749="",N(O2749)=0),"",N(M2749)/O2749)</f>
        <v/>
      </c>
      <c r="Q2749" s="40">
        <f>IF(OR(J2749="",N(J2749)=0,O2749=""),"",N(L2749)/(J2749/60))</f>
        <v/>
      </c>
      <c r="R2749" s="20" t="n"/>
    </row>
    <row r="2750">
      <c r="A2750" s="39" t="n"/>
      <c r="B2750" s="20" t="n"/>
      <c r="C2750" s="20" t="n"/>
      <c r="D2750" s="20" t="n"/>
      <c r="E2750" s="20" t="n"/>
      <c r="F2750" s="26">
        <f>IF(E2750="","",IFERROR(INDEX('İş emirleri'!$B$6:$B$305,MATCH(E2750,'İş emirleri'!$A$6:$A$305,0)),"İş emri yok"))</f>
        <v/>
      </c>
      <c r="G2750" s="38" t="n"/>
      <c r="H2750" s="38" t="n"/>
      <c r="I2750" s="20" t="n"/>
      <c r="J2750" s="40">
        <f>IF(G2750="","",MAX(0,G2750-N(H2750)))</f>
        <v/>
      </c>
      <c r="K2750" s="24">
        <f>IF(OR(G2750="",N(G2750)=0),"",J2750/G2750)</f>
        <v/>
      </c>
      <c r="L2750" s="38" t="n"/>
      <c r="M2750" s="38" t="n"/>
      <c r="N2750" s="20" t="n"/>
      <c r="O2750" s="40">
        <f>IF(AND(L2750="",M2750=""),"",N(L2750)+N(M2750))</f>
        <v/>
      </c>
      <c r="P2750" s="24">
        <f>IF(OR(O2750="",N(O2750)=0),"",N(M2750)/O2750)</f>
        <v/>
      </c>
      <c r="Q2750" s="40">
        <f>IF(OR(J2750="",N(J2750)=0,O2750=""),"",N(L2750)/(J2750/60))</f>
        <v/>
      </c>
      <c r="R2750" s="20" t="n"/>
    </row>
    <row r="2751">
      <c r="A2751" s="39" t="n"/>
      <c r="B2751" s="20" t="n"/>
      <c r="C2751" s="20" t="n"/>
      <c r="D2751" s="20" t="n"/>
      <c r="E2751" s="20" t="n"/>
      <c r="F2751" s="26">
        <f>IF(E2751="","",IFERROR(INDEX('İş emirleri'!$B$6:$B$305,MATCH(E2751,'İş emirleri'!$A$6:$A$305,0)),"İş emri yok"))</f>
        <v/>
      </c>
      <c r="G2751" s="38" t="n"/>
      <c r="H2751" s="38" t="n"/>
      <c r="I2751" s="20" t="n"/>
      <c r="J2751" s="40">
        <f>IF(G2751="","",MAX(0,G2751-N(H2751)))</f>
        <v/>
      </c>
      <c r="K2751" s="24">
        <f>IF(OR(G2751="",N(G2751)=0),"",J2751/G2751)</f>
        <v/>
      </c>
      <c r="L2751" s="38" t="n"/>
      <c r="M2751" s="38" t="n"/>
      <c r="N2751" s="20" t="n"/>
      <c r="O2751" s="40">
        <f>IF(AND(L2751="",M2751=""),"",N(L2751)+N(M2751))</f>
        <v/>
      </c>
      <c r="P2751" s="24">
        <f>IF(OR(O2751="",N(O2751)=0),"",N(M2751)/O2751)</f>
        <v/>
      </c>
      <c r="Q2751" s="40">
        <f>IF(OR(J2751="",N(J2751)=0,O2751=""),"",N(L2751)/(J2751/60))</f>
        <v/>
      </c>
      <c r="R2751" s="20" t="n"/>
    </row>
    <row r="2752">
      <c r="A2752" s="39" t="n"/>
      <c r="B2752" s="20" t="n"/>
      <c r="C2752" s="20" t="n"/>
      <c r="D2752" s="20" t="n"/>
      <c r="E2752" s="20" t="n"/>
      <c r="F2752" s="26">
        <f>IF(E2752="","",IFERROR(INDEX('İş emirleri'!$B$6:$B$305,MATCH(E2752,'İş emirleri'!$A$6:$A$305,0)),"İş emri yok"))</f>
        <v/>
      </c>
      <c r="G2752" s="38" t="n"/>
      <c r="H2752" s="38" t="n"/>
      <c r="I2752" s="20" t="n"/>
      <c r="J2752" s="40">
        <f>IF(G2752="","",MAX(0,G2752-N(H2752)))</f>
        <v/>
      </c>
      <c r="K2752" s="24">
        <f>IF(OR(G2752="",N(G2752)=0),"",J2752/G2752)</f>
        <v/>
      </c>
      <c r="L2752" s="38" t="n"/>
      <c r="M2752" s="38" t="n"/>
      <c r="N2752" s="20" t="n"/>
      <c r="O2752" s="40">
        <f>IF(AND(L2752="",M2752=""),"",N(L2752)+N(M2752))</f>
        <v/>
      </c>
      <c r="P2752" s="24">
        <f>IF(OR(O2752="",N(O2752)=0),"",N(M2752)/O2752)</f>
        <v/>
      </c>
      <c r="Q2752" s="40">
        <f>IF(OR(J2752="",N(J2752)=0,O2752=""),"",N(L2752)/(J2752/60))</f>
        <v/>
      </c>
      <c r="R2752" s="20" t="n"/>
    </row>
    <row r="2753">
      <c r="A2753" s="39" t="n"/>
      <c r="B2753" s="20" t="n"/>
      <c r="C2753" s="20" t="n"/>
      <c r="D2753" s="20" t="n"/>
      <c r="E2753" s="20" t="n"/>
      <c r="F2753" s="26">
        <f>IF(E2753="","",IFERROR(INDEX('İş emirleri'!$B$6:$B$305,MATCH(E2753,'İş emirleri'!$A$6:$A$305,0)),"İş emri yok"))</f>
        <v/>
      </c>
      <c r="G2753" s="38" t="n"/>
      <c r="H2753" s="38" t="n"/>
      <c r="I2753" s="20" t="n"/>
      <c r="J2753" s="40">
        <f>IF(G2753="","",MAX(0,G2753-N(H2753)))</f>
        <v/>
      </c>
      <c r="K2753" s="24">
        <f>IF(OR(G2753="",N(G2753)=0),"",J2753/G2753)</f>
        <v/>
      </c>
      <c r="L2753" s="38" t="n"/>
      <c r="M2753" s="38" t="n"/>
      <c r="N2753" s="20" t="n"/>
      <c r="O2753" s="40">
        <f>IF(AND(L2753="",M2753=""),"",N(L2753)+N(M2753))</f>
        <v/>
      </c>
      <c r="P2753" s="24">
        <f>IF(OR(O2753="",N(O2753)=0),"",N(M2753)/O2753)</f>
        <v/>
      </c>
      <c r="Q2753" s="40">
        <f>IF(OR(J2753="",N(J2753)=0,O2753=""),"",N(L2753)/(J2753/60))</f>
        <v/>
      </c>
      <c r="R2753" s="20" t="n"/>
    </row>
    <row r="2754">
      <c r="A2754" s="39" t="n"/>
      <c r="B2754" s="20" t="n"/>
      <c r="C2754" s="20" t="n"/>
      <c r="D2754" s="20" t="n"/>
      <c r="E2754" s="20" t="n"/>
      <c r="F2754" s="26">
        <f>IF(E2754="","",IFERROR(INDEX('İş emirleri'!$B$6:$B$305,MATCH(E2754,'İş emirleri'!$A$6:$A$305,0)),"İş emri yok"))</f>
        <v/>
      </c>
      <c r="G2754" s="38" t="n"/>
      <c r="H2754" s="38" t="n"/>
      <c r="I2754" s="20" t="n"/>
      <c r="J2754" s="40">
        <f>IF(G2754="","",MAX(0,G2754-N(H2754)))</f>
        <v/>
      </c>
      <c r="K2754" s="24">
        <f>IF(OR(G2754="",N(G2754)=0),"",J2754/G2754)</f>
        <v/>
      </c>
      <c r="L2754" s="38" t="n"/>
      <c r="M2754" s="38" t="n"/>
      <c r="N2754" s="20" t="n"/>
      <c r="O2754" s="40">
        <f>IF(AND(L2754="",M2754=""),"",N(L2754)+N(M2754))</f>
        <v/>
      </c>
      <c r="P2754" s="24">
        <f>IF(OR(O2754="",N(O2754)=0),"",N(M2754)/O2754)</f>
        <v/>
      </c>
      <c r="Q2754" s="40">
        <f>IF(OR(J2754="",N(J2754)=0,O2754=""),"",N(L2754)/(J2754/60))</f>
        <v/>
      </c>
      <c r="R2754" s="20" t="n"/>
    </row>
    <row r="2755">
      <c r="A2755" s="39" t="n"/>
      <c r="B2755" s="20" t="n"/>
      <c r="C2755" s="20" t="n"/>
      <c r="D2755" s="20" t="n"/>
      <c r="E2755" s="20" t="n"/>
      <c r="F2755" s="26">
        <f>IF(E2755="","",IFERROR(INDEX('İş emirleri'!$B$6:$B$305,MATCH(E2755,'İş emirleri'!$A$6:$A$305,0)),"İş emri yok"))</f>
        <v/>
      </c>
      <c r="G2755" s="38" t="n"/>
      <c r="H2755" s="38" t="n"/>
      <c r="I2755" s="20" t="n"/>
      <c r="J2755" s="40">
        <f>IF(G2755="","",MAX(0,G2755-N(H2755)))</f>
        <v/>
      </c>
      <c r="K2755" s="24">
        <f>IF(OR(G2755="",N(G2755)=0),"",J2755/G2755)</f>
        <v/>
      </c>
      <c r="L2755" s="38" t="n"/>
      <c r="M2755" s="38" t="n"/>
      <c r="N2755" s="20" t="n"/>
      <c r="O2755" s="40">
        <f>IF(AND(L2755="",M2755=""),"",N(L2755)+N(M2755))</f>
        <v/>
      </c>
      <c r="P2755" s="24">
        <f>IF(OR(O2755="",N(O2755)=0),"",N(M2755)/O2755)</f>
        <v/>
      </c>
      <c r="Q2755" s="40">
        <f>IF(OR(J2755="",N(J2755)=0,O2755=""),"",N(L2755)/(J2755/60))</f>
        <v/>
      </c>
      <c r="R2755" s="20" t="n"/>
    </row>
    <row r="2756">
      <c r="A2756" s="39" t="n"/>
      <c r="B2756" s="20" t="n"/>
      <c r="C2756" s="20" t="n"/>
      <c r="D2756" s="20" t="n"/>
      <c r="E2756" s="20" t="n"/>
      <c r="F2756" s="26">
        <f>IF(E2756="","",IFERROR(INDEX('İş emirleri'!$B$6:$B$305,MATCH(E2756,'İş emirleri'!$A$6:$A$305,0)),"İş emri yok"))</f>
        <v/>
      </c>
      <c r="G2756" s="38" t="n"/>
      <c r="H2756" s="38" t="n"/>
      <c r="I2756" s="20" t="n"/>
      <c r="J2756" s="40">
        <f>IF(G2756="","",MAX(0,G2756-N(H2756)))</f>
        <v/>
      </c>
      <c r="K2756" s="24">
        <f>IF(OR(G2756="",N(G2756)=0),"",J2756/G2756)</f>
        <v/>
      </c>
      <c r="L2756" s="38" t="n"/>
      <c r="M2756" s="38" t="n"/>
      <c r="N2756" s="20" t="n"/>
      <c r="O2756" s="40">
        <f>IF(AND(L2756="",M2756=""),"",N(L2756)+N(M2756))</f>
        <v/>
      </c>
      <c r="P2756" s="24">
        <f>IF(OR(O2756="",N(O2756)=0),"",N(M2756)/O2756)</f>
        <v/>
      </c>
      <c r="Q2756" s="40">
        <f>IF(OR(J2756="",N(J2756)=0,O2756=""),"",N(L2756)/(J2756/60))</f>
        <v/>
      </c>
      <c r="R2756" s="20" t="n"/>
    </row>
    <row r="2757">
      <c r="A2757" s="39" t="n"/>
      <c r="B2757" s="20" t="n"/>
      <c r="C2757" s="20" t="n"/>
      <c r="D2757" s="20" t="n"/>
      <c r="E2757" s="20" t="n"/>
      <c r="F2757" s="26">
        <f>IF(E2757="","",IFERROR(INDEX('İş emirleri'!$B$6:$B$305,MATCH(E2757,'İş emirleri'!$A$6:$A$305,0)),"İş emri yok"))</f>
        <v/>
      </c>
      <c r="G2757" s="38" t="n"/>
      <c r="H2757" s="38" t="n"/>
      <c r="I2757" s="20" t="n"/>
      <c r="J2757" s="40">
        <f>IF(G2757="","",MAX(0,G2757-N(H2757)))</f>
        <v/>
      </c>
      <c r="K2757" s="24">
        <f>IF(OR(G2757="",N(G2757)=0),"",J2757/G2757)</f>
        <v/>
      </c>
      <c r="L2757" s="38" t="n"/>
      <c r="M2757" s="38" t="n"/>
      <c r="N2757" s="20" t="n"/>
      <c r="O2757" s="40">
        <f>IF(AND(L2757="",M2757=""),"",N(L2757)+N(M2757))</f>
        <v/>
      </c>
      <c r="P2757" s="24">
        <f>IF(OR(O2757="",N(O2757)=0),"",N(M2757)/O2757)</f>
        <v/>
      </c>
      <c r="Q2757" s="40">
        <f>IF(OR(J2757="",N(J2757)=0,O2757=""),"",N(L2757)/(J2757/60))</f>
        <v/>
      </c>
      <c r="R2757" s="20" t="n"/>
    </row>
    <row r="2758">
      <c r="A2758" s="39" t="n"/>
      <c r="B2758" s="20" t="n"/>
      <c r="C2758" s="20" t="n"/>
      <c r="D2758" s="20" t="n"/>
      <c r="E2758" s="20" t="n"/>
      <c r="F2758" s="26">
        <f>IF(E2758="","",IFERROR(INDEX('İş emirleri'!$B$6:$B$305,MATCH(E2758,'İş emirleri'!$A$6:$A$305,0)),"İş emri yok"))</f>
        <v/>
      </c>
      <c r="G2758" s="38" t="n"/>
      <c r="H2758" s="38" t="n"/>
      <c r="I2758" s="20" t="n"/>
      <c r="J2758" s="40">
        <f>IF(G2758="","",MAX(0,G2758-N(H2758)))</f>
        <v/>
      </c>
      <c r="K2758" s="24">
        <f>IF(OR(G2758="",N(G2758)=0),"",J2758/G2758)</f>
        <v/>
      </c>
      <c r="L2758" s="38" t="n"/>
      <c r="M2758" s="38" t="n"/>
      <c r="N2758" s="20" t="n"/>
      <c r="O2758" s="40">
        <f>IF(AND(L2758="",M2758=""),"",N(L2758)+N(M2758))</f>
        <v/>
      </c>
      <c r="P2758" s="24">
        <f>IF(OR(O2758="",N(O2758)=0),"",N(M2758)/O2758)</f>
        <v/>
      </c>
      <c r="Q2758" s="40">
        <f>IF(OR(J2758="",N(J2758)=0,O2758=""),"",N(L2758)/(J2758/60))</f>
        <v/>
      </c>
      <c r="R2758" s="20" t="n"/>
    </row>
    <row r="2759">
      <c r="A2759" s="39" t="n"/>
      <c r="B2759" s="20" t="n"/>
      <c r="C2759" s="20" t="n"/>
      <c r="D2759" s="20" t="n"/>
      <c r="E2759" s="20" t="n"/>
      <c r="F2759" s="26">
        <f>IF(E2759="","",IFERROR(INDEX('İş emirleri'!$B$6:$B$305,MATCH(E2759,'İş emirleri'!$A$6:$A$305,0)),"İş emri yok"))</f>
        <v/>
      </c>
      <c r="G2759" s="38" t="n"/>
      <c r="H2759" s="38" t="n"/>
      <c r="I2759" s="20" t="n"/>
      <c r="J2759" s="40">
        <f>IF(G2759="","",MAX(0,G2759-N(H2759)))</f>
        <v/>
      </c>
      <c r="K2759" s="24">
        <f>IF(OR(G2759="",N(G2759)=0),"",J2759/G2759)</f>
        <v/>
      </c>
      <c r="L2759" s="38" t="n"/>
      <c r="M2759" s="38" t="n"/>
      <c r="N2759" s="20" t="n"/>
      <c r="O2759" s="40">
        <f>IF(AND(L2759="",M2759=""),"",N(L2759)+N(M2759))</f>
        <v/>
      </c>
      <c r="P2759" s="24">
        <f>IF(OR(O2759="",N(O2759)=0),"",N(M2759)/O2759)</f>
        <v/>
      </c>
      <c r="Q2759" s="40">
        <f>IF(OR(J2759="",N(J2759)=0,O2759=""),"",N(L2759)/(J2759/60))</f>
        <v/>
      </c>
      <c r="R2759" s="20" t="n"/>
    </row>
    <row r="2760">
      <c r="A2760" s="39" t="n"/>
      <c r="B2760" s="20" t="n"/>
      <c r="C2760" s="20" t="n"/>
      <c r="D2760" s="20" t="n"/>
      <c r="E2760" s="20" t="n"/>
      <c r="F2760" s="26">
        <f>IF(E2760="","",IFERROR(INDEX('İş emirleri'!$B$6:$B$305,MATCH(E2760,'İş emirleri'!$A$6:$A$305,0)),"İş emri yok"))</f>
        <v/>
      </c>
      <c r="G2760" s="38" t="n"/>
      <c r="H2760" s="38" t="n"/>
      <c r="I2760" s="20" t="n"/>
      <c r="J2760" s="40">
        <f>IF(G2760="","",MAX(0,G2760-N(H2760)))</f>
        <v/>
      </c>
      <c r="K2760" s="24">
        <f>IF(OR(G2760="",N(G2760)=0),"",J2760/G2760)</f>
        <v/>
      </c>
      <c r="L2760" s="38" t="n"/>
      <c r="M2760" s="38" t="n"/>
      <c r="N2760" s="20" t="n"/>
      <c r="O2760" s="40">
        <f>IF(AND(L2760="",M2760=""),"",N(L2760)+N(M2760))</f>
        <v/>
      </c>
      <c r="P2760" s="24">
        <f>IF(OR(O2760="",N(O2760)=0),"",N(M2760)/O2760)</f>
        <v/>
      </c>
      <c r="Q2760" s="40">
        <f>IF(OR(J2760="",N(J2760)=0,O2760=""),"",N(L2760)/(J2760/60))</f>
        <v/>
      </c>
      <c r="R2760" s="20" t="n"/>
    </row>
    <row r="2761">
      <c r="A2761" s="39" t="n"/>
      <c r="B2761" s="20" t="n"/>
      <c r="C2761" s="20" t="n"/>
      <c r="D2761" s="20" t="n"/>
      <c r="E2761" s="20" t="n"/>
      <c r="F2761" s="26">
        <f>IF(E2761="","",IFERROR(INDEX('İş emirleri'!$B$6:$B$305,MATCH(E2761,'İş emirleri'!$A$6:$A$305,0)),"İş emri yok"))</f>
        <v/>
      </c>
      <c r="G2761" s="38" t="n"/>
      <c r="H2761" s="38" t="n"/>
      <c r="I2761" s="20" t="n"/>
      <c r="J2761" s="40">
        <f>IF(G2761="","",MAX(0,G2761-N(H2761)))</f>
        <v/>
      </c>
      <c r="K2761" s="24">
        <f>IF(OR(G2761="",N(G2761)=0),"",J2761/G2761)</f>
        <v/>
      </c>
      <c r="L2761" s="38" t="n"/>
      <c r="M2761" s="38" t="n"/>
      <c r="N2761" s="20" t="n"/>
      <c r="O2761" s="40">
        <f>IF(AND(L2761="",M2761=""),"",N(L2761)+N(M2761))</f>
        <v/>
      </c>
      <c r="P2761" s="24">
        <f>IF(OR(O2761="",N(O2761)=0),"",N(M2761)/O2761)</f>
        <v/>
      </c>
      <c r="Q2761" s="40">
        <f>IF(OR(J2761="",N(J2761)=0,O2761=""),"",N(L2761)/(J2761/60))</f>
        <v/>
      </c>
      <c r="R2761" s="20" t="n"/>
    </row>
    <row r="2762">
      <c r="A2762" s="39" t="n"/>
      <c r="B2762" s="20" t="n"/>
      <c r="C2762" s="20" t="n"/>
      <c r="D2762" s="20" t="n"/>
      <c r="E2762" s="20" t="n"/>
      <c r="F2762" s="26">
        <f>IF(E2762="","",IFERROR(INDEX('İş emirleri'!$B$6:$B$305,MATCH(E2762,'İş emirleri'!$A$6:$A$305,0)),"İş emri yok"))</f>
        <v/>
      </c>
      <c r="G2762" s="38" t="n"/>
      <c r="H2762" s="38" t="n"/>
      <c r="I2762" s="20" t="n"/>
      <c r="J2762" s="40">
        <f>IF(G2762="","",MAX(0,G2762-N(H2762)))</f>
        <v/>
      </c>
      <c r="K2762" s="24">
        <f>IF(OR(G2762="",N(G2762)=0),"",J2762/G2762)</f>
        <v/>
      </c>
      <c r="L2762" s="38" t="n"/>
      <c r="M2762" s="38" t="n"/>
      <c r="N2762" s="20" t="n"/>
      <c r="O2762" s="40">
        <f>IF(AND(L2762="",M2762=""),"",N(L2762)+N(M2762))</f>
        <v/>
      </c>
      <c r="P2762" s="24">
        <f>IF(OR(O2762="",N(O2762)=0),"",N(M2762)/O2762)</f>
        <v/>
      </c>
      <c r="Q2762" s="40">
        <f>IF(OR(J2762="",N(J2762)=0,O2762=""),"",N(L2762)/(J2762/60))</f>
        <v/>
      </c>
      <c r="R2762" s="20" t="n"/>
    </row>
    <row r="2763">
      <c r="A2763" s="39" t="n"/>
      <c r="B2763" s="20" t="n"/>
      <c r="C2763" s="20" t="n"/>
      <c r="D2763" s="20" t="n"/>
      <c r="E2763" s="20" t="n"/>
      <c r="F2763" s="26">
        <f>IF(E2763="","",IFERROR(INDEX('İş emirleri'!$B$6:$B$305,MATCH(E2763,'İş emirleri'!$A$6:$A$305,0)),"İş emri yok"))</f>
        <v/>
      </c>
      <c r="G2763" s="38" t="n"/>
      <c r="H2763" s="38" t="n"/>
      <c r="I2763" s="20" t="n"/>
      <c r="J2763" s="40">
        <f>IF(G2763="","",MAX(0,G2763-N(H2763)))</f>
        <v/>
      </c>
      <c r="K2763" s="24">
        <f>IF(OR(G2763="",N(G2763)=0),"",J2763/G2763)</f>
        <v/>
      </c>
      <c r="L2763" s="38" t="n"/>
      <c r="M2763" s="38" t="n"/>
      <c r="N2763" s="20" t="n"/>
      <c r="O2763" s="40">
        <f>IF(AND(L2763="",M2763=""),"",N(L2763)+N(M2763))</f>
        <v/>
      </c>
      <c r="P2763" s="24">
        <f>IF(OR(O2763="",N(O2763)=0),"",N(M2763)/O2763)</f>
        <v/>
      </c>
      <c r="Q2763" s="40">
        <f>IF(OR(J2763="",N(J2763)=0,O2763=""),"",N(L2763)/(J2763/60))</f>
        <v/>
      </c>
      <c r="R2763" s="20" t="n"/>
    </row>
    <row r="2764">
      <c r="A2764" s="39" t="n"/>
      <c r="B2764" s="20" t="n"/>
      <c r="C2764" s="20" t="n"/>
      <c r="D2764" s="20" t="n"/>
      <c r="E2764" s="20" t="n"/>
      <c r="F2764" s="26">
        <f>IF(E2764="","",IFERROR(INDEX('İş emirleri'!$B$6:$B$305,MATCH(E2764,'İş emirleri'!$A$6:$A$305,0)),"İş emri yok"))</f>
        <v/>
      </c>
      <c r="G2764" s="38" t="n"/>
      <c r="H2764" s="38" t="n"/>
      <c r="I2764" s="20" t="n"/>
      <c r="J2764" s="40">
        <f>IF(G2764="","",MAX(0,G2764-N(H2764)))</f>
        <v/>
      </c>
      <c r="K2764" s="24">
        <f>IF(OR(G2764="",N(G2764)=0),"",J2764/G2764)</f>
        <v/>
      </c>
      <c r="L2764" s="38" t="n"/>
      <c r="M2764" s="38" t="n"/>
      <c r="N2764" s="20" t="n"/>
      <c r="O2764" s="40">
        <f>IF(AND(L2764="",M2764=""),"",N(L2764)+N(M2764))</f>
        <v/>
      </c>
      <c r="P2764" s="24">
        <f>IF(OR(O2764="",N(O2764)=0),"",N(M2764)/O2764)</f>
        <v/>
      </c>
      <c r="Q2764" s="40">
        <f>IF(OR(J2764="",N(J2764)=0,O2764=""),"",N(L2764)/(J2764/60))</f>
        <v/>
      </c>
      <c r="R2764" s="20" t="n"/>
    </row>
    <row r="2765">
      <c r="A2765" s="39" t="n"/>
      <c r="B2765" s="20" t="n"/>
      <c r="C2765" s="20" t="n"/>
      <c r="D2765" s="20" t="n"/>
      <c r="E2765" s="20" t="n"/>
      <c r="F2765" s="26">
        <f>IF(E2765="","",IFERROR(INDEX('İş emirleri'!$B$6:$B$305,MATCH(E2765,'İş emirleri'!$A$6:$A$305,0)),"İş emri yok"))</f>
        <v/>
      </c>
      <c r="G2765" s="38" t="n"/>
      <c r="H2765" s="38" t="n"/>
      <c r="I2765" s="20" t="n"/>
      <c r="J2765" s="40">
        <f>IF(G2765="","",MAX(0,G2765-N(H2765)))</f>
        <v/>
      </c>
      <c r="K2765" s="24">
        <f>IF(OR(G2765="",N(G2765)=0),"",J2765/G2765)</f>
        <v/>
      </c>
      <c r="L2765" s="38" t="n"/>
      <c r="M2765" s="38" t="n"/>
      <c r="N2765" s="20" t="n"/>
      <c r="O2765" s="40">
        <f>IF(AND(L2765="",M2765=""),"",N(L2765)+N(M2765))</f>
        <v/>
      </c>
      <c r="P2765" s="24">
        <f>IF(OR(O2765="",N(O2765)=0),"",N(M2765)/O2765)</f>
        <v/>
      </c>
      <c r="Q2765" s="40">
        <f>IF(OR(J2765="",N(J2765)=0,O2765=""),"",N(L2765)/(J2765/60))</f>
        <v/>
      </c>
      <c r="R2765" s="20" t="n"/>
    </row>
    <row r="2766">
      <c r="A2766" s="39" t="n"/>
      <c r="B2766" s="20" t="n"/>
      <c r="C2766" s="20" t="n"/>
      <c r="D2766" s="20" t="n"/>
      <c r="E2766" s="20" t="n"/>
      <c r="F2766" s="26">
        <f>IF(E2766="","",IFERROR(INDEX('İş emirleri'!$B$6:$B$305,MATCH(E2766,'İş emirleri'!$A$6:$A$305,0)),"İş emri yok"))</f>
        <v/>
      </c>
      <c r="G2766" s="38" t="n"/>
      <c r="H2766" s="38" t="n"/>
      <c r="I2766" s="20" t="n"/>
      <c r="J2766" s="40">
        <f>IF(G2766="","",MAX(0,G2766-N(H2766)))</f>
        <v/>
      </c>
      <c r="K2766" s="24">
        <f>IF(OR(G2766="",N(G2766)=0),"",J2766/G2766)</f>
        <v/>
      </c>
      <c r="L2766" s="38" t="n"/>
      <c r="M2766" s="38" t="n"/>
      <c r="N2766" s="20" t="n"/>
      <c r="O2766" s="40">
        <f>IF(AND(L2766="",M2766=""),"",N(L2766)+N(M2766))</f>
        <v/>
      </c>
      <c r="P2766" s="24">
        <f>IF(OR(O2766="",N(O2766)=0),"",N(M2766)/O2766)</f>
        <v/>
      </c>
      <c r="Q2766" s="40">
        <f>IF(OR(J2766="",N(J2766)=0,O2766=""),"",N(L2766)/(J2766/60))</f>
        <v/>
      </c>
      <c r="R2766" s="20" t="n"/>
    </row>
    <row r="2767">
      <c r="A2767" s="39" t="n"/>
      <c r="B2767" s="20" t="n"/>
      <c r="C2767" s="20" t="n"/>
      <c r="D2767" s="20" t="n"/>
      <c r="E2767" s="20" t="n"/>
      <c r="F2767" s="26">
        <f>IF(E2767="","",IFERROR(INDEX('İş emirleri'!$B$6:$B$305,MATCH(E2767,'İş emirleri'!$A$6:$A$305,0)),"İş emri yok"))</f>
        <v/>
      </c>
      <c r="G2767" s="38" t="n"/>
      <c r="H2767" s="38" t="n"/>
      <c r="I2767" s="20" t="n"/>
      <c r="J2767" s="40">
        <f>IF(G2767="","",MAX(0,G2767-N(H2767)))</f>
        <v/>
      </c>
      <c r="K2767" s="24">
        <f>IF(OR(G2767="",N(G2767)=0),"",J2767/G2767)</f>
        <v/>
      </c>
      <c r="L2767" s="38" t="n"/>
      <c r="M2767" s="38" t="n"/>
      <c r="N2767" s="20" t="n"/>
      <c r="O2767" s="40">
        <f>IF(AND(L2767="",M2767=""),"",N(L2767)+N(M2767))</f>
        <v/>
      </c>
      <c r="P2767" s="24">
        <f>IF(OR(O2767="",N(O2767)=0),"",N(M2767)/O2767)</f>
        <v/>
      </c>
      <c r="Q2767" s="40">
        <f>IF(OR(J2767="",N(J2767)=0,O2767=""),"",N(L2767)/(J2767/60))</f>
        <v/>
      </c>
      <c r="R2767" s="20" t="n"/>
    </row>
    <row r="2768">
      <c r="A2768" s="39" t="n"/>
      <c r="B2768" s="20" t="n"/>
      <c r="C2768" s="20" t="n"/>
      <c r="D2768" s="20" t="n"/>
      <c r="E2768" s="20" t="n"/>
      <c r="F2768" s="26">
        <f>IF(E2768="","",IFERROR(INDEX('İş emirleri'!$B$6:$B$305,MATCH(E2768,'İş emirleri'!$A$6:$A$305,0)),"İş emri yok"))</f>
        <v/>
      </c>
      <c r="G2768" s="38" t="n"/>
      <c r="H2768" s="38" t="n"/>
      <c r="I2768" s="20" t="n"/>
      <c r="J2768" s="40">
        <f>IF(G2768="","",MAX(0,G2768-N(H2768)))</f>
        <v/>
      </c>
      <c r="K2768" s="24">
        <f>IF(OR(G2768="",N(G2768)=0),"",J2768/G2768)</f>
        <v/>
      </c>
      <c r="L2768" s="38" t="n"/>
      <c r="M2768" s="38" t="n"/>
      <c r="N2768" s="20" t="n"/>
      <c r="O2768" s="40">
        <f>IF(AND(L2768="",M2768=""),"",N(L2768)+N(M2768))</f>
        <v/>
      </c>
      <c r="P2768" s="24">
        <f>IF(OR(O2768="",N(O2768)=0),"",N(M2768)/O2768)</f>
        <v/>
      </c>
      <c r="Q2768" s="40">
        <f>IF(OR(J2768="",N(J2768)=0,O2768=""),"",N(L2768)/(J2768/60))</f>
        <v/>
      </c>
      <c r="R2768" s="20" t="n"/>
    </row>
    <row r="2769">
      <c r="A2769" s="39" t="n"/>
      <c r="B2769" s="20" t="n"/>
      <c r="C2769" s="20" t="n"/>
      <c r="D2769" s="20" t="n"/>
      <c r="E2769" s="20" t="n"/>
      <c r="F2769" s="26">
        <f>IF(E2769="","",IFERROR(INDEX('İş emirleri'!$B$6:$B$305,MATCH(E2769,'İş emirleri'!$A$6:$A$305,0)),"İş emri yok"))</f>
        <v/>
      </c>
      <c r="G2769" s="38" t="n"/>
      <c r="H2769" s="38" t="n"/>
      <c r="I2769" s="20" t="n"/>
      <c r="J2769" s="40">
        <f>IF(G2769="","",MAX(0,G2769-N(H2769)))</f>
        <v/>
      </c>
      <c r="K2769" s="24">
        <f>IF(OR(G2769="",N(G2769)=0),"",J2769/G2769)</f>
        <v/>
      </c>
      <c r="L2769" s="38" t="n"/>
      <c r="M2769" s="38" t="n"/>
      <c r="N2769" s="20" t="n"/>
      <c r="O2769" s="40">
        <f>IF(AND(L2769="",M2769=""),"",N(L2769)+N(M2769))</f>
        <v/>
      </c>
      <c r="P2769" s="24">
        <f>IF(OR(O2769="",N(O2769)=0),"",N(M2769)/O2769)</f>
        <v/>
      </c>
      <c r="Q2769" s="40">
        <f>IF(OR(J2769="",N(J2769)=0,O2769=""),"",N(L2769)/(J2769/60))</f>
        <v/>
      </c>
      <c r="R2769" s="20" t="n"/>
    </row>
    <row r="2770">
      <c r="A2770" s="39" t="n"/>
      <c r="B2770" s="20" t="n"/>
      <c r="C2770" s="20" t="n"/>
      <c r="D2770" s="20" t="n"/>
      <c r="E2770" s="20" t="n"/>
      <c r="F2770" s="26">
        <f>IF(E2770="","",IFERROR(INDEX('İş emirleri'!$B$6:$B$305,MATCH(E2770,'İş emirleri'!$A$6:$A$305,0)),"İş emri yok"))</f>
        <v/>
      </c>
      <c r="G2770" s="38" t="n"/>
      <c r="H2770" s="38" t="n"/>
      <c r="I2770" s="20" t="n"/>
      <c r="J2770" s="40">
        <f>IF(G2770="","",MAX(0,G2770-N(H2770)))</f>
        <v/>
      </c>
      <c r="K2770" s="24">
        <f>IF(OR(G2770="",N(G2770)=0),"",J2770/G2770)</f>
        <v/>
      </c>
      <c r="L2770" s="38" t="n"/>
      <c r="M2770" s="38" t="n"/>
      <c r="N2770" s="20" t="n"/>
      <c r="O2770" s="40">
        <f>IF(AND(L2770="",M2770=""),"",N(L2770)+N(M2770))</f>
        <v/>
      </c>
      <c r="P2770" s="24">
        <f>IF(OR(O2770="",N(O2770)=0),"",N(M2770)/O2770)</f>
        <v/>
      </c>
      <c r="Q2770" s="40">
        <f>IF(OR(J2770="",N(J2770)=0,O2770=""),"",N(L2770)/(J2770/60))</f>
        <v/>
      </c>
      <c r="R2770" s="20" t="n"/>
    </row>
    <row r="2771">
      <c r="A2771" s="39" t="n"/>
      <c r="B2771" s="20" t="n"/>
      <c r="C2771" s="20" t="n"/>
      <c r="D2771" s="20" t="n"/>
      <c r="E2771" s="20" t="n"/>
      <c r="F2771" s="26">
        <f>IF(E2771="","",IFERROR(INDEX('İş emirleri'!$B$6:$B$305,MATCH(E2771,'İş emirleri'!$A$6:$A$305,0)),"İş emri yok"))</f>
        <v/>
      </c>
      <c r="G2771" s="38" t="n"/>
      <c r="H2771" s="38" t="n"/>
      <c r="I2771" s="20" t="n"/>
      <c r="J2771" s="40">
        <f>IF(G2771="","",MAX(0,G2771-N(H2771)))</f>
        <v/>
      </c>
      <c r="K2771" s="24">
        <f>IF(OR(G2771="",N(G2771)=0),"",J2771/G2771)</f>
        <v/>
      </c>
      <c r="L2771" s="38" t="n"/>
      <c r="M2771" s="38" t="n"/>
      <c r="N2771" s="20" t="n"/>
      <c r="O2771" s="40">
        <f>IF(AND(L2771="",M2771=""),"",N(L2771)+N(M2771))</f>
        <v/>
      </c>
      <c r="P2771" s="24">
        <f>IF(OR(O2771="",N(O2771)=0),"",N(M2771)/O2771)</f>
        <v/>
      </c>
      <c r="Q2771" s="40">
        <f>IF(OR(J2771="",N(J2771)=0,O2771=""),"",N(L2771)/(J2771/60))</f>
        <v/>
      </c>
      <c r="R2771" s="20" t="n"/>
    </row>
    <row r="2772">
      <c r="A2772" s="39" t="n"/>
      <c r="B2772" s="20" t="n"/>
      <c r="C2772" s="20" t="n"/>
      <c r="D2772" s="20" t="n"/>
      <c r="E2772" s="20" t="n"/>
      <c r="F2772" s="26">
        <f>IF(E2772="","",IFERROR(INDEX('İş emirleri'!$B$6:$B$305,MATCH(E2772,'İş emirleri'!$A$6:$A$305,0)),"İş emri yok"))</f>
        <v/>
      </c>
      <c r="G2772" s="38" t="n"/>
      <c r="H2772" s="38" t="n"/>
      <c r="I2772" s="20" t="n"/>
      <c r="J2772" s="40">
        <f>IF(G2772="","",MAX(0,G2772-N(H2772)))</f>
        <v/>
      </c>
      <c r="K2772" s="24">
        <f>IF(OR(G2772="",N(G2772)=0),"",J2772/G2772)</f>
        <v/>
      </c>
      <c r="L2772" s="38" t="n"/>
      <c r="M2772" s="38" t="n"/>
      <c r="N2772" s="20" t="n"/>
      <c r="O2772" s="40">
        <f>IF(AND(L2772="",M2772=""),"",N(L2772)+N(M2772))</f>
        <v/>
      </c>
      <c r="P2772" s="24">
        <f>IF(OR(O2772="",N(O2772)=0),"",N(M2772)/O2772)</f>
        <v/>
      </c>
      <c r="Q2772" s="40">
        <f>IF(OR(J2772="",N(J2772)=0,O2772=""),"",N(L2772)/(J2772/60))</f>
        <v/>
      </c>
      <c r="R2772" s="20" t="n"/>
    </row>
    <row r="2773">
      <c r="A2773" s="39" t="n"/>
      <c r="B2773" s="20" t="n"/>
      <c r="C2773" s="20" t="n"/>
      <c r="D2773" s="20" t="n"/>
      <c r="E2773" s="20" t="n"/>
      <c r="F2773" s="26">
        <f>IF(E2773="","",IFERROR(INDEX('İş emirleri'!$B$6:$B$305,MATCH(E2773,'İş emirleri'!$A$6:$A$305,0)),"İş emri yok"))</f>
        <v/>
      </c>
      <c r="G2773" s="38" t="n"/>
      <c r="H2773" s="38" t="n"/>
      <c r="I2773" s="20" t="n"/>
      <c r="J2773" s="40">
        <f>IF(G2773="","",MAX(0,G2773-N(H2773)))</f>
        <v/>
      </c>
      <c r="K2773" s="24">
        <f>IF(OR(G2773="",N(G2773)=0),"",J2773/G2773)</f>
        <v/>
      </c>
      <c r="L2773" s="38" t="n"/>
      <c r="M2773" s="38" t="n"/>
      <c r="N2773" s="20" t="n"/>
      <c r="O2773" s="40">
        <f>IF(AND(L2773="",M2773=""),"",N(L2773)+N(M2773))</f>
        <v/>
      </c>
      <c r="P2773" s="24">
        <f>IF(OR(O2773="",N(O2773)=0),"",N(M2773)/O2773)</f>
        <v/>
      </c>
      <c r="Q2773" s="40">
        <f>IF(OR(J2773="",N(J2773)=0,O2773=""),"",N(L2773)/(J2773/60))</f>
        <v/>
      </c>
      <c r="R2773" s="20" t="n"/>
    </row>
    <row r="2774">
      <c r="A2774" s="39" t="n"/>
      <c r="B2774" s="20" t="n"/>
      <c r="C2774" s="20" t="n"/>
      <c r="D2774" s="20" t="n"/>
      <c r="E2774" s="20" t="n"/>
      <c r="F2774" s="26">
        <f>IF(E2774="","",IFERROR(INDEX('İş emirleri'!$B$6:$B$305,MATCH(E2774,'İş emirleri'!$A$6:$A$305,0)),"İş emri yok"))</f>
        <v/>
      </c>
      <c r="G2774" s="38" t="n"/>
      <c r="H2774" s="38" t="n"/>
      <c r="I2774" s="20" t="n"/>
      <c r="J2774" s="40">
        <f>IF(G2774="","",MAX(0,G2774-N(H2774)))</f>
        <v/>
      </c>
      <c r="K2774" s="24">
        <f>IF(OR(G2774="",N(G2774)=0),"",J2774/G2774)</f>
        <v/>
      </c>
      <c r="L2774" s="38" t="n"/>
      <c r="M2774" s="38" t="n"/>
      <c r="N2774" s="20" t="n"/>
      <c r="O2774" s="40">
        <f>IF(AND(L2774="",M2774=""),"",N(L2774)+N(M2774))</f>
        <v/>
      </c>
      <c r="P2774" s="24">
        <f>IF(OR(O2774="",N(O2774)=0),"",N(M2774)/O2774)</f>
        <v/>
      </c>
      <c r="Q2774" s="40">
        <f>IF(OR(J2774="",N(J2774)=0,O2774=""),"",N(L2774)/(J2774/60))</f>
        <v/>
      </c>
      <c r="R2774" s="20" t="n"/>
    </row>
    <row r="2775">
      <c r="A2775" s="39" t="n"/>
      <c r="B2775" s="20" t="n"/>
      <c r="C2775" s="20" t="n"/>
      <c r="D2775" s="20" t="n"/>
      <c r="E2775" s="20" t="n"/>
      <c r="F2775" s="26">
        <f>IF(E2775="","",IFERROR(INDEX('İş emirleri'!$B$6:$B$305,MATCH(E2775,'İş emirleri'!$A$6:$A$305,0)),"İş emri yok"))</f>
        <v/>
      </c>
      <c r="G2775" s="38" t="n"/>
      <c r="H2775" s="38" t="n"/>
      <c r="I2775" s="20" t="n"/>
      <c r="J2775" s="40">
        <f>IF(G2775="","",MAX(0,G2775-N(H2775)))</f>
        <v/>
      </c>
      <c r="K2775" s="24">
        <f>IF(OR(G2775="",N(G2775)=0),"",J2775/G2775)</f>
        <v/>
      </c>
      <c r="L2775" s="38" t="n"/>
      <c r="M2775" s="38" t="n"/>
      <c r="N2775" s="20" t="n"/>
      <c r="O2775" s="40">
        <f>IF(AND(L2775="",M2775=""),"",N(L2775)+N(M2775))</f>
        <v/>
      </c>
      <c r="P2775" s="24">
        <f>IF(OR(O2775="",N(O2775)=0),"",N(M2775)/O2775)</f>
        <v/>
      </c>
      <c r="Q2775" s="40">
        <f>IF(OR(J2775="",N(J2775)=0,O2775=""),"",N(L2775)/(J2775/60))</f>
        <v/>
      </c>
      <c r="R2775" s="20" t="n"/>
    </row>
    <row r="2776">
      <c r="A2776" s="39" t="n"/>
      <c r="B2776" s="20" t="n"/>
      <c r="C2776" s="20" t="n"/>
      <c r="D2776" s="20" t="n"/>
      <c r="E2776" s="20" t="n"/>
      <c r="F2776" s="26">
        <f>IF(E2776="","",IFERROR(INDEX('İş emirleri'!$B$6:$B$305,MATCH(E2776,'İş emirleri'!$A$6:$A$305,0)),"İş emri yok"))</f>
        <v/>
      </c>
      <c r="G2776" s="38" t="n"/>
      <c r="H2776" s="38" t="n"/>
      <c r="I2776" s="20" t="n"/>
      <c r="J2776" s="40">
        <f>IF(G2776="","",MAX(0,G2776-N(H2776)))</f>
        <v/>
      </c>
      <c r="K2776" s="24">
        <f>IF(OR(G2776="",N(G2776)=0),"",J2776/G2776)</f>
        <v/>
      </c>
      <c r="L2776" s="38" t="n"/>
      <c r="M2776" s="38" t="n"/>
      <c r="N2776" s="20" t="n"/>
      <c r="O2776" s="40">
        <f>IF(AND(L2776="",M2776=""),"",N(L2776)+N(M2776))</f>
        <v/>
      </c>
      <c r="P2776" s="24">
        <f>IF(OR(O2776="",N(O2776)=0),"",N(M2776)/O2776)</f>
        <v/>
      </c>
      <c r="Q2776" s="40">
        <f>IF(OR(J2776="",N(J2776)=0,O2776=""),"",N(L2776)/(J2776/60))</f>
        <v/>
      </c>
      <c r="R2776" s="20" t="n"/>
    </row>
    <row r="2777">
      <c r="A2777" s="39" t="n"/>
      <c r="B2777" s="20" t="n"/>
      <c r="C2777" s="20" t="n"/>
      <c r="D2777" s="20" t="n"/>
      <c r="E2777" s="20" t="n"/>
      <c r="F2777" s="26">
        <f>IF(E2777="","",IFERROR(INDEX('İş emirleri'!$B$6:$B$305,MATCH(E2777,'İş emirleri'!$A$6:$A$305,0)),"İş emri yok"))</f>
        <v/>
      </c>
      <c r="G2777" s="38" t="n"/>
      <c r="H2777" s="38" t="n"/>
      <c r="I2777" s="20" t="n"/>
      <c r="J2777" s="40">
        <f>IF(G2777="","",MAX(0,G2777-N(H2777)))</f>
        <v/>
      </c>
      <c r="K2777" s="24">
        <f>IF(OR(G2777="",N(G2777)=0),"",J2777/G2777)</f>
        <v/>
      </c>
      <c r="L2777" s="38" t="n"/>
      <c r="M2777" s="38" t="n"/>
      <c r="N2777" s="20" t="n"/>
      <c r="O2777" s="40">
        <f>IF(AND(L2777="",M2777=""),"",N(L2777)+N(M2777))</f>
        <v/>
      </c>
      <c r="P2777" s="24">
        <f>IF(OR(O2777="",N(O2777)=0),"",N(M2777)/O2777)</f>
        <v/>
      </c>
      <c r="Q2777" s="40">
        <f>IF(OR(J2777="",N(J2777)=0,O2777=""),"",N(L2777)/(J2777/60))</f>
        <v/>
      </c>
      <c r="R2777" s="20" t="n"/>
    </row>
    <row r="2778">
      <c r="A2778" s="39" t="n"/>
      <c r="B2778" s="20" t="n"/>
      <c r="C2778" s="20" t="n"/>
      <c r="D2778" s="20" t="n"/>
      <c r="E2778" s="20" t="n"/>
      <c r="F2778" s="26">
        <f>IF(E2778="","",IFERROR(INDEX('İş emirleri'!$B$6:$B$305,MATCH(E2778,'İş emirleri'!$A$6:$A$305,0)),"İş emri yok"))</f>
        <v/>
      </c>
      <c r="G2778" s="38" t="n"/>
      <c r="H2778" s="38" t="n"/>
      <c r="I2778" s="20" t="n"/>
      <c r="J2778" s="40">
        <f>IF(G2778="","",MAX(0,G2778-N(H2778)))</f>
        <v/>
      </c>
      <c r="K2778" s="24">
        <f>IF(OR(G2778="",N(G2778)=0),"",J2778/G2778)</f>
        <v/>
      </c>
      <c r="L2778" s="38" t="n"/>
      <c r="M2778" s="38" t="n"/>
      <c r="N2778" s="20" t="n"/>
      <c r="O2778" s="40">
        <f>IF(AND(L2778="",M2778=""),"",N(L2778)+N(M2778))</f>
        <v/>
      </c>
      <c r="P2778" s="24">
        <f>IF(OR(O2778="",N(O2778)=0),"",N(M2778)/O2778)</f>
        <v/>
      </c>
      <c r="Q2778" s="40">
        <f>IF(OR(J2778="",N(J2778)=0,O2778=""),"",N(L2778)/(J2778/60))</f>
        <v/>
      </c>
      <c r="R2778" s="20" t="n"/>
    </row>
    <row r="2779">
      <c r="A2779" s="39" t="n"/>
      <c r="B2779" s="20" t="n"/>
      <c r="C2779" s="20" t="n"/>
      <c r="D2779" s="20" t="n"/>
      <c r="E2779" s="20" t="n"/>
      <c r="F2779" s="26">
        <f>IF(E2779="","",IFERROR(INDEX('İş emirleri'!$B$6:$B$305,MATCH(E2779,'İş emirleri'!$A$6:$A$305,0)),"İş emri yok"))</f>
        <v/>
      </c>
      <c r="G2779" s="38" t="n"/>
      <c r="H2779" s="38" t="n"/>
      <c r="I2779" s="20" t="n"/>
      <c r="J2779" s="40">
        <f>IF(G2779="","",MAX(0,G2779-N(H2779)))</f>
        <v/>
      </c>
      <c r="K2779" s="24">
        <f>IF(OR(G2779="",N(G2779)=0),"",J2779/G2779)</f>
        <v/>
      </c>
      <c r="L2779" s="38" t="n"/>
      <c r="M2779" s="38" t="n"/>
      <c r="N2779" s="20" t="n"/>
      <c r="O2779" s="40">
        <f>IF(AND(L2779="",M2779=""),"",N(L2779)+N(M2779))</f>
        <v/>
      </c>
      <c r="P2779" s="24">
        <f>IF(OR(O2779="",N(O2779)=0),"",N(M2779)/O2779)</f>
        <v/>
      </c>
      <c r="Q2779" s="40">
        <f>IF(OR(J2779="",N(J2779)=0,O2779=""),"",N(L2779)/(J2779/60))</f>
        <v/>
      </c>
      <c r="R2779" s="20" t="n"/>
    </row>
    <row r="2780">
      <c r="A2780" s="39" t="n"/>
      <c r="B2780" s="20" t="n"/>
      <c r="C2780" s="20" t="n"/>
      <c r="D2780" s="20" t="n"/>
      <c r="E2780" s="20" t="n"/>
      <c r="F2780" s="26">
        <f>IF(E2780="","",IFERROR(INDEX('İş emirleri'!$B$6:$B$305,MATCH(E2780,'İş emirleri'!$A$6:$A$305,0)),"İş emri yok"))</f>
        <v/>
      </c>
      <c r="G2780" s="38" t="n"/>
      <c r="H2780" s="38" t="n"/>
      <c r="I2780" s="20" t="n"/>
      <c r="J2780" s="40">
        <f>IF(G2780="","",MAX(0,G2780-N(H2780)))</f>
        <v/>
      </c>
      <c r="K2780" s="24">
        <f>IF(OR(G2780="",N(G2780)=0),"",J2780/G2780)</f>
        <v/>
      </c>
      <c r="L2780" s="38" t="n"/>
      <c r="M2780" s="38" t="n"/>
      <c r="N2780" s="20" t="n"/>
      <c r="O2780" s="40">
        <f>IF(AND(L2780="",M2780=""),"",N(L2780)+N(M2780))</f>
        <v/>
      </c>
      <c r="P2780" s="24">
        <f>IF(OR(O2780="",N(O2780)=0),"",N(M2780)/O2780)</f>
        <v/>
      </c>
      <c r="Q2780" s="40">
        <f>IF(OR(J2780="",N(J2780)=0,O2780=""),"",N(L2780)/(J2780/60))</f>
        <v/>
      </c>
      <c r="R2780" s="20" t="n"/>
    </row>
    <row r="2781">
      <c r="A2781" s="39" t="n"/>
      <c r="B2781" s="20" t="n"/>
      <c r="C2781" s="20" t="n"/>
      <c r="D2781" s="20" t="n"/>
      <c r="E2781" s="20" t="n"/>
      <c r="F2781" s="26">
        <f>IF(E2781="","",IFERROR(INDEX('İş emirleri'!$B$6:$B$305,MATCH(E2781,'İş emirleri'!$A$6:$A$305,0)),"İş emri yok"))</f>
        <v/>
      </c>
      <c r="G2781" s="38" t="n"/>
      <c r="H2781" s="38" t="n"/>
      <c r="I2781" s="20" t="n"/>
      <c r="J2781" s="40">
        <f>IF(G2781="","",MAX(0,G2781-N(H2781)))</f>
        <v/>
      </c>
      <c r="K2781" s="24">
        <f>IF(OR(G2781="",N(G2781)=0),"",J2781/G2781)</f>
        <v/>
      </c>
      <c r="L2781" s="38" t="n"/>
      <c r="M2781" s="38" t="n"/>
      <c r="N2781" s="20" t="n"/>
      <c r="O2781" s="40">
        <f>IF(AND(L2781="",M2781=""),"",N(L2781)+N(M2781))</f>
        <v/>
      </c>
      <c r="P2781" s="24">
        <f>IF(OR(O2781="",N(O2781)=0),"",N(M2781)/O2781)</f>
        <v/>
      </c>
      <c r="Q2781" s="40">
        <f>IF(OR(J2781="",N(J2781)=0,O2781=""),"",N(L2781)/(J2781/60))</f>
        <v/>
      </c>
      <c r="R2781" s="20" t="n"/>
    </row>
    <row r="2782">
      <c r="A2782" s="39" t="n"/>
      <c r="B2782" s="20" t="n"/>
      <c r="C2782" s="20" t="n"/>
      <c r="D2782" s="20" t="n"/>
      <c r="E2782" s="20" t="n"/>
      <c r="F2782" s="26">
        <f>IF(E2782="","",IFERROR(INDEX('İş emirleri'!$B$6:$B$305,MATCH(E2782,'İş emirleri'!$A$6:$A$305,0)),"İş emri yok"))</f>
        <v/>
      </c>
      <c r="G2782" s="38" t="n"/>
      <c r="H2782" s="38" t="n"/>
      <c r="I2782" s="20" t="n"/>
      <c r="J2782" s="40">
        <f>IF(G2782="","",MAX(0,G2782-N(H2782)))</f>
        <v/>
      </c>
      <c r="K2782" s="24">
        <f>IF(OR(G2782="",N(G2782)=0),"",J2782/G2782)</f>
        <v/>
      </c>
      <c r="L2782" s="38" t="n"/>
      <c r="M2782" s="38" t="n"/>
      <c r="N2782" s="20" t="n"/>
      <c r="O2782" s="40">
        <f>IF(AND(L2782="",M2782=""),"",N(L2782)+N(M2782))</f>
        <v/>
      </c>
      <c r="P2782" s="24">
        <f>IF(OR(O2782="",N(O2782)=0),"",N(M2782)/O2782)</f>
        <v/>
      </c>
      <c r="Q2782" s="40">
        <f>IF(OR(J2782="",N(J2782)=0,O2782=""),"",N(L2782)/(J2782/60))</f>
        <v/>
      </c>
      <c r="R2782" s="20" t="n"/>
    </row>
    <row r="2783">
      <c r="A2783" s="39" t="n"/>
      <c r="B2783" s="20" t="n"/>
      <c r="C2783" s="20" t="n"/>
      <c r="D2783" s="20" t="n"/>
      <c r="E2783" s="20" t="n"/>
      <c r="F2783" s="26">
        <f>IF(E2783="","",IFERROR(INDEX('İş emirleri'!$B$6:$B$305,MATCH(E2783,'İş emirleri'!$A$6:$A$305,0)),"İş emri yok"))</f>
        <v/>
      </c>
      <c r="G2783" s="38" t="n"/>
      <c r="H2783" s="38" t="n"/>
      <c r="I2783" s="20" t="n"/>
      <c r="J2783" s="40">
        <f>IF(G2783="","",MAX(0,G2783-N(H2783)))</f>
        <v/>
      </c>
      <c r="K2783" s="24">
        <f>IF(OR(G2783="",N(G2783)=0),"",J2783/G2783)</f>
        <v/>
      </c>
      <c r="L2783" s="38" t="n"/>
      <c r="M2783" s="38" t="n"/>
      <c r="N2783" s="20" t="n"/>
      <c r="O2783" s="40">
        <f>IF(AND(L2783="",M2783=""),"",N(L2783)+N(M2783))</f>
        <v/>
      </c>
      <c r="P2783" s="24">
        <f>IF(OR(O2783="",N(O2783)=0),"",N(M2783)/O2783)</f>
        <v/>
      </c>
      <c r="Q2783" s="40">
        <f>IF(OR(J2783="",N(J2783)=0,O2783=""),"",N(L2783)/(J2783/60))</f>
        <v/>
      </c>
      <c r="R2783" s="20" t="n"/>
    </row>
    <row r="2784">
      <c r="A2784" s="39" t="n"/>
      <c r="B2784" s="20" t="n"/>
      <c r="C2784" s="20" t="n"/>
      <c r="D2784" s="20" t="n"/>
      <c r="E2784" s="20" t="n"/>
      <c r="F2784" s="26">
        <f>IF(E2784="","",IFERROR(INDEX('İş emirleri'!$B$6:$B$305,MATCH(E2784,'İş emirleri'!$A$6:$A$305,0)),"İş emri yok"))</f>
        <v/>
      </c>
      <c r="G2784" s="38" t="n"/>
      <c r="H2784" s="38" t="n"/>
      <c r="I2784" s="20" t="n"/>
      <c r="J2784" s="40">
        <f>IF(G2784="","",MAX(0,G2784-N(H2784)))</f>
        <v/>
      </c>
      <c r="K2784" s="24">
        <f>IF(OR(G2784="",N(G2784)=0),"",J2784/G2784)</f>
        <v/>
      </c>
      <c r="L2784" s="38" t="n"/>
      <c r="M2784" s="38" t="n"/>
      <c r="N2784" s="20" t="n"/>
      <c r="O2784" s="40">
        <f>IF(AND(L2784="",M2784=""),"",N(L2784)+N(M2784))</f>
        <v/>
      </c>
      <c r="P2784" s="24">
        <f>IF(OR(O2784="",N(O2784)=0),"",N(M2784)/O2784)</f>
        <v/>
      </c>
      <c r="Q2784" s="40">
        <f>IF(OR(J2784="",N(J2784)=0,O2784=""),"",N(L2784)/(J2784/60))</f>
        <v/>
      </c>
      <c r="R2784" s="20" t="n"/>
    </row>
    <row r="2785">
      <c r="A2785" s="39" t="n"/>
      <c r="B2785" s="20" t="n"/>
      <c r="C2785" s="20" t="n"/>
      <c r="D2785" s="20" t="n"/>
      <c r="E2785" s="20" t="n"/>
      <c r="F2785" s="26">
        <f>IF(E2785="","",IFERROR(INDEX('İş emirleri'!$B$6:$B$305,MATCH(E2785,'İş emirleri'!$A$6:$A$305,0)),"İş emri yok"))</f>
        <v/>
      </c>
      <c r="G2785" s="38" t="n"/>
      <c r="H2785" s="38" t="n"/>
      <c r="I2785" s="20" t="n"/>
      <c r="J2785" s="40">
        <f>IF(G2785="","",MAX(0,G2785-N(H2785)))</f>
        <v/>
      </c>
      <c r="K2785" s="24">
        <f>IF(OR(G2785="",N(G2785)=0),"",J2785/G2785)</f>
        <v/>
      </c>
      <c r="L2785" s="38" t="n"/>
      <c r="M2785" s="38" t="n"/>
      <c r="N2785" s="20" t="n"/>
      <c r="O2785" s="40">
        <f>IF(AND(L2785="",M2785=""),"",N(L2785)+N(M2785))</f>
        <v/>
      </c>
      <c r="P2785" s="24">
        <f>IF(OR(O2785="",N(O2785)=0),"",N(M2785)/O2785)</f>
        <v/>
      </c>
      <c r="Q2785" s="40">
        <f>IF(OR(J2785="",N(J2785)=0,O2785=""),"",N(L2785)/(J2785/60))</f>
        <v/>
      </c>
      <c r="R2785" s="20" t="n"/>
    </row>
    <row r="2786">
      <c r="A2786" s="39" t="n"/>
      <c r="B2786" s="20" t="n"/>
      <c r="C2786" s="20" t="n"/>
      <c r="D2786" s="20" t="n"/>
      <c r="E2786" s="20" t="n"/>
      <c r="F2786" s="26">
        <f>IF(E2786="","",IFERROR(INDEX('İş emirleri'!$B$6:$B$305,MATCH(E2786,'İş emirleri'!$A$6:$A$305,0)),"İş emri yok"))</f>
        <v/>
      </c>
      <c r="G2786" s="38" t="n"/>
      <c r="H2786" s="38" t="n"/>
      <c r="I2786" s="20" t="n"/>
      <c r="J2786" s="40">
        <f>IF(G2786="","",MAX(0,G2786-N(H2786)))</f>
        <v/>
      </c>
      <c r="K2786" s="24">
        <f>IF(OR(G2786="",N(G2786)=0),"",J2786/G2786)</f>
        <v/>
      </c>
      <c r="L2786" s="38" t="n"/>
      <c r="M2786" s="38" t="n"/>
      <c r="N2786" s="20" t="n"/>
      <c r="O2786" s="40">
        <f>IF(AND(L2786="",M2786=""),"",N(L2786)+N(M2786))</f>
        <v/>
      </c>
      <c r="P2786" s="24">
        <f>IF(OR(O2786="",N(O2786)=0),"",N(M2786)/O2786)</f>
        <v/>
      </c>
      <c r="Q2786" s="40">
        <f>IF(OR(J2786="",N(J2786)=0,O2786=""),"",N(L2786)/(J2786/60))</f>
        <v/>
      </c>
      <c r="R2786" s="20" t="n"/>
    </row>
    <row r="2787">
      <c r="A2787" s="39" t="n"/>
      <c r="B2787" s="20" t="n"/>
      <c r="C2787" s="20" t="n"/>
      <c r="D2787" s="20" t="n"/>
      <c r="E2787" s="20" t="n"/>
      <c r="F2787" s="26">
        <f>IF(E2787="","",IFERROR(INDEX('İş emirleri'!$B$6:$B$305,MATCH(E2787,'İş emirleri'!$A$6:$A$305,0)),"İş emri yok"))</f>
        <v/>
      </c>
      <c r="G2787" s="38" t="n"/>
      <c r="H2787" s="38" t="n"/>
      <c r="I2787" s="20" t="n"/>
      <c r="J2787" s="40">
        <f>IF(G2787="","",MAX(0,G2787-N(H2787)))</f>
        <v/>
      </c>
      <c r="K2787" s="24">
        <f>IF(OR(G2787="",N(G2787)=0),"",J2787/G2787)</f>
        <v/>
      </c>
      <c r="L2787" s="38" t="n"/>
      <c r="M2787" s="38" t="n"/>
      <c r="N2787" s="20" t="n"/>
      <c r="O2787" s="40">
        <f>IF(AND(L2787="",M2787=""),"",N(L2787)+N(M2787))</f>
        <v/>
      </c>
      <c r="P2787" s="24">
        <f>IF(OR(O2787="",N(O2787)=0),"",N(M2787)/O2787)</f>
        <v/>
      </c>
      <c r="Q2787" s="40">
        <f>IF(OR(J2787="",N(J2787)=0,O2787=""),"",N(L2787)/(J2787/60))</f>
        <v/>
      </c>
      <c r="R2787" s="20" t="n"/>
    </row>
    <row r="2788">
      <c r="A2788" s="39" t="n"/>
      <c r="B2788" s="20" t="n"/>
      <c r="C2788" s="20" t="n"/>
      <c r="D2788" s="20" t="n"/>
      <c r="E2788" s="20" t="n"/>
      <c r="F2788" s="26">
        <f>IF(E2788="","",IFERROR(INDEX('İş emirleri'!$B$6:$B$305,MATCH(E2788,'İş emirleri'!$A$6:$A$305,0)),"İş emri yok"))</f>
        <v/>
      </c>
      <c r="G2788" s="38" t="n"/>
      <c r="H2788" s="38" t="n"/>
      <c r="I2788" s="20" t="n"/>
      <c r="J2788" s="40">
        <f>IF(G2788="","",MAX(0,G2788-N(H2788)))</f>
        <v/>
      </c>
      <c r="K2788" s="24">
        <f>IF(OR(G2788="",N(G2788)=0),"",J2788/G2788)</f>
        <v/>
      </c>
      <c r="L2788" s="38" t="n"/>
      <c r="M2788" s="38" t="n"/>
      <c r="N2788" s="20" t="n"/>
      <c r="O2788" s="40">
        <f>IF(AND(L2788="",M2788=""),"",N(L2788)+N(M2788))</f>
        <v/>
      </c>
      <c r="P2788" s="24">
        <f>IF(OR(O2788="",N(O2788)=0),"",N(M2788)/O2788)</f>
        <v/>
      </c>
      <c r="Q2788" s="40">
        <f>IF(OR(J2788="",N(J2788)=0,O2788=""),"",N(L2788)/(J2788/60))</f>
        <v/>
      </c>
      <c r="R2788" s="20" t="n"/>
    </row>
    <row r="2789">
      <c r="A2789" s="39" t="n"/>
      <c r="B2789" s="20" t="n"/>
      <c r="C2789" s="20" t="n"/>
      <c r="D2789" s="20" t="n"/>
      <c r="E2789" s="20" t="n"/>
      <c r="F2789" s="26">
        <f>IF(E2789="","",IFERROR(INDEX('İş emirleri'!$B$6:$B$305,MATCH(E2789,'İş emirleri'!$A$6:$A$305,0)),"İş emri yok"))</f>
        <v/>
      </c>
      <c r="G2789" s="38" t="n"/>
      <c r="H2789" s="38" t="n"/>
      <c r="I2789" s="20" t="n"/>
      <c r="J2789" s="40">
        <f>IF(G2789="","",MAX(0,G2789-N(H2789)))</f>
        <v/>
      </c>
      <c r="K2789" s="24">
        <f>IF(OR(G2789="",N(G2789)=0),"",J2789/G2789)</f>
        <v/>
      </c>
      <c r="L2789" s="38" t="n"/>
      <c r="M2789" s="38" t="n"/>
      <c r="N2789" s="20" t="n"/>
      <c r="O2789" s="40">
        <f>IF(AND(L2789="",M2789=""),"",N(L2789)+N(M2789))</f>
        <v/>
      </c>
      <c r="P2789" s="24">
        <f>IF(OR(O2789="",N(O2789)=0),"",N(M2789)/O2789)</f>
        <v/>
      </c>
      <c r="Q2789" s="40">
        <f>IF(OR(J2789="",N(J2789)=0,O2789=""),"",N(L2789)/(J2789/60))</f>
        <v/>
      </c>
      <c r="R2789" s="20" t="n"/>
    </row>
    <row r="2790">
      <c r="A2790" s="39" t="n"/>
      <c r="B2790" s="20" t="n"/>
      <c r="C2790" s="20" t="n"/>
      <c r="D2790" s="20" t="n"/>
      <c r="E2790" s="20" t="n"/>
      <c r="F2790" s="26">
        <f>IF(E2790="","",IFERROR(INDEX('İş emirleri'!$B$6:$B$305,MATCH(E2790,'İş emirleri'!$A$6:$A$305,0)),"İş emri yok"))</f>
        <v/>
      </c>
      <c r="G2790" s="38" t="n"/>
      <c r="H2790" s="38" t="n"/>
      <c r="I2790" s="20" t="n"/>
      <c r="J2790" s="40">
        <f>IF(G2790="","",MAX(0,G2790-N(H2790)))</f>
        <v/>
      </c>
      <c r="K2790" s="24">
        <f>IF(OR(G2790="",N(G2790)=0),"",J2790/G2790)</f>
        <v/>
      </c>
      <c r="L2790" s="38" t="n"/>
      <c r="M2790" s="38" t="n"/>
      <c r="N2790" s="20" t="n"/>
      <c r="O2790" s="40">
        <f>IF(AND(L2790="",M2790=""),"",N(L2790)+N(M2790))</f>
        <v/>
      </c>
      <c r="P2790" s="24">
        <f>IF(OR(O2790="",N(O2790)=0),"",N(M2790)/O2790)</f>
        <v/>
      </c>
      <c r="Q2790" s="40">
        <f>IF(OR(J2790="",N(J2790)=0,O2790=""),"",N(L2790)/(J2790/60))</f>
        <v/>
      </c>
      <c r="R2790" s="20" t="n"/>
    </row>
    <row r="2791">
      <c r="A2791" s="39" t="n"/>
      <c r="B2791" s="20" t="n"/>
      <c r="C2791" s="20" t="n"/>
      <c r="D2791" s="20" t="n"/>
      <c r="E2791" s="20" t="n"/>
      <c r="F2791" s="26">
        <f>IF(E2791="","",IFERROR(INDEX('İş emirleri'!$B$6:$B$305,MATCH(E2791,'İş emirleri'!$A$6:$A$305,0)),"İş emri yok"))</f>
        <v/>
      </c>
      <c r="G2791" s="38" t="n"/>
      <c r="H2791" s="38" t="n"/>
      <c r="I2791" s="20" t="n"/>
      <c r="J2791" s="40">
        <f>IF(G2791="","",MAX(0,G2791-N(H2791)))</f>
        <v/>
      </c>
      <c r="K2791" s="24">
        <f>IF(OR(G2791="",N(G2791)=0),"",J2791/G2791)</f>
        <v/>
      </c>
      <c r="L2791" s="38" t="n"/>
      <c r="M2791" s="38" t="n"/>
      <c r="N2791" s="20" t="n"/>
      <c r="O2791" s="40">
        <f>IF(AND(L2791="",M2791=""),"",N(L2791)+N(M2791))</f>
        <v/>
      </c>
      <c r="P2791" s="24">
        <f>IF(OR(O2791="",N(O2791)=0),"",N(M2791)/O2791)</f>
        <v/>
      </c>
      <c r="Q2791" s="40">
        <f>IF(OR(J2791="",N(J2791)=0,O2791=""),"",N(L2791)/(J2791/60))</f>
        <v/>
      </c>
      <c r="R2791" s="20" t="n"/>
    </row>
    <row r="2792">
      <c r="A2792" s="39" t="n"/>
      <c r="B2792" s="20" t="n"/>
      <c r="C2792" s="20" t="n"/>
      <c r="D2792" s="20" t="n"/>
      <c r="E2792" s="20" t="n"/>
      <c r="F2792" s="26">
        <f>IF(E2792="","",IFERROR(INDEX('İş emirleri'!$B$6:$B$305,MATCH(E2792,'İş emirleri'!$A$6:$A$305,0)),"İş emri yok"))</f>
        <v/>
      </c>
      <c r="G2792" s="38" t="n"/>
      <c r="H2792" s="38" t="n"/>
      <c r="I2792" s="20" t="n"/>
      <c r="J2792" s="40">
        <f>IF(G2792="","",MAX(0,G2792-N(H2792)))</f>
        <v/>
      </c>
      <c r="K2792" s="24">
        <f>IF(OR(G2792="",N(G2792)=0),"",J2792/G2792)</f>
        <v/>
      </c>
      <c r="L2792" s="38" t="n"/>
      <c r="M2792" s="38" t="n"/>
      <c r="N2792" s="20" t="n"/>
      <c r="O2792" s="40">
        <f>IF(AND(L2792="",M2792=""),"",N(L2792)+N(M2792))</f>
        <v/>
      </c>
      <c r="P2792" s="24">
        <f>IF(OR(O2792="",N(O2792)=0),"",N(M2792)/O2792)</f>
        <v/>
      </c>
      <c r="Q2792" s="40">
        <f>IF(OR(J2792="",N(J2792)=0,O2792=""),"",N(L2792)/(J2792/60))</f>
        <v/>
      </c>
      <c r="R2792" s="20" t="n"/>
    </row>
    <row r="2793">
      <c r="A2793" s="39" t="n"/>
      <c r="B2793" s="20" t="n"/>
      <c r="C2793" s="20" t="n"/>
      <c r="D2793" s="20" t="n"/>
      <c r="E2793" s="20" t="n"/>
      <c r="F2793" s="26">
        <f>IF(E2793="","",IFERROR(INDEX('İş emirleri'!$B$6:$B$305,MATCH(E2793,'İş emirleri'!$A$6:$A$305,0)),"İş emri yok"))</f>
        <v/>
      </c>
      <c r="G2793" s="38" t="n"/>
      <c r="H2793" s="38" t="n"/>
      <c r="I2793" s="20" t="n"/>
      <c r="J2793" s="40">
        <f>IF(G2793="","",MAX(0,G2793-N(H2793)))</f>
        <v/>
      </c>
      <c r="K2793" s="24">
        <f>IF(OR(G2793="",N(G2793)=0),"",J2793/G2793)</f>
        <v/>
      </c>
      <c r="L2793" s="38" t="n"/>
      <c r="M2793" s="38" t="n"/>
      <c r="N2793" s="20" t="n"/>
      <c r="O2793" s="40">
        <f>IF(AND(L2793="",M2793=""),"",N(L2793)+N(M2793))</f>
        <v/>
      </c>
      <c r="P2793" s="24">
        <f>IF(OR(O2793="",N(O2793)=0),"",N(M2793)/O2793)</f>
        <v/>
      </c>
      <c r="Q2793" s="40">
        <f>IF(OR(J2793="",N(J2793)=0,O2793=""),"",N(L2793)/(J2793/60))</f>
        <v/>
      </c>
      <c r="R2793" s="20" t="n"/>
    </row>
    <row r="2794">
      <c r="A2794" s="39" t="n"/>
      <c r="B2794" s="20" t="n"/>
      <c r="C2794" s="20" t="n"/>
      <c r="D2794" s="20" t="n"/>
      <c r="E2794" s="20" t="n"/>
      <c r="F2794" s="26">
        <f>IF(E2794="","",IFERROR(INDEX('İş emirleri'!$B$6:$B$305,MATCH(E2794,'İş emirleri'!$A$6:$A$305,0)),"İş emri yok"))</f>
        <v/>
      </c>
      <c r="G2794" s="38" t="n"/>
      <c r="H2794" s="38" t="n"/>
      <c r="I2794" s="20" t="n"/>
      <c r="J2794" s="40">
        <f>IF(G2794="","",MAX(0,G2794-N(H2794)))</f>
        <v/>
      </c>
      <c r="K2794" s="24">
        <f>IF(OR(G2794="",N(G2794)=0),"",J2794/G2794)</f>
        <v/>
      </c>
      <c r="L2794" s="38" t="n"/>
      <c r="M2794" s="38" t="n"/>
      <c r="N2794" s="20" t="n"/>
      <c r="O2794" s="40">
        <f>IF(AND(L2794="",M2794=""),"",N(L2794)+N(M2794))</f>
        <v/>
      </c>
      <c r="P2794" s="24">
        <f>IF(OR(O2794="",N(O2794)=0),"",N(M2794)/O2794)</f>
        <v/>
      </c>
      <c r="Q2794" s="40">
        <f>IF(OR(J2794="",N(J2794)=0,O2794=""),"",N(L2794)/(J2794/60))</f>
        <v/>
      </c>
      <c r="R2794" s="20" t="n"/>
    </row>
    <row r="2795">
      <c r="A2795" s="39" t="n"/>
      <c r="B2795" s="20" t="n"/>
      <c r="C2795" s="20" t="n"/>
      <c r="D2795" s="20" t="n"/>
      <c r="E2795" s="20" t="n"/>
      <c r="F2795" s="26">
        <f>IF(E2795="","",IFERROR(INDEX('İş emirleri'!$B$6:$B$305,MATCH(E2795,'İş emirleri'!$A$6:$A$305,0)),"İş emri yok"))</f>
        <v/>
      </c>
      <c r="G2795" s="38" t="n"/>
      <c r="H2795" s="38" t="n"/>
      <c r="I2795" s="20" t="n"/>
      <c r="J2795" s="40">
        <f>IF(G2795="","",MAX(0,G2795-N(H2795)))</f>
        <v/>
      </c>
      <c r="K2795" s="24">
        <f>IF(OR(G2795="",N(G2795)=0),"",J2795/G2795)</f>
        <v/>
      </c>
      <c r="L2795" s="38" t="n"/>
      <c r="M2795" s="38" t="n"/>
      <c r="N2795" s="20" t="n"/>
      <c r="O2795" s="40">
        <f>IF(AND(L2795="",M2795=""),"",N(L2795)+N(M2795))</f>
        <v/>
      </c>
      <c r="P2795" s="24">
        <f>IF(OR(O2795="",N(O2795)=0),"",N(M2795)/O2795)</f>
        <v/>
      </c>
      <c r="Q2795" s="40">
        <f>IF(OR(J2795="",N(J2795)=0,O2795=""),"",N(L2795)/(J2795/60))</f>
        <v/>
      </c>
      <c r="R2795" s="20" t="n"/>
    </row>
    <row r="2796">
      <c r="A2796" s="39" t="n"/>
      <c r="B2796" s="20" t="n"/>
      <c r="C2796" s="20" t="n"/>
      <c r="D2796" s="20" t="n"/>
      <c r="E2796" s="20" t="n"/>
      <c r="F2796" s="26">
        <f>IF(E2796="","",IFERROR(INDEX('İş emirleri'!$B$6:$B$305,MATCH(E2796,'İş emirleri'!$A$6:$A$305,0)),"İş emri yok"))</f>
        <v/>
      </c>
      <c r="G2796" s="38" t="n"/>
      <c r="H2796" s="38" t="n"/>
      <c r="I2796" s="20" t="n"/>
      <c r="J2796" s="40">
        <f>IF(G2796="","",MAX(0,G2796-N(H2796)))</f>
        <v/>
      </c>
      <c r="K2796" s="24">
        <f>IF(OR(G2796="",N(G2796)=0),"",J2796/G2796)</f>
        <v/>
      </c>
      <c r="L2796" s="38" t="n"/>
      <c r="M2796" s="38" t="n"/>
      <c r="N2796" s="20" t="n"/>
      <c r="O2796" s="40">
        <f>IF(AND(L2796="",M2796=""),"",N(L2796)+N(M2796))</f>
        <v/>
      </c>
      <c r="P2796" s="24">
        <f>IF(OR(O2796="",N(O2796)=0),"",N(M2796)/O2796)</f>
        <v/>
      </c>
      <c r="Q2796" s="40">
        <f>IF(OR(J2796="",N(J2796)=0,O2796=""),"",N(L2796)/(J2796/60))</f>
        <v/>
      </c>
      <c r="R2796" s="20" t="n"/>
    </row>
    <row r="2797">
      <c r="A2797" s="39" t="n"/>
      <c r="B2797" s="20" t="n"/>
      <c r="C2797" s="20" t="n"/>
      <c r="D2797" s="20" t="n"/>
      <c r="E2797" s="20" t="n"/>
      <c r="F2797" s="26">
        <f>IF(E2797="","",IFERROR(INDEX('İş emirleri'!$B$6:$B$305,MATCH(E2797,'İş emirleri'!$A$6:$A$305,0)),"İş emri yok"))</f>
        <v/>
      </c>
      <c r="G2797" s="38" t="n"/>
      <c r="H2797" s="38" t="n"/>
      <c r="I2797" s="20" t="n"/>
      <c r="J2797" s="40">
        <f>IF(G2797="","",MAX(0,G2797-N(H2797)))</f>
        <v/>
      </c>
      <c r="K2797" s="24">
        <f>IF(OR(G2797="",N(G2797)=0),"",J2797/G2797)</f>
        <v/>
      </c>
      <c r="L2797" s="38" t="n"/>
      <c r="M2797" s="38" t="n"/>
      <c r="N2797" s="20" t="n"/>
      <c r="O2797" s="40">
        <f>IF(AND(L2797="",M2797=""),"",N(L2797)+N(M2797))</f>
        <v/>
      </c>
      <c r="P2797" s="24">
        <f>IF(OR(O2797="",N(O2797)=0),"",N(M2797)/O2797)</f>
        <v/>
      </c>
      <c r="Q2797" s="40">
        <f>IF(OR(J2797="",N(J2797)=0,O2797=""),"",N(L2797)/(J2797/60))</f>
        <v/>
      </c>
      <c r="R2797" s="20" t="n"/>
    </row>
    <row r="2798">
      <c r="A2798" s="39" t="n"/>
      <c r="B2798" s="20" t="n"/>
      <c r="C2798" s="20" t="n"/>
      <c r="D2798" s="20" t="n"/>
      <c r="E2798" s="20" t="n"/>
      <c r="F2798" s="26">
        <f>IF(E2798="","",IFERROR(INDEX('İş emirleri'!$B$6:$B$305,MATCH(E2798,'İş emirleri'!$A$6:$A$305,0)),"İş emri yok"))</f>
        <v/>
      </c>
      <c r="G2798" s="38" t="n"/>
      <c r="H2798" s="38" t="n"/>
      <c r="I2798" s="20" t="n"/>
      <c r="J2798" s="40">
        <f>IF(G2798="","",MAX(0,G2798-N(H2798)))</f>
        <v/>
      </c>
      <c r="K2798" s="24">
        <f>IF(OR(G2798="",N(G2798)=0),"",J2798/G2798)</f>
        <v/>
      </c>
      <c r="L2798" s="38" t="n"/>
      <c r="M2798" s="38" t="n"/>
      <c r="N2798" s="20" t="n"/>
      <c r="O2798" s="40">
        <f>IF(AND(L2798="",M2798=""),"",N(L2798)+N(M2798))</f>
        <v/>
      </c>
      <c r="P2798" s="24">
        <f>IF(OR(O2798="",N(O2798)=0),"",N(M2798)/O2798)</f>
        <v/>
      </c>
      <c r="Q2798" s="40">
        <f>IF(OR(J2798="",N(J2798)=0,O2798=""),"",N(L2798)/(J2798/60))</f>
        <v/>
      </c>
      <c r="R2798" s="20" t="n"/>
    </row>
    <row r="2799">
      <c r="A2799" s="39" t="n"/>
      <c r="B2799" s="20" t="n"/>
      <c r="C2799" s="20" t="n"/>
      <c r="D2799" s="20" t="n"/>
      <c r="E2799" s="20" t="n"/>
      <c r="F2799" s="26">
        <f>IF(E2799="","",IFERROR(INDEX('İş emirleri'!$B$6:$B$305,MATCH(E2799,'İş emirleri'!$A$6:$A$305,0)),"İş emri yok"))</f>
        <v/>
      </c>
      <c r="G2799" s="38" t="n"/>
      <c r="H2799" s="38" t="n"/>
      <c r="I2799" s="20" t="n"/>
      <c r="J2799" s="40">
        <f>IF(G2799="","",MAX(0,G2799-N(H2799)))</f>
        <v/>
      </c>
      <c r="K2799" s="24">
        <f>IF(OR(G2799="",N(G2799)=0),"",J2799/G2799)</f>
        <v/>
      </c>
      <c r="L2799" s="38" t="n"/>
      <c r="M2799" s="38" t="n"/>
      <c r="N2799" s="20" t="n"/>
      <c r="O2799" s="40">
        <f>IF(AND(L2799="",M2799=""),"",N(L2799)+N(M2799))</f>
        <v/>
      </c>
      <c r="P2799" s="24">
        <f>IF(OR(O2799="",N(O2799)=0),"",N(M2799)/O2799)</f>
        <v/>
      </c>
      <c r="Q2799" s="40">
        <f>IF(OR(J2799="",N(J2799)=0,O2799=""),"",N(L2799)/(J2799/60))</f>
        <v/>
      </c>
      <c r="R2799" s="20" t="n"/>
    </row>
    <row r="2800">
      <c r="A2800" s="39" t="n"/>
      <c r="B2800" s="20" t="n"/>
      <c r="C2800" s="20" t="n"/>
      <c r="D2800" s="20" t="n"/>
      <c r="E2800" s="20" t="n"/>
      <c r="F2800" s="26">
        <f>IF(E2800="","",IFERROR(INDEX('İş emirleri'!$B$6:$B$305,MATCH(E2800,'İş emirleri'!$A$6:$A$305,0)),"İş emri yok"))</f>
        <v/>
      </c>
      <c r="G2800" s="38" t="n"/>
      <c r="H2800" s="38" t="n"/>
      <c r="I2800" s="20" t="n"/>
      <c r="J2800" s="40">
        <f>IF(G2800="","",MAX(0,G2800-N(H2800)))</f>
        <v/>
      </c>
      <c r="K2800" s="24">
        <f>IF(OR(G2800="",N(G2800)=0),"",J2800/G2800)</f>
        <v/>
      </c>
      <c r="L2800" s="38" t="n"/>
      <c r="M2800" s="38" t="n"/>
      <c r="N2800" s="20" t="n"/>
      <c r="O2800" s="40">
        <f>IF(AND(L2800="",M2800=""),"",N(L2800)+N(M2800))</f>
        <v/>
      </c>
      <c r="P2800" s="24">
        <f>IF(OR(O2800="",N(O2800)=0),"",N(M2800)/O2800)</f>
        <v/>
      </c>
      <c r="Q2800" s="40">
        <f>IF(OR(J2800="",N(J2800)=0,O2800=""),"",N(L2800)/(J2800/60))</f>
        <v/>
      </c>
      <c r="R2800" s="20" t="n"/>
    </row>
    <row r="2801">
      <c r="A2801" s="39" t="n"/>
      <c r="B2801" s="20" t="n"/>
      <c r="C2801" s="20" t="n"/>
      <c r="D2801" s="20" t="n"/>
      <c r="E2801" s="20" t="n"/>
      <c r="F2801" s="26">
        <f>IF(E2801="","",IFERROR(INDEX('İş emirleri'!$B$6:$B$305,MATCH(E2801,'İş emirleri'!$A$6:$A$305,0)),"İş emri yok"))</f>
        <v/>
      </c>
      <c r="G2801" s="38" t="n"/>
      <c r="H2801" s="38" t="n"/>
      <c r="I2801" s="20" t="n"/>
      <c r="J2801" s="40">
        <f>IF(G2801="","",MAX(0,G2801-N(H2801)))</f>
        <v/>
      </c>
      <c r="K2801" s="24">
        <f>IF(OR(G2801="",N(G2801)=0),"",J2801/G2801)</f>
        <v/>
      </c>
      <c r="L2801" s="38" t="n"/>
      <c r="M2801" s="38" t="n"/>
      <c r="N2801" s="20" t="n"/>
      <c r="O2801" s="40">
        <f>IF(AND(L2801="",M2801=""),"",N(L2801)+N(M2801))</f>
        <v/>
      </c>
      <c r="P2801" s="24">
        <f>IF(OR(O2801="",N(O2801)=0),"",N(M2801)/O2801)</f>
        <v/>
      </c>
      <c r="Q2801" s="40">
        <f>IF(OR(J2801="",N(J2801)=0,O2801=""),"",N(L2801)/(J2801/60))</f>
        <v/>
      </c>
      <c r="R2801" s="20" t="n"/>
    </row>
    <row r="2802">
      <c r="A2802" s="39" t="n"/>
      <c r="B2802" s="20" t="n"/>
      <c r="C2802" s="20" t="n"/>
      <c r="D2802" s="20" t="n"/>
      <c r="E2802" s="20" t="n"/>
      <c r="F2802" s="26">
        <f>IF(E2802="","",IFERROR(INDEX('İş emirleri'!$B$6:$B$305,MATCH(E2802,'İş emirleri'!$A$6:$A$305,0)),"İş emri yok"))</f>
        <v/>
      </c>
      <c r="G2802" s="38" t="n"/>
      <c r="H2802" s="38" t="n"/>
      <c r="I2802" s="20" t="n"/>
      <c r="J2802" s="40">
        <f>IF(G2802="","",MAX(0,G2802-N(H2802)))</f>
        <v/>
      </c>
      <c r="K2802" s="24">
        <f>IF(OR(G2802="",N(G2802)=0),"",J2802/G2802)</f>
        <v/>
      </c>
      <c r="L2802" s="38" t="n"/>
      <c r="M2802" s="38" t="n"/>
      <c r="N2802" s="20" t="n"/>
      <c r="O2802" s="40">
        <f>IF(AND(L2802="",M2802=""),"",N(L2802)+N(M2802))</f>
        <v/>
      </c>
      <c r="P2802" s="24">
        <f>IF(OR(O2802="",N(O2802)=0),"",N(M2802)/O2802)</f>
        <v/>
      </c>
      <c r="Q2802" s="40">
        <f>IF(OR(J2802="",N(J2802)=0,O2802=""),"",N(L2802)/(J2802/60))</f>
        <v/>
      </c>
      <c r="R2802" s="20" t="n"/>
    </row>
    <row r="2803">
      <c r="A2803" s="39" t="n"/>
      <c r="B2803" s="20" t="n"/>
      <c r="C2803" s="20" t="n"/>
      <c r="D2803" s="20" t="n"/>
      <c r="E2803" s="20" t="n"/>
      <c r="F2803" s="26">
        <f>IF(E2803="","",IFERROR(INDEX('İş emirleri'!$B$6:$B$305,MATCH(E2803,'İş emirleri'!$A$6:$A$305,0)),"İş emri yok"))</f>
        <v/>
      </c>
      <c r="G2803" s="38" t="n"/>
      <c r="H2803" s="38" t="n"/>
      <c r="I2803" s="20" t="n"/>
      <c r="J2803" s="40">
        <f>IF(G2803="","",MAX(0,G2803-N(H2803)))</f>
        <v/>
      </c>
      <c r="K2803" s="24">
        <f>IF(OR(G2803="",N(G2803)=0),"",J2803/G2803)</f>
        <v/>
      </c>
      <c r="L2803" s="38" t="n"/>
      <c r="M2803" s="38" t="n"/>
      <c r="N2803" s="20" t="n"/>
      <c r="O2803" s="40">
        <f>IF(AND(L2803="",M2803=""),"",N(L2803)+N(M2803))</f>
        <v/>
      </c>
      <c r="P2803" s="24">
        <f>IF(OR(O2803="",N(O2803)=0),"",N(M2803)/O2803)</f>
        <v/>
      </c>
      <c r="Q2803" s="40">
        <f>IF(OR(J2803="",N(J2803)=0,O2803=""),"",N(L2803)/(J2803/60))</f>
        <v/>
      </c>
      <c r="R2803" s="20" t="n"/>
    </row>
    <row r="2804">
      <c r="A2804" s="39" t="n"/>
      <c r="B2804" s="20" t="n"/>
      <c r="C2804" s="20" t="n"/>
      <c r="D2804" s="20" t="n"/>
      <c r="E2804" s="20" t="n"/>
      <c r="F2804" s="26">
        <f>IF(E2804="","",IFERROR(INDEX('İş emirleri'!$B$6:$B$305,MATCH(E2804,'İş emirleri'!$A$6:$A$305,0)),"İş emri yok"))</f>
        <v/>
      </c>
      <c r="G2804" s="38" t="n"/>
      <c r="H2804" s="38" t="n"/>
      <c r="I2804" s="20" t="n"/>
      <c r="J2804" s="40">
        <f>IF(G2804="","",MAX(0,G2804-N(H2804)))</f>
        <v/>
      </c>
      <c r="K2804" s="24">
        <f>IF(OR(G2804="",N(G2804)=0),"",J2804/G2804)</f>
        <v/>
      </c>
      <c r="L2804" s="38" t="n"/>
      <c r="M2804" s="38" t="n"/>
      <c r="N2804" s="20" t="n"/>
      <c r="O2804" s="40">
        <f>IF(AND(L2804="",M2804=""),"",N(L2804)+N(M2804))</f>
        <v/>
      </c>
      <c r="P2804" s="24">
        <f>IF(OR(O2804="",N(O2804)=0),"",N(M2804)/O2804)</f>
        <v/>
      </c>
      <c r="Q2804" s="40">
        <f>IF(OR(J2804="",N(J2804)=0,O2804=""),"",N(L2804)/(J2804/60))</f>
        <v/>
      </c>
      <c r="R2804" s="20" t="n"/>
    </row>
    <row r="2805">
      <c r="A2805" s="39" t="n"/>
      <c r="B2805" s="20" t="n"/>
      <c r="C2805" s="20" t="n"/>
      <c r="D2805" s="20" t="n"/>
      <c r="E2805" s="20" t="n"/>
      <c r="F2805" s="26">
        <f>IF(E2805="","",IFERROR(INDEX('İş emirleri'!$B$6:$B$305,MATCH(E2805,'İş emirleri'!$A$6:$A$305,0)),"İş emri yok"))</f>
        <v/>
      </c>
      <c r="G2805" s="38" t="n"/>
      <c r="H2805" s="38" t="n"/>
      <c r="I2805" s="20" t="n"/>
      <c r="J2805" s="40">
        <f>IF(G2805="","",MAX(0,G2805-N(H2805)))</f>
        <v/>
      </c>
      <c r="K2805" s="24">
        <f>IF(OR(G2805="",N(G2805)=0),"",J2805/G2805)</f>
        <v/>
      </c>
      <c r="L2805" s="38" t="n"/>
      <c r="M2805" s="38" t="n"/>
      <c r="N2805" s="20" t="n"/>
      <c r="O2805" s="40">
        <f>IF(AND(L2805="",M2805=""),"",N(L2805)+N(M2805))</f>
        <v/>
      </c>
      <c r="P2805" s="24">
        <f>IF(OR(O2805="",N(O2805)=0),"",N(M2805)/O2805)</f>
        <v/>
      </c>
      <c r="Q2805" s="40">
        <f>IF(OR(J2805="",N(J2805)=0,O2805=""),"",N(L2805)/(J2805/60))</f>
        <v/>
      </c>
      <c r="R2805" s="20" t="n"/>
    </row>
    <row r="2806">
      <c r="A2806" s="39" t="n"/>
      <c r="B2806" s="20" t="n"/>
      <c r="C2806" s="20" t="n"/>
      <c r="D2806" s="20" t="n"/>
      <c r="E2806" s="20" t="n"/>
      <c r="F2806" s="26">
        <f>IF(E2806="","",IFERROR(INDEX('İş emirleri'!$B$6:$B$305,MATCH(E2806,'İş emirleri'!$A$6:$A$305,0)),"İş emri yok"))</f>
        <v/>
      </c>
      <c r="G2806" s="38" t="n"/>
      <c r="H2806" s="38" t="n"/>
      <c r="I2806" s="20" t="n"/>
      <c r="J2806" s="40">
        <f>IF(G2806="","",MAX(0,G2806-N(H2806)))</f>
        <v/>
      </c>
      <c r="K2806" s="24">
        <f>IF(OR(G2806="",N(G2806)=0),"",J2806/G2806)</f>
        <v/>
      </c>
      <c r="L2806" s="38" t="n"/>
      <c r="M2806" s="38" t="n"/>
      <c r="N2806" s="20" t="n"/>
      <c r="O2806" s="40">
        <f>IF(AND(L2806="",M2806=""),"",N(L2806)+N(M2806))</f>
        <v/>
      </c>
      <c r="P2806" s="24">
        <f>IF(OR(O2806="",N(O2806)=0),"",N(M2806)/O2806)</f>
        <v/>
      </c>
      <c r="Q2806" s="40">
        <f>IF(OR(J2806="",N(J2806)=0,O2806=""),"",N(L2806)/(J2806/60))</f>
        <v/>
      </c>
      <c r="R2806" s="20" t="n"/>
    </row>
    <row r="2807">
      <c r="A2807" s="39" t="n"/>
      <c r="B2807" s="20" t="n"/>
      <c r="C2807" s="20" t="n"/>
      <c r="D2807" s="20" t="n"/>
      <c r="E2807" s="20" t="n"/>
      <c r="F2807" s="26">
        <f>IF(E2807="","",IFERROR(INDEX('İş emirleri'!$B$6:$B$305,MATCH(E2807,'İş emirleri'!$A$6:$A$305,0)),"İş emri yok"))</f>
        <v/>
      </c>
      <c r="G2807" s="38" t="n"/>
      <c r="H2807" s="38" t="n"/>
      <c r="I2807" s="20" t="n"/>
      <c r="J2807" s="40">
        <f>IF(G2807="","",MAX(0,G2807-N(H2807)))</f>
        <v/>
      </c>
      <c r="K2807" s="24">
        <f>IF(OR(G2807="",N(G2807)=0),"",J2807/G2807)</f>
        <v/>
      </c>
      <c r="L2807" s="38" t="n"/>
      <c r="M2807" s="38" t="n"/>
      <c r="N2807" s="20" t="n"/>
      <c r="O2807" s="40">
        <f>IF(AND(L2807="",M2807=""),"",N(L2807)+N(M2807))</f>
        <v/>
      </c>
      <c r="P2807" s="24">
        <f>IF(OR(O2807="",N(O2807)=0),"",N(M2807)/O2807)</f>
        <v/>
      </c>
      <c r="Q2807" s="40">
        <f>IF(OR(J2807="",N(J2807)=0,O2807=""),"",N(L2807)/(J2807/60))</f>
        <v/>
      </c>
      <c r="R2807" s="20" t="n"/>
    </row>
    <row r="2808">
      <c r="A2808" s="39" t="n"/>
      <c r="B2808" s="20" t="n"/>
      <c r="C2808" s="20" t="n"/>
      <c r="D2808" s="20" t="n"/>
      <c r="E2808" s="20" t="n"/>
      <c r="F2808" s="26">
        <f>IF(E2808="","",IFERROR(INDEX('İş emirleri'!$B$6:$B$305,MATCH(E2808,'İş emirleri'!$A$6:$A$305,0)),"İş emri yok"))</f>
        <v/>
      </c>
      <c r="G2808" s="38" t="n"/>
      <c r="H2808" s="38" t="n"/>
      <c r="I2808" s="20" t="n"/>
      <c r="J2808" s="40">
        <f>IF(G2808="","",MAX(0,G2808-N(H2808)))</f>
        <v/>
      </c>
      <c r="K2808" s="24">
        <f>IF(OR(G2808="",N(G2808)=0),"",J2808/G2808)</f>
        <v/>
      </c>
      <c r="L2808" s="38" t="n"/>
      <c r="M2808" s="38" t="n"/>
      <c r="N2808" s="20" t="n"/>
      <c r="O2808" s="40">
        <f>IF(AND(L2808="",M2808=""),"",N(L2808)+N(M2808))</f>
        <v/>
      </c>
      <c r="P2808" s="24">
        <f>IF(OR(O2808="",N(O2808)=0),"",N(M2808)/O2808)</f>
        <v/>
      </c>
      <c r="Q2808" s="40">
        <f>IF(OR(J2808="",N(J2808)=0,O2808=""),"",N(L2808)/(J2808/60))</f>
        <v/>
      </c>
      <c r="R2808" s="20" t="n"/>
    </row>
    <row r="2809">
      <c r="A2809" s="39" t="n"/>
      <c r="B2809" s="20" t="n"/>
      <c r="C2809" s="20" t="n"/>
      <c r="D2809" s="20" t="n"/>
      <c r="E2809" s="20" t="n"/>
      <c r="F2809" s="26">
        <f>IF(E2809="","",IFERROR(INDEX('İş emirleri'!$B$6:$B$305,MATCH(E2809,'İş emirleri'!$A$6:$A$305,0)),"İş emri yok"))</f>
        <v/>
      </c>
      <c r="G2809" s="38" t="n"/>
      <c r="H2809" s="38" t="n"/>
      <c r="I2809" s="20" t="n"/>
      <c r="J2809" s="40">
        <f>IF(G2809="","",MAX(0,G2809-N(H2809)))</f>
        <v/>
      </c>
      <c r="K2809" s="24">
        <f>IF(OR(G2809="",N(G2809)=0),"",J2809/G2809)</f>
        <v/>
      </c>
      <c r="L2809" s="38" t="n"/>
      <c r="M2809" s="38" t="n"/>
      <c r="N2809" s="20" t="n"/>
      <c r="O2809" s="40">
        <f>IF(AND(L2809="",M2809=""),"",N(L2809)+N(M2809))</f>
        <v/>
      </c>
      <c r="P2809" s="24">
        <f>IF(OR(O2809="",N(O2809)=0),"",N(M2809)/O2809)</f>
        <v/>
      </c>
      <c r="Q2809" s="40">
        <f>IF(OR(J2809="",N(J2809)=0,O2809=""),"",N(L2809)/(J2809/60))</f>
        <v/>
      </c>
      <c r="R2809" s="20" t="n"/>
    </row>
    <row r="2810">
      <c r="A2810" s="39" t="n"/>
      <c r="B2810" s="20" t="n"/>
      <c r="C2810" s="20" t="n"/>
      <c r="D2810" s="20" t="n"/>
      <c r="E2810" s="20" t="n"/>
      <c r="F2810" s="26">
        <f>IF(E2810="","",IFERROR(INDEX('İş emirleri'!$B$6:$B$305,MATCH(E2810,'İş emirleri'!$A$6:$A$305,0)),"İş emri yok"))</f>
        <v/>
      </c>
      <c r="G2810" s="38" t="n"/>
      <c r="H2810" s="38" t="n"/>
      <c r="I2810" s="20" t="n"/>
      <c r="J2810" s="40">
        <f>IF(G2810="","",MAX(0,G2810-N(H2810)))</f>
        <v/>
      </c>
      <c r="K2810" s="24">
        <f>IF(OR(G2810="",N(G2810)=0),"",J2810/G2810)</f>
        <v/>
      </c>
      <c r="L2810" s="38" t="n"/>
      <c r="M2810" s="38" t="n"/>
      <c r="N2810" s="20" t="n"/>
      <c r="O2810" s="40">
        <f>IF(AND(L2810="",M2810=""),"",N(L2810)+N(M2810))</f>
        <v/>
      </c>
      <c r="P2810" s="24">
        <f>IF(OR(O2810="",N(O2810)=0),"",N(M2810)/O2810)</f>
        <v/>
      </c>
      <c r="Q2810" s="40">
        <f>IF(OR(J2810="",N(J2810)=0,O2810=""),"",N(L2810)/(J2810/60))</f>
        <v/>
      </c>
      <c r="R2810" s="20" t="n"/>
    </row>
    <row r="2811">
      <c r="A2811" s="39" t="n"/>
      <c r="B2811" s="20" t="n"/>
      <c r="C2811" s="20" t="n"/>
      <c r="D2811" s="20" t="n"/>
      <c r="E2811" s="20" t="n"/>
      <c r="F2811" s="26">
        <f>IF(E2811="","",IFERROR(INDEX('İş emirleri'!$B$6:$B$305,MATCH(E2811,'İş emirleri'!$A$6:$A$305,0)),"İş emri yok"))</f>
        <v/>
      </c>
      <c r="G2811" s="38" t="n"/>
      <c r="H2811" s="38" t="n"/>
      <c r="I2811" s="20" t="n"/>
      <c r="J2811" s="40">
        <f>IF(G2811="","",MAX(0,G2811-N(H2811)))</f>
        <v/>
      </c>
      <c r="K2811" s="24">
        <f>IF(OR(G2811="",N(G2811)=0),"",J2811/G2811)</f>
        <v/>
      </c>
      <c r="L2811" s="38" t="n"/>
      <c r="M2811" s="38" t="n"/>
      <c r="N2811" s="20" t="n"/>
      <c r="O2811" s="40">
        <f>IF(AND(L2811="",M2811=""),"",N(L2811)+N(M2811))</f>
        <v/>
      </c>
      <c r="P2811" s="24">
        <f>IF(OR(O2811="",N(O2811)=0),"",N(M2811)/O2811)</f>
        <v/>
      </c>
      <c r="Q2811" s="40">
        <f>IF(OR(J2811="",N(J2811)=0,O2811=""),"",N(L2811)/(J2811/60))</f>
        <v/>
      </c>
      <c r="R2811" s="20" t="n"/>
    </row>
    <row r="2812">
      <c r="A2812" s="39" t="n"/>
      <c r="B2812" s="20" t="n"/>
      <c r="C2812" s="20" t="n"/>
      <c r="D2812" s="20" t="n"/>
      <c r="E2812" s="20" t="n"/>
      <c r="F2812" s="26">
        <f>IF(E2812="","",IFERROR(INDEX('İş emirleri'!$B$6:$B$305,MATCH(E2812,'İş emirleri'!$A$6:$A$305,0)),"İş emri yok"))</f>
        <v/>
      </c>
      <c r="G2812" s="38" t="n"/>
      <c r="H2812" s="38" t="n"/>
      <c r="I2812" s="20" t="n"/>
      <c r="J2812" s="40">
        <f>IF(G2812="","",MAX(0,G2812-N(H2812)))</f>
        <v/>
      </c>
      <c r="K2812" s="24">
        <f>IF(OR(G2812="",N(G2812)=0),"",J2812/G2812)</f>
        <v/>
      </c>
      <c r="L2812" s="38" t="n"/>
      <c r="M2812" s="38" t="n"/>
      <c r="N2812" s="20" t="n"/>
      <c r="O2812" s="40">
        <f>IF(AND(L2812="",M2812=""),"",N(L2812)+N(M2812))</f>
        <v/>
      </c>
      <c r="P2812" s="24">
        <f>IF(OR(O2812="",N(O2812)=0),"",N(M2812)/O2812)</f>
        <v/>
      </c>
      <c r="Q2812" s="40">
        <f>IF(OR(J2812="",N(J2812)=0,O2812=""),"",N(L2812)/(J2812/60))</f>
        <v/>
      </c>
      <c r="R2812" s="20" t="n"/>
    </row>
    <row r="2813">
      <c r="A2813" s="39" t="n"/>
      <c r="B2813" s="20" t="n"/>
      <c r="C2813" s="20" t="n"/>
      <c r="D2813" s="20" t="n"/>
      <c r="E2813" s="20" t="n"/>
      <c r="F2813" s="26">
        <f>IF(E2813="","",IFERROR(INDEX('İş emirleri'!$B$6:$B$305,MATCH(E2813,'İş emirleri'!$A$6:$A$305,0)),"İş emri yok"))</f>
        <v/>
      </c>
      <c r="G2813" s="38" t="n"/>
      <c r="H2813" s="38" t="n"/>
      <c r="I2813" s="20" t="n"/>
      <c r="J2813" s="40">
        <f>IF(G2813="","",MAX(0,G2813-N(H2813)))</f>
        <v/>
      </c>
      <c r="K2813" s="24">
        <f>IF(OR(G2813="",N(G2813)=0),"",J2813/G2813)</f>
        <v/>
      </c>
      <c r="L2813" s="38" t="n"/>
      <c r="M2813" s="38" t="n"/>
      <c r="N2813" s="20" t="n"/>
      <c r="O2813" s="40">
        <f>IF(AND(L2813="",M2813=""),"",N(L2813)+N(M2813))</f>
        <v/>
      </c>
      <c r="P2813" s="24">
        <f>IF(OR(O2813="",N(O2813)=0),"",N(M2813)/O2813)</f>
        <v/>
      </c>
      <c r="Q2813" s="40">
        <f>IF(OR(J2813="",N(J2813)=0,O2813=""),"",N(L2813)/(J2813/60))</f>
        <v/>
      </c>
      <c r="R2813" s="20" t="n"/>
    </row>
    <row r="2814">
      <c r="A2814" s="39" t="n"/>
      <c r="B2814" s="20" t="n"/>
      <c r="C2814" s="20" t="n"/>
      <c r="D2814" s="20" t="n"/>
      <c r="E2814" s="20" t="n"/>
      <c r="F2814" s="26">
        <f>IF(E2814="","",IFERROR(INDEX('İş emirleri'!$B$6:$B$305,MATCH(E2814,'İş emirleri'!$A$6:$A$305,0)),"İş emri yok"))</f>
        <v/>
      </c>
      <c r="G2814" s="38" t="n"/>
      <c r="H2814" s="38" t="n"/>
      <c r="I2814" s="20" t="n"/>
      <c r="J2814" s="40">
        <f>IF(G2814="","",MAX(0,G2814-N(H2814)))</f>
        <v/>
      </c>
      <c r="K2814" s="24">
        <f>IF(OR(G2814="",N(G2814)=0),"",J2814/G2814)</f>
        <v/>
      </c>
      <c r="L2814" s="38" t="n"/>
      <c r="M2814" s="38" t="n"/>
      <c r="N2814" s="20" t="n"/>
      <c r="O2814" s="40">
        <f>IF(AND(L2814="",M2814=""),"",N(L2814)+N(M2814))</f>
        <v/>
      </c>
      <c r="P2814" s="24">
        <f>IF(OR(O2814="",N(O2814)=0),"",N(M2814)/O2814)</f>
        <v/>
      </c>
      <c r="Q2814" s="40">
        <f>IF(OR(J2814="",N(J2814)=0,O2814=""),"",N(L2814)/(J2814/60))</f>
        <v/>
      </c>
      <c r="R2814" s="20" t="n"/>
    </row>
    <row r="2815">
      <c r="A2815" s="39" t="n"/>
      <c r="B2815" s="20" t="n"/>
      <c r="C2815" s="20" t="n"/>
      <c r="D2815" s="20" t="n"/>
      <c r="E2815" s="20" t="n"/>
      <c r="F2815" s="26">
        <f>IF(E2815="","",IFERROR(INDEX('İş emirleri'!$B$6:$B$305,MATCH(E2815,'İş emirleri'!$A$6:$A$305,0)),"İş emri yok"))</f>
        <v/>
      </c>
      <c r="G2815" s="38" t="n"/>
      <c r="H2815" s="38" t="n"/>
      <c r="I2815" s="20" t="n"/>
      <c r="J2815" s="40">
        <f>IF(G2815="","",MAX(0,G2815-N(H2815)))</f>
        <v/>
      </c>
      <c r="K2815" s="24">
        <f>IF(OR(G2815="",N(G2815)=0),"",J2815/G2815)</f>
        <v/>
      </c>
      <c r="L2815" s="38" t="n"/>
      <c r="M2815" s="38" t="n"/>
      <c r="N2815" s="20" t="n"/>
      <c r="O2815" s="40">
        <f>IF(AND(L2815="",M2815=""),"",N(L2815)+N(M2815))</f>
        <v/>
      </c>
      <c r="P2815" s="24">
        <f>IF(OR(O2815="",N(O2815)=0),"",N(M2815)/O2815)</f>
        <v/>
      </c>
      <c r="Q2815" s="40">
        <f>IF(OR(J2815="",N(J2815)=0,O2815=""),"",N(L2815)/(J2815/60))</f>
        <v/>
      </c>
      <c r="R2815" s="20" t="n"/>
    </row>
    <row r="2816">
      <c r="A2816" s="39" t="n"/>
      <c r="B2816" s="20" t="n"/>
      <c r="C2816" s="20" t="n"/>
      <c r="D2816" s="20" t="n"/>
      <c r="E2816" s="20" t="n"/>
      <c r="F2816" s="26">
        <f>IF(E2816="","",IFERROR(INDEX('İş emirleri'!$B$6:$B$305,MATCH(E2816,'İş emirleri'!$A$6:$A$305,0)),"İş emri yok"))</f>
        <v/>
      </c>
      <c r="G2816" s="38" t="n"/>
      <c r="H2816" s="38" t="n"/>
      <c r="I2816" s="20" t="n"/>
      <c r="J2816" s="40">
        <f>IF(G2816="","",MAX(0,G2816-N(H2816)))</f>
        <v/>
      </c>
      <c r="K2816" s="24">
        <f>IF(OR(G2816="",N(G2816)=0),"",J2816/G2816)</f>
        <v/>
      </c>
      <c r="L2816" s="38" t="n"/>
      <c r="M2816" s="38" t="n"/>
      <c r="N2816" s="20" t="n"/>
      <c r="O2816" s="40">
        <f>IF(AND(L2816="",M2816=""),"",N(L2816)+N(M2816))</f>
        <v/>
      </c>
      <c r="P2816" s="24">
        <f>IF(OR(O2816="",N(O2816)=0),"",N(M2816)/O2816)</f>
        <v/>
      </c>
      <c r="Q2816" s="40">
        <f>IF(OR(J2816="",N(J2816)=0,O2816=""),"",N(L2816)/(J2816/60))</f>
        <v/>
      </c>
      <c r="R2816" s="20" t="n"/>
    </row>
    <row r="2817">
      <c r="A2817" s="39" t="n"/>
      <c r="B2817" s="20" t="n"/>
      <c r="C2817" s="20" t="n"/>
      <c r="D2817" s="20" t="n"/>
      <c r="E2817" s="20" t="n"/>
      <c r="F2817" s="26">
        <f>IF(E2817="","",IFERROR(INDEX('İş emirleri'!$B$6:$B$305,MATCH(E2817,'İş emirleri'!$A$6:$A$305,0)),"İş emri yok"))</f>
        <v/>
      </c>
      <c r="G2817" s="38" t="n"/>
      <c r="H2817" s="38" t="n"/>
      <c r="I2817" s="20" t="n"/>
      <c r="J2817" s="40">
        <f>IF(G2817="","",MAX(0,G2817-N(H2817)))</f>
        <v/>
      </c>
      <c r="K2817" s="24">
        <f>IF(OR(G2817="",N(G2817)=0),"",J2817/G2817)</f>
        <v/>
      </c>
      <c r="L2817" s="38" t="n"/>
      <c r="M2817" s="38" t="n"/>
      <c r="N2817" s="20" t="n"/>
      <c r="O2817" s="40">
        <f>IF(AND(L2817="",M2817=""),"",N(L2817)+N(M2817))</f>
        <v/>
      </c>
      <c r="P2817" s="24">
        <f>IF(OR(O2817="",N(O2817)=0),"",N(M2817)/O2817)</f>
        <v/>
      </c>
      <c r="Q2817" s="40">
        <f>IF(OR(J2817="",N(J2817)=0,O2817=""),"",N(L2817)/(J2817/60))</f>
        <v/>
      </c>
      <c r="R2817" s="20" t="n"/>
    </row>
    <row r="2818">
      <c r="A2818" s="39" t="n"/>
      <c r="B2818" s="20" t="n"/>
      <c r="C2818" s="20" t="n"/>
      <c r="D2818" s="20" t="n"/>
      <c r="E2818" s="20" t="n"/>
      <c r="F2818" s="26">
        <f>IF(E2818="","",IFERROR(INDEX('İş emirleri'!$B$6:$B$305,MATCH(E2818,'İş emirleri'!$A$6:$A$305,0)),"İş emri yok"))</f>
        <v/>
      </c>
      <c r="G2818" s="38" t="n"/>
      <c r="H2818" s="38" t="n"/>
      <c r="I2818" s="20" t="n"/>
      <c r="J2818" s="40">
        <f>IF(G2818="","",MAX(0,G2818-N(H2818)))</f>
        <v/>
      </c>
      <c r="K2818" s="24">
        <f>IF(OR(G2818="",N(G2818)=0),"",J2818/G2818)</f>
        <v/>
      </c>
      <c r="L2818" s="38" t="n"/>
      <c r="M2818" s="38" t="n"/>
      <c r="N2818" s="20" t="n"/>
      <c r="O2818" s="40">
        <f>IF(AND(L2818="",M2818=""),"",N(L2818)+N(M2818))</f>
        <v/>
      </c>
      <c r="P2818" s="24">
        <f>IF(OR(O2818="",N(O2818)=0),"",N(M2818)/O2818)</f>
        <v/>
      </c>
      <c r="Q2818" s="40">
        <f>IF(OR(J2818="",N(J2818)=0,O2818=""),"",N(L2818)/(J2818/60))</f>
        <v/>
      </c>
      <c r="R2818" s="20" t="n"/>
    </row>
    <row r="2819">
      <c r="A2819" s="39" t="n"/>
      <c r="B2819" s="20" t="n"/>
      <c r="C2819" s="20" t="n"/>
      <c r="D2819" s="20" t="n"/>
      <c r="E2819" s="20" t="n"/>
      <c r="F2819" s="26">
        <f>IF(E2819="","",IFERROR(INDEX('İş emirleri'!$B$6:$B$305,MATCH(E2819,'İş emirleri'!$A$6:$A$305,0)),"İş emri yok"))</f>
        <v/>
      </c>
      <c r="G2819" s="38" t="n"/>
      <c r="H2819" s="38" t="n"/>
      <c r="I2819" s="20" t="n"/>
      <c r="J2819" s="40">
        <f>IF(G2819="","",MAX(0,G2819-N(H2819)))</f>
        <v/>
      </c>
      <c r="K2819" s="24">
        <f>IF(OR(G2819="",N(G2819)=0),"",J2819/G2819)</f>
        <v/>
      </c>
      <c r="L2819" s="38" t="n"/>
      <c r="M2819" s="38" t="n"/>
      <c r="N2819" s="20" t="n"/>
      <c r="O2819" s="40">
        <f>IF(AND(L2819="",M2819=""),"",N(L2819)+N(M2819))</f>
        <v/>
      </c>
      <c r="P2819" s="24">
        <f>IF(OR(O2819="",N(O2819)=0),"",N(M2819)/O2819)</f>
        <v/>
      </c>
      <c r="Q2819" s="40">
        <f>IF(OR(J2819="",N(J2819)=0,O2819=""),"",N(L2819)/(J2819/60))</f>
        <v/>
      </c>
      <c r="R2819" s="20" t="n"/>
    </row>
    <row r="2820">
      <c r="A2820" s="39" t="n"/>
      <c r="B2820" s="20" t="n"/>
      <c r="C2820" s="20" t="n"/>
      <c r="D2820" s="20" t="n"/>
      <c r="E2820" s="20" t="n"/>
      <c r="F2820" s="26">
        <f>IF(E2820="","",IFERROR(INDEX('İş emirleri'!$B$6:$B$305,MATCH(E2820,'İş emirleri'!$A$6:$A$305,0)),"İş emri yok"))</f>
        <v/>
      </c>
      <c r="G2820" s="38" t="n"/>
      <c r="H2820" s="38" t="n"/>
      <c r="I2820" s="20" t="n"/>
      <c r="J2820" s="40">
        <f>IF(G2820="","",MAX(0,G2820-N(H2820)))</f>
        <v/>
      </c>
      <c r="K2820" s="24">
        <f>IF(OR(G2820="",N(G2820)=0),"",J2820/G2820)</f>
        <v/>
      </c>
      <c r="L2820" s="38" t="n"/>
      <c r="M2820" s="38" t="n"/>
      <c r="N2820" s="20" t="n"/>
      <c r="O2820" s="40">
        <f>IF(AND(L2820="",M2820=""),"",N(L2820)+N(M2820))</f>
        <v/>
      </c>
      <c r="P2820" s="24">
        <f>IF(OR(O2820="",N(O2820)=0),"",N(M2820)/O2820)</f>
        <v/>
      </c>
      <c r="Q2820" s="40">
        <f>IF(OR(J2820="",N(J2820)=0,O2820=""),"",N(L2820)/(J2820/60))</f>
        <v/>
      </c>
      <c r="R2820" s="20" t="n"/>
    </row>
    <row r="2821">
      <c r="A2821" s="39" t="n"/>
      <c r="B2821" s="20" t="n"/>
      <c r="C2821" s="20" t="n"/>
      <c r="D2821" s="20" t="n"/>
      <c r="E2821" s="20" t="n"/>
      <c r="F2821" s="26">
        <f>IF(E2821="","",IFERROR(INDEX('İş emirleri'!$B$6:$B$305,MATCH(E2821,'İş emirleri'!$A$6:$A$305,0)),"İş emri yok"))</f>
        <v/>
      </c>
      <c r="G2821" s="38" t="n"/>
      <c r="H2821" s="38" t="n"/>
      <c r="I2821" s="20" t="n"/>
      <c r="J2821" s="40">
        <f>IF(G2821="","",MAX(0,G2821-N(H2821)))</f>
        <v/>
      </c>
      <c r="K2821" s="24">
        <f>IF(OR(G2821="",N(G2821)=0),"",J2821/G2821)</f>
        <v/>
      </c>
      <c r="L2821" s="38" t="n"/>
      <c r="M2821" s="38" t="n"/>
      <c r="N2821" s="20" t="n"/>
      <c r="O2821" s="40">
        <f>IF(AND(L2821="",M2821=""),"",N(L2821)+N(M2821))</f>
        <v/>
      </c>
      <c r="P2821" s="24">
        <f>IF(OR(O2821="",N(O2821)=0),"",N(M2821)/O2821)</f>
        <v/>
      </c>
      <c r="Q2821" s="40">
        <f>IF(OR(J2821="",N(J2821)=0,O2821=""),"",N(L2821)/(J2821/60))</f>
        <v/>
      </c>
      <c r="R2821" s="20" t="n"/>
    </row>
    <row r="2822">
      <c r="A2822" s="39" t="n"/>
      <c r="B2822" s="20" t="n"/>
      <c r="C2822" s="20" t="n"/>
      <c r="D2822" s="20" t="n"/>
      <c r="E2822" s="20" t="n"/>
      <c r="F2822" s="26">
        <f>IF(E2822="","",IFERROR(INDEX('İş emirleri'!$B$6:$B$305,MATCH(E2822,'İş emirleri'!$A$6:$A$305,0)),"İş emri yok"))</f>
        <v/>
      </c>
      <c r="G2822" s="38" t="n"/>
      <c r="H2822" s="38" t="n"/>
      <c r="I2822" s="20" t="n"/>
      <c r="J2822" s="40">
        <f>IF(G2822="","",MAX(0,G2822-N(H2822)))</f>
        <v/>
      </c>
      <c r="K2822" s="24">
        <f>IF(OR(G2822="",N(G2822)=0),"",J2822/G2822)</f>
        <v/>
      </c>
      <c r="L2822" s="38" t="n"/>
      <c r="M2822" s="38" t="n"/>
      <c r="N2822" s="20" t="n"/>
      <c r="O2822" s="40">
        <f>IF(AND(L2822="",M2822=""),"",N(L2822)+N(M2822))</f>
        <v/>
      </c>
      <c r="P2822" s="24">
        <f>IF(OR(O2822="",N(O2822)=0),"",N(M2822)/O2822)</f>
        <v/>
      </c>
      <c r="Q2822" s="40">
        <f>IF(OR(J2822="",N(J2822)=0,O2822=""),"",N(L2822)/(J2822/60))</f>
        <v/>
      </c>
      <c r="R2822" s="20" t="n"/>
    </row>
    <row r="2823">
      <c r="A2823" s="39" t="n"/>
      <c r="B2823" s="20" t="n"/>
      <c r="C2823" s="20" t="n"/>
      <c r="D2823" s="20" t="n"/>
      <c r="E2823" s="20" t="n"/>
      <c r="F2823" s="26">
        <f>IF(E2823="","",IFERROR(INDEX('İş emirleri'!$B$6:$B$305,MATCH(E2823,'İş emirleri'!$A$6:$A$305,0)),"İş emri yok"))</f>
        <v/>
      </c>
      <c r="G2823" s="38" t="n"/>
      <c r="H2823" s="38" t="n"/>
      <c r="I2823" s="20" t="n"/>
      <c r="J2823" s="40">
        <f>IF(G2823="","",MAX(0,G2823-N(H2823)))</f>
        <v/>
      </c>
      <c r="K2823" s="24">
        <f>IF(OR(G2823="",N(G2823)=0),"",J2823/G2823)</f>
        <v/>
      </c>
      <c r="L2823" s="38" t="n"/>
      <c r="M2823" s="38" t="n"/>
      <c r="N2823" s="20" t="n"/>
      <c r="O2823" s="40">
        <f>IF(AND(L2823="",M2823=""),"",N(L2823)+N(M2823))</f>
        <v/>
      </c>
      <c r="P2823" s="24">
        <f>IF(OR(O2823="",N(O2823)=0),"",N(M2823)/O2823)</f>
        <v/>
      </c>
      <c r="Q2823" s="40">
        <f>IF(OR(J2823="",N(J2823)=0,O2823=""),"",N(L2823)/(J2823/60))</f>
        <v/>
      </c>
      <c r="R2823" s="20" t="n"/>
    </row>
    <row r="2824">
      <c r="A2824" s="39" t="n"/>
      <c r="B2824" s="20" t="n"/>
      <c r="C2824" s="20" t="n"/>
      <c r="D2824" s="20" t="n"/>
      <c r="E2824" s="20" t="n"/>
      <c r="F2824" s="26">
        <f>IF(E2824="","",IFERROR(INDEX('İş emirleri'!$B$6:$B$305,MATCH(E2824,'İş emirleri'!$A$6:$A$305,0)),"İş emri yok"))</f>
        <v/>
      </c>
      <c r="G2824" s="38" t="n"/>
      <c r="H2824" s="38" t="n"/>
      <c r="I2824" s="20" t="n"/>
      <c r="J2824" s="40">
        <f>IF(G2824="","",MAX(0,G2824-N(H2824)))</f>
        <v/>
      </c>
      <c r="K2824" s="24">
        <f>IF(OR(G2824="",N(G2824)=0),"",J2824/G2824)</f>
        <v/>
      </c>
      <c r="L2824" s="38" t="n"/>
      <c r="M2824" s="38" t="n"/>
      <c r="N2824" s="20" t="n"/>
      <c r="O2824" s="40">
        <f>IF(AND(L2824="",M2824=""),"",N(L2824)+N(M2824))</f>
        <v/>
      </c>
      <c r="P2824" s="24">
        <f>IF(OR(O2824="",N(O2824)=0),"",N(M2824)/O2824)</f>
        <v/>
      </c>
      <c r="Q2824" s="40">
        <f>IF(OR(J2824="",N(J2824)=0,O2824=""),"",N(L2824)/(J2824/60))</f>
        <v/>
      </c>
      <c r="R2824" s="20" t="n"/>
    </row>
    <row r="2825">
      <c r="A2825" s="39" t="n"/>
      <c r="B2825" s="20" t="n"/>
      <c r="C2825" s="20" t="n"/>
      <c r="D2825" s="20" t="n"/>
      <c r="E2825" s="20" t="n"/>
      <c r="F2825" s="26">
        <f>IF(E2825="","",IFERROR(INDEX('İş emirleri'!$B$6:$B$305,MATCH(E2825,'İş emirleri'!$A$6:$A$305,0)),"İş emri yok"))</f>
        <v/>
      </c>
      <c r="G2825" s="38" t="n"/>
      <c r="H2825" s="38" t="n"/>
      <c r="I2825" s="20" t="n"/>
      <c r="J2825" s="40">
        <f>IF(G2825="","",MAX(0,G2825-N(H2825)))</f>
        <v/>
      </c>
      <c r="K2825" s="24">
        <f>IF(OR(G2825="",N(G2825)=0),"",J2825/G2825)</f>
        <v/>
      </c>
      <c r="L2825" s="38" t="n"/>
      <c r="M2825" s="38" t="n"/>
      <c r="N2825" s="20" t="n"/>
      <c r="O2825" s="40">
        <f>IF(AND(L2825="",M2825=""),"",N(L2825)+N(M2825))</f>
        <v/>
      </c>
      <c r="P2825" s="24">
        <f>IF(OR(O2825="",N(O2825)=0),"",N(M2825)/O2825)</f>
        <v/>
      </c>
      <c r="Q2825" s="40">
        <f>IF(OR(J2825="",N(J2825)=0,O2825=""),"",N(L2825)/(J2825/60))</f>
        <v/>
      </c>
      <c r="R2825" s="20" t="n"/>
    </row>
    <row r="2826">
      <c r="A2826" s="39" t="n"/>
      <c r="B2826" s="20" t="n"/>
      <c r="C2826" s="20" t="n"/>
      <c r="D2826" s="20" t="n"/>
      <c r="E2826" s="20" t="n"/>
      <c r="F2826" s="26">
        <f>IF(E2826="","",IFERROR(INDEX('İş emirleri'!$B$6:$B$305,MATCH(E2826,'İş emirleri'!$A$6:$A$305,0)),"İş emri yok"))</f>
        <v/>
      </c>
      <c r="G2826" s="38" t="n"/>
      <c r="H2826" s="38" t="n"/>
      <c r="I2826" s="20" t="n"/>
      <c r="J2826" s="40">
        <f>IF(G2826="","",MAX(0,G2826-N(H2826)))</f>
        <v/>
      </c>
      <c r="K2826" s="24">
        <f>IF(OR(G2826="",N(G2826)=0),"",J2826/G2826)</f>
        <v/>
      </c>
      <c r="L2826" s="38" t="n"/>
      <c r="M2826" s="38" t="n"/>
      <c r="N2826" s="20" t="n"/>
      <c r="O2826" s="40">
        <f>IF(AND(L2826="",M2826=""),"",N(L2826)+N(M2826))</f>
        <v/>
      </c>
      <c r="P2826" s="24">
        <f>IF(OR(O2826="",N(O2826)=0),"",N(M2826)/O2826)</f>
        <v/>
      </c>
      <c r="Q2826" s="40">
        <f>IF(OR(J2826="",N(J2826)=0,O2826=""),"",N(L2826)/(J2826/60))</f>
        <v/>
      </c>
      <c r="R2826" s="20" t="n"/>
    </row>
    <row r="2827">
      <c r="A2827" s="39" t="n"/>
      <c r="B2827" s="20" t="n"/>
      <c r="C2827" s="20" t="n"/>
      <c r="D2827" s="20" t="n"/>
      <c r="E2827" s="20" t="n"/>
      <c r="F2827" s="26">
        <f>IF(E2827="","",IFERROR(INDEX('İş emirleri'!$B$6:$B$305,MATCH(E2827,'İş emirleri'!$A$6:$A$305,0)),"İş emri yok"))</f>
        <v/>
      </c>
      <c r="G2827" s="38" t="n"/>
      <c r="H2827" s="38" t="n"/>
      <c r="I2827" s="20" t="n"/>
      <c r="J2827" s="40">
        <f>IF(G2827="","",MAX(0,G2827-N(H2827)))</f>
        <v/>
      </c>
      <c r="K2827" s="24">
        <f>IF(OR(G2827="",N(G2827)=0),"",J2827/G2827)</f>
        <v/>
      </c>
      <c r="L2827" s="38" t="n"/>
      <c r="M2827" s="38" t="n"/>
      <c r="N2827" s="20" t="n"/>
      <c r="O2827" s="40">
        <f>IF(AND(L2827="",M2827=""),"",N(L2827)+N(M2827))</f>
        <v/>
      </c>
      <c r="P2827" s="24">
        <f>IF(OR(O2827="",N(O2827)=0),"",N(M2827)/O2827)</f>
        <v/>
      </c>
      <c r="Q2827" s="40">
        <f>IF(OR(J2827="",N(J2827)=0,O2827=""),"",N(L2827)/(J2827/60))</f>
        <v/>
      </c>
      <c r="R2827" s="20" t="n"/>
    </row>
    <row r="2828">
      <c r="A2828" s="39" t="n"/>
      <c r="B2828" s="20" t="n"/>
      <c r="C2828" s="20" t="n"/>
      <c r="D2828" s="20" t="n"/>
      <c r="E2828" s="20" t="n"/>
      <c r="F2828" s="26">
        <f>IF(E2828="","",IFERROR(INDEX('İş emirleri'!$B$6:$B$305,MATCH(E2828,'İş emirleri'!$A$6:$A$305,0)),"İş emri yok"))</f>
        <v/>
      </c>
      <c r="G2828" s="38" t="n"/>
      <c r="H2828" s="38" t="n"/>
      <c r="I2828" s="20" t="n"/>
      <c r="J2828" s="40">
        <f>IF(G2828="","",MAX(0,G2828-N(H2828)))</f>
        <v/>
      </c>
      <c r="K2828" s="24">
        <f>IF(OR(G2828="",N(G2828)=0),"",J2828/G2828)</f>
        <v/>
      </c>
      <c r="L2828" s="38" t="n"/>
      <c r="M2828" s="38" t="n"/>
      <c r="N2828" s="20" t="n"/>
      <c r="O2828" s="40">
        <f>IF(AND(L2828="",M2828=""),"",N(L2828)+N(M2828))</f>
        <v/>
      </c>
      <c r="P2828" s="24">
        <f>IF(OR(O2828="",N(O2828)=0),"",N(M2828)/O2828)</f>
        <v/>
      </c>
      <c r="Q2828" s="40">
        <f>IF(OR(J2828="",N(J2828)=0,O2828=""),"",N(L2828)/(J2828/60))</f>
        <v/>
      </c>
      <c r="R2828" s="20" t="n"/>
    </row>
    <row r="2829">
      <c r="A2829" s="39" t="n"/>
      <c r="B2829" s="20" t="n"/>
      <c r="C2829" s="20" t="n"/>
      <c r="D2829" s="20" t="n"/>
      <c r="E2829" s="20" t="n"/>
      <c r="F2829" s="26">
        <f>IF(E2829="","",IFERROR(INDEX('İş emirleri'!$B$6:$B$305,MATCH(E2829,'İş emirleri'!$A$6:$A$305,0)),"İş emri yok"))</f>
        <v/>
      </c>
      <c r="G2829" s="38" t="n"/>
      <c r="H2829" s="38" t="n"/>
      <c r="I2829" s="20" t="n"/>
      <c r="J2829" s="40">
        <f>IF(G2829="","",MAX(0,G2829-N(H2829)))</f>
        <v/>
      </c>
      <c r="K2829" s="24">
        <f>IF(OR(G2829="",N(G2829)=0),"",J2829/G2829)</f>
        <v/>
      </c>
      <c r="L2829" s="38" t="n"/>
      <c r="M2829" s="38" t="n"/>
      <c r="N2829" s="20" t="n"/>
      <c r="O2829" s="40">
        <f>IF(AND(L2829="",M2829=""),"",N(L2829)+N(M2829))</f>
        <v/>
      </c>
      <c r="P2829" s="24">
        <f>IF(OR(O2829="",N(O2829)=0),"",N(M2829)/O2829)</f>
        <v/>
      </c>
      <c r="Q2829" s="40">
        <f>IF(OR(J2829="",N(J2829)=0,O2829=""),"",N(L2829)/(J2829/60))</f>
        <v/>
      </c>
      <c r="R2829" s="20" t="n"/>
    </row>
    <row r="2830">
      <c r="A2830" s="39" t="n"/>
      <c r="B2830" s="20" t="n"/>
      <c r="C2830" s="20" t="n"/>
      <c r="D2830" s="20" t="n"/>
      <c r="E2830" s="20" t="n"/>
      <c r="F2830" s="26">
        <f>IF(E2830="","",IFERROR(INDEX('İş emirleri'!$B$6:$B$305,MATCH(E2830,'İş emirleri'!$A$6:$A$305,0)),"İş emri yok"))</f>
        <v/>
      </c>
      <c r="G2830" s="38" t="n"/>
      <c r="H2830" s="38" t="n"/>
      <c r="I2830" s="20" t="n"/>
      <c r="J2830" s="40">
        <f>IF(G2830="","",MAX(0,G2830-N(H2830)))</f>
        <v/>
      </c>
      <c r="K2830" s="24">
        <f>IF(OR(G2830="",N(G2830)=0),"",J2830/G2830)</f>
        <v/>
      </c>
      <c r="L2830" s="38" t="n"/>
      <c r="M2830" s="38" t="n"/>
      <c r="N2830" s="20" t="n"/>
      <c r="O2830" s="40">
        <f>IF(AND(L2830="",M2830=""),"",N(L2830)+N(M2830))</f>
        <v/>
      </c>
      <c r="P2830" s="24">
        <f>IF(OR(O2830="",N(O2830)=0),"",N(M2830)/O2830)</f>
        <v/>
      </c>
      <c r="Q2830" s="40">
        <f>IF(OR(J2830="",N(J2830)=0,O2830=""),"",N(L2830)/(J2830/60))</f>
        <v/>
      </c>
      <c r="R2830" s="20" t="n"/>
    </row>
    <row r="2831">
      <c r="A2831" s="39" t="n"/>
      <c r="B2831" s="20" t="n"/>
      <c r="C2831" s="20" t="n"/>
      <c r="D2831" s="20" t="n"/>
      <c r="E2831" s="20" t="n"/>
      <c r="F2831" s="26">
        <f>IF(E2831="","",IFERROR(INDEX('İş emirleri'!$B$6:$B$305,MATCH(E2831,'İş emirleri'!$A$6:$A$305,0)),"İş emri yok"))</f>
        <v/>
      </c>
      <c r="G2831" s="38" t="n"/>
      <c r="H2831" s="38" t="n"/>
      <c r="I2831" s="20" t="n"/>
      <c r="J2831" s="40">
        <f>IF(G2831="","",MAX(0,G2831-N(H2831)))</f>
        <v/>
      </c>
      <c r="K2831" s="24">
        <f>IF(OR(G2831="",N(G2831)=0),"",J2831/G2831)</f>
        <v/>
      </c>
      <c r="L2831" s="38" t="n"/>
      <c r="M2831" s="38" t="n"/>
      <c r="N2831" s="20" t="n"/>
      <c r="O2831" s="40">
        <f>IF(AND(L2831="",M2831=""),"",N(L2831)+N(M2831))</f>
        <v/>
      </c>
      <c r="P2831" s="24">
        <f>IF(OR(O2831="",N(O2831)=0),"",N(M2831)/O2831)</f>
        <v/>
      </c>
      <c r="Q2831" s="40">
        <f>IF(OR(J2831="",N(J2831)=0,O2831=""),"",N(L2831)/(J2831/60))</f>
        <v/>
      </c>
      <c r="R2831" s="20" t="n"/>
    </row>
    <row r="2832">
      <c r="A2832" s="39" t="n"/>
      <c r="B2832" s="20" t="n"/>
      <c r="C2832" s="20" t="n"/>
      <c r="D2832" s="20" t="n"/>
      <c r="E2832" s="20" t="n"/>
      <c r="F2832" s="26">
        <f>IF(E2832="","",IFERROR(INDEX('İş emirleri'!$B$6:$B$305,MATCH(E2832,'İş emirleri'!$A$6:$A$305,0)),"İş emri yok"))</f>
        <v/>
      </c>
      <c r="G2832" s="38" t="n"/>
      <c r="H2832" s="38" t="n"/>
      <c r="I2832" s="20" t="n"/>
      <c r="J2832" s="40">
        <f>IF(G2832="","",MAX(0,G2832-N(H2832)))</f>
        <v/>
      </c>
      <c r="K2832" s="24">
        <f>IF(OR(G2832="",N(G2832)=0),"",J2832/G2832)</f>
        <v/>
      </c>
      <c r="L2832" s="38" t="n"/>
      <c r="M2832" s="38" t="n"/>
      <c r="N2832" s="20" t="n"/>
      <c r="O2832" s="40">
        <f>IF(AND(L2832="",M2832=""),"",N(L2832)+N(M2832))</f>
        <v/>
      </c>
      <c r="P2832" s="24">
        <f>IF(OR(O2832="",N(O2832)=0),"",N(M2832)/O2832)</f>
        <v/>
      </c>
      <c r="Q2832" s="40">
        <f>IF(OR(J2832="",N(J2832)=0,O2832=""),"",N(L2832)/(J2832/60))</f>
        <v/>
      </c>
      <c r="R2832" s="20" t="n"/>
    </row>
    <row r="2833">
      <c r="A2833" s="39" t="n"/>
      <c r="B2833" s="20" t="n"/>
      <c r="C2833" s="20" t="n"/>
      <c r="D2833" s="20" t="n"/>
      <c r="E2833" s="20" t="n"/>
      <c r="F2833" s="26">
        <f>IF(E2833="","",IFERROR(INDEX('İş emirleri'!$B$6:$B$305,MATCH(E2833,'İş emirleri'!$A$6:$A$305,0)),"İş emri yok"))</f>
        <v/>
      </c>
      <c r="G2833" s="38" t="n"/>
      <c r="H2833" s="38" t="n"/>
      <c r="I2833" s="20" t="n"/>
      <c r="J2833" s="40">
        <f>IF(G2833="","",MAX(0,G2833-N(H2833)))</f>
        <v/>
      </c>
      <c r="K2833" s="24">
        <f>IF(OR(G2833="",N(G2833)=0),"",J2833/G2833)</f>
        <v/>
      </c>
      <c r="L2833" s="38" t="n"/>
      <c r="M2833" s="38" t="n"/>
      <c r="N2833" s="20" t="n"/>
      <c r="O2833" s="40">
        <f>IF(AND(L2833="",M2833=""),"",N(L2833)+N(M2833))</f>
        <v/>
      </c>
      <c r="P2833" s="24">
        <f>IF(OR(O2833="",N(O2833)=0),"",N(M2833)/O2833)</f>
        <v/>
      </c>
      <c r="Q2833" s="40">
        <f>IF(OR(J2833="",N(J2833)=0,O2833=""),"",N(L2833)/(J2833/60))</f>
        <v/>
      </c>
      <c r="R2833" s="20" t="n"/>
    </row>
    <row r="2834">
      <c r="A2834" s="39" t="n"/>
      <c r="B2834" s="20" t="n"/>
      <c r="C2834" s="20" t="n"/>
      <c r="D2834" s="20" t="n"/>
      <c r="E2834" s="20" t="n"/>
      <c r="F2834" s="26">
        <f>IF(E2834="","",IFERROR(INDEX('İş emirleri'!$B$6:$B$305,MATCH(E2834,'İş emirleri'!$A$6:$A$305,0)),"İş emri yok"))</f>
        <v/>
      </c>
      <c r="G2834" s="38" t="n"/>
      <c r="H2834" s="38" t="n"/>
      <c r="I2834" s="20" t="n"/>
      <c r="J2834" s="40">
        <f>IF(G2834="","",MAX(0,G2834-N(H2834)))</f>
        <v/>
      </c>
      <c r="K2834" s="24">
        <f>IF(OR(G2834="",N(G2834)=0),"",J2834/G2834)</f>
        <v/>
      </c>
      <c r="L2834" s="38" t="n"/>
      <c r="M2834" s="38" t="n"/>
      <c r="N2834" s="20" t="n"/>
      <c r="O2834" s="40">
        <f>IF(AND(L2834="",M2834=""),"",N(L2834)+N(M2834))</f>
        <v/>
      </c>
      <c r="P2834" s="24">
        <f>IF(OR(O2834="",N(O2834)=0),"",N(M2834)/O2834)</f>
        <v/>
      </c>
      <c r="Q2834" s="40">
        <f>IF(OR(J2834="",N(J2834)=0,O2834=""),"",N(L2834)/(J2834/60))</f>
        <v/>
      </c>
      <c r="R2834" s="20" t="n"/>
    </row>
    <row r="2835">
      <c r="A2835" s="39" t="n"/>
      <c r="B2835" s="20" t="n"/>
      <c r="C2835" s="20" t="n"/>
      <c r="D2835" s="20" t="n"/>
      <c r="E2835" s="20" t="n"/>
      <c r="F2835" s="26">
        <f>IF(E2835="","",IFERROR(INDEX('İş emirleri'!$B$6:$B$305,MATCH(E2835,'İş emirleri'!$A$6:$A$305,0)),"İş emri yok"))</f>
        <v/>
      </c>
      <c r="G2835" s="38" t="n"/>
      <c r="H2835" s="38" t="n"/>
      <c r="I2835" s="20" t="n"/>
      <c r="J2835" s="40">
        <f>IF(G2835="","",MAX(0,G2835-N(H2835)))</f>
        <v/>
      </c>
      <c r="K2835" s="24">
        <f>IF(OR(G2835="",N(G2835)=0),"",J2835/G2835)</f>
        <v/>
      </c>
      <c r="L2835" s="38" t="n"/>
      <c r="M2835" s="38" t="n"/>
      <c r="N2835" s="20" t="n"/>
      <c r="O2835" s="40">
        <f>IF(AND(L2835="",M2835=""),"",N(L2835)+N(M2835))</f>
        <v/>
      </c>
      <c r="P2835" s="24">
        <f>IF(OR(O2835="",N(O2835)=0),"",N(M2835)/O2835)</f>
        <v/>
      </c>
      <c r="Q2835" s="40">
        <f>IF(OR(J2835="",N(J2835)=0,O2835=""),"",N(L2835)/(J2835/60))</f>
        <v/>
      </c>
      <c r="R2835" s="20" t="n"/>
    </row>
    <row r="2836">
      <c r="A2836" s="39" t="n"/>
      <c r="B2836" s="20" t="n"/>
      <c r="C2836" s="20" t="n"/>
      <c r="D2836" s="20" t="n"/>
      <c r="E2836" s="20" t="n"/>
      <c r="F2836" s="26">
        <f>IF(E2836="","",IFERROR(INDEX('İş emirleri'!$B$6:$B$305,MATCH(E2836,'İş emirleri'!$A$6:$A$305,0)),"İş emri yok"))</f>
        <v/>
      </c>
      <c r="G2836" s="38" t="n"/>
      <c r="H2836" s="38" t="n"/>
      <c r="I2836" s="20" t="n"/>
      <c r="J2836" s="40">
        <f>IF(G2836="","",MAX(0,G2836-N(H2836)))</f>
        <v/>
      </c>
      <c r="K2836" s="24">
        <f>IF(OR(G2836="",N(G2836)=0),"",J2836/G2836)</f>
        <v/>
      </c>
      <c r="L2836" s="38" t="n"/>
      <c r="M2836" s="38" t="n"/>
      <c r="N2836" s="20" t="n"/>
      <c r="O2836" s="40">
        <f>IF(AND(L2836="",M2836=""),"",N(L2836)+N(M2836))</f>
        <v/>
      </c>
      <c r="P2836" s="24">
        <f>IF(OR(O2836="",N(O2836)=0),"",N(M2836)/O2836)</f>
        <v/>
      </c>
      <c r="Q2836" s="40">
        <f>IF(OR(J2836="",N(J2836)=0,O2836=""),"",N(L2836)/(J2836/60))</f>
        <v/>
      </c>
      <c r="R2836" s="20" t="n"/>
    </row>
    <row r="2837">
      <c r="A2837" s="39" t="n"/>
      <c r="B2837" s="20" t="n"/>
      <c r="C2837" s="20" t="n"/>
      <c r="D2837" s="20" t="n"/>
      <c r="E2837" s="20" t="n"/>
      <c r="F2837" s="26">
        <f>IF(E2837="","",IFERROR(INDEX('İş emirleri'!$B$6:$B$305,MATCH(E2837,'İş emirleri'!$A$6:$A$305,0)),"İş emri yok"))</f>
        <v/>
      </c>
      <c r="G2837" s="38" t="n"/>
      <c r="H2837" s="38" t="n"/>
      <c r="I2837" s="20" t="n"/>
      <c r="J2837" s="40">
        <f>IF(G2837="","",MAX(0,G2837-N(H2837)))</f>
        <v/>
      </c>
      <c r="K2837" s="24">
        <f>IF(OR(G2837="",N(G2837)=0),"",J2837/G2837)</f>
        <v/>
      </c>
      <c r="L2837" s="38" t="n"/>
      <c r="M2837" s="38" t="n"/>
      <c r="N2837" s="20" t="n"/>
      <c r="O2837" s="40">
        <f>IF(AND(L2837="",M2837=""),"",N(L2837)+N(M2837))</f>
        <v/>
      </c>
      <c r="P2837" s="24">
        <f>IF(OR(O2837="",N(O2837)=0),"",N(M2837)/O2837)</f>
        <v/>
      </c>
      <c r="Q2837" s="40">
        <f>IF(OR(J2837="",N(J2837)=0,O2837=""),"",N(L2837)/(J2837/60))</f>
        <v/>
      </c>
      <c r="R2837" s="20" t="n"/>
    </row>
    <row r="2838">
      <c r="A2838" s="39" t="n"/>
      <c r="B2838" s="20" t="n"/>
      <c r="C2838" s="20" t="n"/>
      <c r="D2838" s="20" t="n"/>
      <c r="E2838" s="20" t="n"/>
      <c r="F2838" s="26">
        <f>IF(E2838="","",IFERROR(INDEX('İş emirleri'!$B$6:$B$305,MATCH(E2838,'İş emirleri'!$A$6:$A$305,0)),"İş emri yok"))</f>
        <v/>
      </c>
      <c r="G2838" s="38" t="n"/>
      <c r="H2838" s="38" t="n"/>
      <c r="I2838" s="20" t="n"/>
      <c r="J2838" s="40">
        <f>IF(G2838="","",MAX(0,G2838-N(H2838)))</f>
        <v/>
      </c>
      <c r="K2838" s="24">
        <f>IF(OR(G2838="",N(G2838)=0),"",J2838/G2838)</f>
        <v/>
      </c>
      <c r="L2838" s="38" t="n"/>
      <c r="M2838" s="38" t="n"/>
      <c r="N2838" s="20" t="n"/>
      <c r="O2838" s="40">
        <f>IF(AND(L2838="",M2838=""),"",N(L2838)+N(M2838))</f>
        <v/>
      </c>
      <c r="P2838" s="24">
        <f>IF(OR(O2838="",N(O2838)=0),"",N(M2838)/O2838)</f>
        <v/>
      </c>
      <c r="Q2838" s="40">
        <f>IF(OR(J2838="",N(J2838)=0,O2838=""),"",N(L2838)/(J2838/60))</f>
        <v/>
      </c>
      <c r="R2838" s="20" t="n"/>
    </row>
    <row r="2839">
      <c r="A2839" s="39" t="n"/>
      <c r="B2839" s="20" t="n"/>
      <c r="C2839" s="20" t="n"/>
      <c r="D2839" s="20" t="n"/>
      <c r="E2839" s="20" t="n"/>
      <c r="F2839" s="26">
        <f>IF(E2839="","",IFERROR(INDEX('İş emirleri'!$B$6:$B$305,MATCH(E2839,'İş emirleri'!$A$6:$A$305,0)),"İş emri yok"))</f>
        <v/>
      </c>
      <c r="G2839" s="38" t="n"/>
      <c r="H2839" s="38" t="n"/>
      <c r="I2839" s="20" t="n"/>
      <c r="J2839" s="40">
        <f>IF(G2839="","",MAX(0,G2839-N(H2839)))</f>
        <v/>
      </c>
      <c r="K2839" s="24">
        <f>IF(OR(G2839="",N(G2839)=0),"",J2839/G2839)</f>
        <v/>
      </c>
      <c r="L2839" s="38" t="n"/>
      <c r="M2839" s="38" t="n"/>
      <c r="N2839" s="20" t="n"/>
      <c r="O2839" s="40">
        <f>IF(AND(L2839="",M2839=""),"",N(L2839)+N(M2839))</f>
        <v/>
      </c>
      <c r="P2839" s="24">
        <f>IF(OR(O2839="",N(O2839)=0),"",N(M2839)/O2839)</f>
        <v/>
      </c>
      <c r="Q2839" s="40">
        <f>IF(OR(J2839="",N(J2839)=0,O2839=""),"",N(L2839)/(J2839/60))</f>
        <v/>
      </c>
      <c r="R2839" s="20" t="n"/>
    </row>
    <row r="2840">
      <c r="A2840" s="39" t="n"/>
      <c r="B2840" s="20" t="n"/>
      <c r="C2840" s="20" t="n"/>
      <c r="D2840" s="20" t="n"/>
      <c r="E2840" s="20" t="n"/>
      <c r="F2840" s="26">
        <f>IF(E2840="","",IFERROR(INDEX('İş emirleri'!$B$6:$B$305,MATCH(E2840,'İş emirleri'!$A$6:$A$305,0)),"İş emri yok"))</f>
        <v/>
      </c>
      <c r="G2840" s="38" t="n"/>
      <c r="H2840" s="38" t="n"/>
      <c r="I2840" s="20" t="n"/>
      <c r="J2840" s="40">
        <f>IF(G2840="","",MAX(0,G2840-N(H2840)))</f>
        <v/>
      </c>
      <c r="K2840" s="24">
        <f>IF(OR(G2840="",N(G2840)=0),"",J2840/G2840)</f>
        <v/>
      </c>
      <c r="L2840" s="38" t="n"/>
      <c r="M2840" s="38" t="n"/>
      <c r="N2840" s="20" t="n"/>
      <c r="O2840" s="40">
        <f>IF(AND(L2840="",M2840=""),"",N(L2840)+N(M2840))</f>
        <v/>
      </c>
      <c r="P2840" s="24">
        <f>IF(OR(O2840="",N(O2840)=0),"",N(M2840)/O2840)</f>
        <v/>
      </c>
      <c r="Q2840" s="40">
        <f>IF(OR(J2840="",N(J2840)=0,O2840=""),"",N(L2840)/(J2840/60))</f>
        <v/>
      </c>
      <c r="R2840" s="20" t="n"/>
    </row>
    <row r="2841">
      <c r="A2841" s="39" t="n"/>
      <c r="B2841" s="20" t="n"/>
      <c r="C2841" s="20" t="n"/>
      <c r="D2841" s="20" t="n"/>
      <c r="E2841" s="20" t="n"/>
      <c r="F2841" s="26">
        <f>IF(E2841="","",IFERROR(INDEX('İş emirleri'!$B$6:$B$305,MATCH(E2841,'İş emirleri'!$A$6:$A$305,0)),"İş emri yok"))</f>
        <v/>
      </c>
      <c r="G2841" s="38" t="n"/>
      <c r="H2841" s="38" t="n"/>
      <c r="I2841" s="20" t="n"/>
      <c r="J2841" s="40">
        <f>IF(G2841="","",MAX(0,G2841-N(H2841)))</f>
        <v/>
      </c>
      <c r="K2841" s="24">
        <f>IF(OR(G2841="",N(G2841)=0),"",J2841/G2841)</f>
        <v/>
      </c>
      <c r="L2841" s="38" t="n"/>
      <c r="M2841" s="38" t="n"/>
      <c r="N2841" s="20" t="n"/>
      <c r="O2841" s="40">
        <f>IF(AND(L2841="",M2841=""),"",N(L2841)+N(M2841))</f>
        <v/>
      </c>
      <c r="P2841" s="24">
        <f>IF(OR(O2841="",N(O2841)=0),"",N(M2841)/O2841)</f>
        <v/>
      </c>
      <c r="Q2841" s="40">
        <f>IF(OR(J2841="",N(J2841)=0,O2841=""),"",N(L2841)/(J2841/60))</f>
        <v/>
      </c>
      <c r="R2841" s="20" t="n"/>
    </row>
    <row r="2842">
      <c r="A2842" s="39" t="n"/>
      <c r="B2842" s="20" t="n"/>
      <c r="C2842" s="20" t="n"/>
      <c r="D2842" s="20" t="n"/>
      <c r="E2842" s="20" t="n"/>
      <c r="F2842" s="26">
        <f>IF(E2842="","",IFERROR(INDEX('İş emirleri'!$B$6:$B$305,MATCH(E2842,'İş emirleri'!$A$6:$A$305,0)),"İş emri yok"))</f>
        <v/>
      </c>
      <c r="G2842" s="38" t="n"/>
      <c r="H2842" s="38" t="n"/>
      <c r="I2842" s="20" t="n"/>
      <c r="J2842" s="40">
        <f>IF(G2842="","",MAX(0,G2842-N(H2842)))</f>
        <v/>
      </c>
      <c r="K2842" s="24">
        <f>IF(OR(G2842="",N(G2842)=0),"",J2842/G2842)</f>
        <v/>
      </c>
      <c r="L2842" s="38" t="n"/>
      <c r="M2842" s="38" t="n"/>
      <c r="N2842" s="20" t="n"/>
      <c r="O2842" s="40">
        <f>IF(AND(L2842="",M2842=""),"",N(L2842)+N(M2842))</f>
        <v/>
      </c>
      <c r="P2842" s="24">
        <f>IF(OR(O2842="",N(O2842)=0),"",N(M2842)/O2842)</f>
        <v/>
      </c>
      <c r="Q2842" s="40">
        <f>IF(OR(J2842="",N(J2842)=0,O2842=""),"",N(L2842)/(J2842/60))</f>
        <v/>
      </c>
      <c r="R2842" s="20" t="n"/>
    </row>
    <row r="2843">
      <c r="A2843" s="39" t="n"/>
      <c r="B2843" s="20" t="n"/>
      <c r="C2843" s="20" t="n"/>
      <c r="D2843" s="20" t="n"/>
      <c r="E2843" s="20" t="n"/>
      <c r="F2843" s="26">
        <f>IF(E2843="","",IFERROR(INDEX('İş emirleri'!$B$6:$B$305,MATCH(E2843,'İş emirleri'!$A$6:$A$305,0)),"İş emri yok"))</f>
        <v/>
      </c>
      <c r="G2843" s="38" t="n"/>
      <c r="H2843" s="38" t="n"/>
      <c r="I2843" s="20" t="n"/>
      <c r="J2843" s="40">
        <f>IF(G2843="","",MAX(0,G2843-N(H2843)))</f>
        <v/>
      </c>
      <c r="K2843" s="24">
        <f>IF(OR(G2843="",N(G2843)=0),"",J2843/G2843)</f>
        <v/>
      </c>
      <c r="L2843" s="38" t="n"/>
      <c r="M2843" s="38" t="n"/>
      <c r="N2843" s="20" t="n"/>
      <c r="O2843" s="40">
        <f>IF(AND(L2843="",M2843=""),"",N(L2843)+N(M2843))</f>
        <v/>
      </c>
      <c r="P2843" s="24">
        <f>IF(OR(O2843="",N(O2843)=0),"",N(M2843)/O2843)</f>
        <v/>
      </c>
      <c r="Q2843" s="40">
        <f>IF(OR(J2843="",N(J2843)=0,O2843=""),"",N(L2843)/(J2843/60))</f>
        <v/>
      </c>
      <c r="R2843" s="20" t="n"/>
    </row>
    <row r="2844">
      <c r="A2844" s="39" t="n"/>
      <c r="B2844" s="20" t="n"/>
      <c r="C2844" s="20" t="n"/>
      <c r="D2844" s="20" t="n"/>
      <c r="E2844" s="20" t="n"/>
      <c r="F2844" s="26">
        <f>IF(E2844="","",IFERROR(INDEX('İş emirleri'!$B$6:$B$305,MATCH(E2844,'İş emirleri'!$A$6:$A$305,0)),"İş emri yok"))</f>
        <v/>
      </c>
      <c r="G2844" s="38" t="n"/>
      <c r="H2844" s="38" t="n"/>
      <c r="I2844" s="20" t="n"/>
      <c r="J2844" s="40">
        <f>IF(G2844="","",MAX(0,G2844-N(H2844)))</f>
        <v/>
      </c>
      <c r="K2844" s="24">
        <f>IF(OR(G2844="",N(G2844)=0),"",J2844/G2844)</f>
        <v/>
      </c>
      <c r="L2844" s="38" t="n"/>
      <c r="M2844" s="38" t="n"/>
      <c r="N2844" s="20" t="n"/>
      <c r="O2844" s="40">
        <f>IF(AND(L2844="",M2844=""),"",N(L2844)+N(M2844))</f>
        <v/>
      </c>
      <c r="P2844" s="24">
        <f>IF(OR(O2844="",N(O2844)=0),"",N(M2844)/O2844)</f>
        <v/>
      </c>
      <c r="Q2844" s="40">
        <f>IF(OR(J2844="",N(J2844)=0,O2844=""),"",N(L2844)/(J2844/60))</f>
        <v/>
      </c>
      <c r="R2844" s="20" t="n"/>
    </row>
    <row r="2845">
      <c r="A2845" s="39" t="n"/>
      <c r="B2845" s="20" t="n"/>
      <c r="C2845" s="20" t="n"/>
      <c r="D2845" s="20" t="n"/>
      <c r="E2845" s="20" t="n"/>
      <c r="F2845" s="26">
        <f>IF(E2845="","",IFERROR(INDEX('İş emirleri'!$B$6:$B$305,MATCH(E2845,'İş emirleri'!$A$6:$A$305,0)),"İş emri yok"))</f>
        <v/>
      </c>
      <c r="G2845" s="38" t="n"/>
      <c r="H2845" s="38" t="n"/>
      <c r="I2845" s="20" t="n"/>
      <c r="J2845" s="40">
        <f>IF(G2845="","",MAX(0,G2845-N(H2845)))</f>
        <v/>
      </c>
      <c r="K2845" s="24">
        <f>IF(OR(G2845="",N(G2845)=0),"",J2845/G2845)</f>
        <v/>
      </c>
      <c r="L2845" s="38" t="n"/>
      <c r="M2845" s="38" t="n"/>
      <c r="N2845" s="20" t="n"/>
      <c r="O2845" s="40">
        <f>IF(AND(L2845="",M2845=""),"",N(L2845)+N(M2845))</f>
        <v/>
      </c>
      <c r="P2845" s="24">
        <f>IF(OR(O2845="",N(O2845)=0),"",N(M2845)/O2845)</f>
        <v/>
      </c>
      <c r="Q2845" s="40">
        <f>IF(OR(J2845="",N(J2845)=0,O2845=""),"",N(L2845)/(J2845/60))</f>
        <v/>
      </c>
      <c r="R2845" s="20" t="n"/>
    </row>
    <row r="2846">
      <c r="A2846" s="39" t="n"/>
      <c r="B2846" s="20" t="n"/>
      <c r="C2846" s="20" t="n"/>
      <c r="D2846" s="20" t="n"/>
      <c r="E2846" s="20" t="n"/>
      <c r="F2846" s="26">
        <f>IF(E2846="","",IFERROR(INDEX('İş emirleri'!$B$6:$B$305,MATCH(E2846,'İş emirleri'!$A$6:$A$305,0)),"İş emri yok"))</f>
        <v/>
      </c>
      <c r="G2846" s="38" t="n"/>
      <c r="H2846" s="38" t="n"/>
      <c r="I2846" s="20" t="n"/>
      <c r="J2846" s="40">
        <f>IF(G2846="","",MAX(0,G2846-N(H2846)))</f>
        <v/>
      </c>
      <c r="K2846" s="24">
        <f>IF(OR(G2846="",N(G2846)=0),"",J2846/G2846)</f>
        <v/>
      </c>
      <c r="L2846" s="38" t="n"/>
      <c r="M2846" s="38" t="n"/>
      <c r="N2846" s="20" t="n"/>
      <c r="O2846" s="40">
        <f>IF(AND(L2846="",M2846=""),"",N(L2846)+N(M2846))</f>
        <v/>
      </c>
      <c r="P2846" s="24">
        <f>IF(OR(O2846="",N(O2846)=0),"",N(M2846)/O2846)</f>
        <v/>
      </c>
      <c r="Q2846" s="40">
        <f>IF(OR(J2846="",N(J2846)=0,O2846=""),"",N(L2846)/(J2846/60))</f>
        <v/>
      </c>
      <c r="R2846" s="20" t="n"/>
    </row>
    <row r="2847">
      <c r="A2847" s="39" t="n"/>
      <c r="B2847" s="20" t="n"/>
      <c r="C2847" s="20" t="n"/>
      <c r="D2847" s="20" t="n"/>
      <c r="E2847" s="20" t="n"/>
      <c r="F2847" s="26">
        <f>IF(E2847="","",IFERROR(INDEX('İş emirleri'!$B$6:$B$305,MATCH(E2847,'İş emirleri'!$A$6:$A$305,0)),"İş emri yok"))</f>
        <v/>
      </c>
      <c r="G2847" s="38" t="n"/>
      <c r="H2847" s="38" t="n"/>
      <c r="I2847" s="20" t="n"/>
      <c r="J2847" s="40">
        <f>IF(G2847="","",MAX(0,G2847-N(H2847)))</f>
        <v/>
      </c>
      <c r="K2847" s="24">
        <f>IF(OR(G2847="",N(G2847)=0),"",J2847/G2847)</f>
        <v/>
      </c>
      <c r="L2847" s="38" t="n"/>
      <c r="M2847" s="38" t="n"/>
      <c r="N2847" s="20" t="n"/>
      <c r="O2847" s="40">
        <f>IF(AND(L2847="",M2847=""),"",N(L2847)+N(M2847))</f>
        <v/>
      </c>
      <c r="P2847" s="24">
        <f>IF(OR(O2847="",N(O2847)=0),"",N(M2847)/O2847)</f>
        <v/>
      </c>
      <c r="Q2847" s="40">
        <f>IF(OR(J2847="",N(J2847)=0,O2847=""),"",N(L2847)/(J2847/60))</f>
        <v/>
      </c>
      <c r="R2847" s="20" t="n"/>
    </row>
    <row r="2848">
      <c r="A2848" s="39" t="n"/>
      <c r="B2848" s="20" t="n"/>
      <c r="C2848" s="20" t="n"/>
      <c r="D2848" s="20" t="n"/>
      <c r="E2848" s="20" t="n"/>
      <c r="F2848" s="26">
        <f>IF(E2848="","",IFERROR(INDEX('İş emirleri'!$B$6:$B$305,MATCH(E2848,'İş emirleri'!$A$6:$A$305,0)),"İş emri yok"))</f>
        <v/>
      </c>
      <c r="G2848" s="38" t="n"/>
      <c r="H2848" s="38" t="n"/>
      <c r="I2848" s="20" t="n"/>
      <c r="J2848" s="40">
        <f>IF(G2848="","",MAX(0,G2848-N(H2848)))</f>
        <v/>
      </c>
      <c r="K2848" s="24">
        <f>IF(OR(G2848="",N(G2848)=0),"",J2848/G2848)</f>
        <v/>
      </c>
      <c r="L2848" s="38" t="n"/>
      <c r="M2848" s="38" t="n"/>
      <c r="N2848" s="20" t="n"/>
      <c r="O2848" s="40">
        <f>IF(AND(L2848="",M2848=""),"",N(L2848)+N(M2848))</f>
        <v/>
      </c>
      <c r="P2848" s="24">
        <f>IF(OR(O2848="",N(O2848)=0),"",N(M2848)/O2848)</f>
        <v/>
      </c>
      <c r="Q2848" s="40">
        <f>IF(OR(J2848="",N(J2848)=0,O2848=""),"",N(L2848)/(J2848/60))</f>
        <v/>
      </c>
      <c r="R2848" s="20" t="n"/>
    </row>
    <row r="2849">
      <c r="A2849" s="39" t="n"/>
      <c r="B2849" s="20" t="n"/>
      <c r="C2849" s="20" t="n"/>
      <c r="D2849" s="20" t="n"/>
      <c r="E2849" s="20" t="n"/>
      <c r="F2849" s="26">
        <f>IF(E2849="","",IFERROR(INDEX('İş emirleri'!$B$6:$B$305,MATCH(E2849,'İş emirleri'!$A$6:$A$305,0)),"İş emri yok"))</f>
        <v/>
      </c>
      <c r="G2849" s="38" t="n"/>
      <c r="H2849" s="38" t="n"/>
      <c r="I2849" s="20" t="n"/>
      <c r="J2849" s="40">
        <f>IF(G2849="","",MAX(0,G2849-N(H2849)))</f>
        <v/>
      </c>
      <c r="K2849" s="24">
        <f>IF(OR(G2849="",N(G2849)=0),"",J2849/G2849)</f>
        <v/>
      </c>
      <c r="L2849" s="38" t="n"/>
      <c r="M2849" s="38" t="n"/>
      <c r="N2849" s="20" t="n"/>
      <c r="O2849" s="40">
        <f>IF(AND(L2849="",M2849=""),"",N(L2849)+N(M2849))</f>
        <v/>
      </c>
      <c r="P2849" s="24">
        <f>IF(OR(O2849="",N(O2849)=0),"",N(M2849)/O2849)</f>
        <v/>
      </c>
      <c r="Q2849" s="40">
        <f>IF(OR(J2849="",N(J2849)=0,O2849=""),"",N(L2849)/(J2849/60))</f>
        <v/>
      </c>
      <c r="R2849" s="20" t="n"/>
    </row>
    <row r="2850">
      <c r="A2850" s="39" t="n"/>
      <c r="B2850" s="20" t="n"/>
      <c r="C2850" s="20" t="n"/>
      <c r="D2850" s="20" t="n"/>
      <c r="E2850" s="20" t="n"/>
      <c r="F2850" s="26">
        <f>IF(E2850="","",IFERROR(INDEX('İş emirleri'!$B$6:$B$305,MATCH(E2850,'İş emirleri'!$A$6:$A$305,0)),"İş emri yok"))</f>
        <v/>
      </c>
      <c r="G2850" s="38" t="n"/>
      <c r="H2850" s="38" t="n"/>
      <c r="I2850" s="20" t="n"/>
      <c r="J2850" s="40">
        <f>IF(G2850="","",MAX(0,G2850-N(H2850)))</f>
        <v/>
      </c>
      <c r="K2850" s="24">
        <f>IF(OR(G2850="",N(G2850)=0),"",J2850/G2850)</f>
        <v/>
      </c>
      <c r="L2850" s="38" t="n"/>
      <c r="M2850" s="38" t="n"/>
      <c r="N2850" s="20" t="n"/>
      <c r="O2850" s="40">
        <f>IF(AND(L2850="",M2850=""),"",N(L2850)+N(M2850))</f>
        <v/>
      </c>
      <c r="P2850" s="24">
        <f>IF(OR(O2850="",N(O2850)=0),"",N(M2850)/O2850)</f>
        <v/>
      </c>
      <c r="Q2850" s="40">
        <f>IF(OR(J2850="",N(J2850)=0,O2850=""),"",N(L2850)/(J2850/60))</f>
        <v/>
      </c>
      <c r="R2850" s="20" t="n"/>
    </row>
    <row r="2851">
      <c r="A2851" s="39" t="n"/>
      <c r="B2851" s="20" t="n"/>
      <c r="C2851" s="20" t="n"/>
      <c r="D2851" s="20" t="n"/>
      <c r="E2851" s="20" t="n"/>
      <c r="F2851" s="26">
        <f>IF(E2851="","",IFERROR(INDEX('İş emirleri'!$B$6:$B$305,MATCH(E2851,'İş emirleri'!$A$6:$A$305,0)),"İş emri yok"))</f>
        <v/>
      </c>
      <c r="G2851" s="38" t="n"/>
      <c r="H2851" s="38" t="n"/>
      <c r="I2851" s="20" t="n"/>
      <c r="J2851" s="40">
        <f>IF(G2851="","",MAX(0,G2851-N(H2851)))</f>
        <v/>
      </c>
      <c r="K2851" s="24">
        <f>IF(OR(G2851="",N(G2851)=0),"",J2851/G2851)</f>
        <v/>
      </c>
      <c r="L2851" s="38" t="n"/>
      <c r="M2851" s="38" t="n"/>
      <c r="N2851" s="20" t="n"/>
      <c r="O2851" s="40">
        <f>IF(AND(L2851="",M2851=""),"",N(L2851)+N(M2851))</f>
        <v/>
      </c>
      <c r="P2851" s="24">
        <f>IF(OR(O2851="",N(O2851)=0),"",N(M2851)/O2851)</f>
        <v/>
      </c>
      <c r="Q2851" s="40">
        <f>IF(OR(J2851="",N(J2851)=0,O2851=""),"",N(L2851)/(J2851/60))</f>
        <v/>
      </c>
      <c r="R2851" s="20" t="n"/>
    </row>
    <row r="2852">
      <c r="A2852" s="39" t="n"/>
      <c r="B2852" s="20" t="n"/>
      <c r="C2852" s="20" t="n"/>
      <c r="D2852" s="20" t="n"/>
      <c r="E2852" s="20" t="n"/>
      <c r="F2852" s="26">
        <f>IF(E2852="","",IFERROR(INDEX('İş emirleri'!$B$6:$B$305,MATCH(E2852,'İş emirleri'!$A$6:$A$305,0)),"İş emri yok"))</f>
        <v/>
      </c>
      <c r="G2852" s="38" t="n"/>
      <c r="H2852" s="38" t="n"/>
      <c r="I2852" s="20" t="n"/>
      <c r="J2852" s="40">
        <f>IF(G2852="","",MAX(0,G2852-N(H2852)))</f>
        <v/>
      </c>
      <c r="K2852" s="24">
        <f>IF(OR(G2852="",N(G2852)=0),"",J2852/G2852)</f>
        <v/>
      </c>
      <c r="L2852" s="38" t="n"/>
      <c r="M2852" s="38" t="n"/>
      <c r="N2852" s="20" t="n"/>
      <c r="O2852" s="40">
        <f>IF(AND(L2852="",M2852=""),"",N(L2852)+N(M2852))</f>
        <v/>
      </c>
      <c r="P2852" s="24">
        <f>IF(OR(O2852="",N(O2852)=0),"",N(M2852)/O2852)</f>
        <v/>
      </c>
      <c r="Q2852" s="40">
        <f>IF(OR(J2852="",N(J2852)=0,O2852=""),"",N(L2852)/(J2852/60))</f>
        <v/>
      </c>
      <c r="R2852" s="20" t="n"/>
    </row>
    <row r="2853">
      <c r="A2853" s="39" t="n"/>
      <c r="B2853" s="20" t="n"/>
      <c r="C2853" s="20" t="n"/>
      <c r="D2853" s="20" t="n"/>
      <c r="E2853" s="20" t="n"/>
      <c r="F2853" s="26">
        <f>IF(E2853="","",IFERROR(INDEX('İş emirleri'!$B$6:$B$305,MATCH(E2853,'İş emirleri'!$A$6:$A$305,0)),"İş emri yok"))</f>
        <v/>
      </c>
      <c r="G2853" s="38" t="n"/>
      <c r="H2853" s="38" t="n"/>
      <c r="I2853" s="20" t="n"/>
      <c r="J2853" s="40">
        <f>IF(G2853="","",MAX(0,G2853-N(H2853)))</f>
        <v/>
      </c>
      <c r="K2853" s="24">
        <f>IF(OR(G2853="",N(G2853)=0),"",J2853/G2853)</f>
        <v/>
      </c>
      <c r="L2853" s="38" t="n"/>
      <c r="M2853" s="38" t="n"/>
      <c r="N2853" s="20" t="n"/>
      <c r="O2853" s="40">
        <f>IF(AND(L2853="",M2853=""),"",N(L2853)+N(M2853))</f>
        <v/>
      </c>
      <c r="P2853" s="24">
        <f>IF(OR(O2853="",N(O2853)=0),"",N(M2853)/O2853)</f>
        <v/>
      </c>
      <c r="Q2853" s="40">
        <f>IF(OR(J2853="",N(J2853)=0,O2853=""),"",N(L2853)/(J2853/60))</f>
        <v/>
      </c>
      <c r="R2853" s="20" t="n"/>
    </row>
    <row r="2854">
      <c r="A2854" s="39" t="n"/>
      <c r="B2854" s="20" t="n"/>
      <c r="C2854" s="20" t="n"/>
      <c r="D2854" s="20" t="n"/>
      <c r="E2854" s="20" t="n"/>
      <c r="F2854" s="26">
        <f>IF(E2854="","",IFERROR(INDEX('İş emirleri'!$B$6:$B$305,MATCH(E2854,'İş emirleri'!$A$6:$A$305,0)),"İş emri yok"))</f>
        <v/>
      </c>
      <c r="G2854" s="38" t="n"/>
      <c r="H2854" s="38" t="n"/>
      <c r="I2854" s="20" t="n"/>
      <c r="J2854" s="40">
        <f>IF(G2854="","",MAX(0,G2854-N(H2854)))</f>
        <v/>
      </c>
      <c r="K2854" s="24">
        <f>IF(OR(G2854="",N(G2854)=0),"",J2854/G2854)</f>
        <v/>
      </c>
      <c r="L2854" s="38" t="n"/>
      <c r="M2854" s="38" t="n"/>
      <c r="N2854" s="20" t="n"/>
      <c r="O2854" s="40">
        <f>IF(AND(L2854="",M2854=""),"",N(L2854)+N(M2854))</f>
        <v/>
      </c>
      <c r="P2854" s="24">
        <f>IF(OR(O2854="",N(O2854)=0),"",N(M2854)/O2854)</f>
        <v/>
      </c>
      <c r="Q2854" s="40">
        <f>IF(OR(J2854="",N(J2854)=0,O2854=""),"",N(L2854)/(J2854/60))</f>
        <v/>
      </c>
      <c r="R2854" s="20" t="n"/>
    </row>
    <row r="2855">
      <c r="A2855" s="39" t="n"/>
      <c r="B2855" s="20" t="n"/>
      <c r="C2855" s="20" t="n"/>
      <c r="D2855" s="20" t="n"/>
      <c r="E2855" s="20" t="n"/>
      <c r="F2855" s="26">
        <f>IF(E2855="","",IFERROR(INDEX('İş emirleri'!$B$6:$B$305,MATCH(E2855,'İş emirleri'!$A$6:$A$305,0)),"İş emri yok"))</f>
        <v/>
      </c>
      <c r="G2855" s="38" t="n"/>
      <c r="H2855" s="38" t="n"/>
      <c r="I2855" s="20" t="n"/>
      <c r="J2855" s="40">
        <f>IF(G2855="","",MAX(0,G2855-N(H2855)))</f>
        <v/>
      </c>
      <c r="K2855" s="24">
        <f>IF(OR(G2855="",N(G2855)=0),"",J2855/G2855)</f>
        <v/>
      </c>
      <c r="L2855" s="38" t="n"/>
      <c r="M2855" s="38" t="n"/>
      <c r="N2855" s="20" t="n"/>
      <c r="O2855" s="40">
        <f>IF(AND(L2855="",M2855=""),"",N(L2855)+N(M2855))</f>
        <v/>
      </c>
      <c r="P2855" s="24">
        <f>IF(OR(O2855="",N(O2855)=0),"",N(M2855)/O2855)</f>
        <v/>
      </c>
      <c r="Q2855" s="40">
        <f>IF(OR(J2855="",N(J2855)=0,O2855=""),"",N(L2855)/(J2855/60))</f>
        <v/>
      </c>
      <c r="R2855" s="20" t="n"/>
    </row>
    <row r="2856">
      <c r="A2856" s="39" t="n"/>
      <c r="B2856" s="20" t="n"/>
      <c r="C2856" s="20" t="n"/>
      <c r="D2856" s="20" t="n"/>
      <c r="E2856" s="20" t="n"/>
      <c r="F2856" s="26">
        <f>IF(E2856="","",IFERROR(INDEX('İş emirleri'!$B$6:$B$305,MATCH(E2856,'İş emirleri'!$A$6:$A$305,0)),"İş emri yok"))</f>
        <v/>
      </c>
      <c r="G2856" s="38" t="n"/>
      <c r="H2856" s="38" t="n"/>
      <c r="I2856" s="20" t="n"/>
      <c r="J2856" s="40">
        <f>IF(G2856="","",MAX(0,G2856-N(H2856)))</f>
        <v/>
      </c>
      <c r="K2856" s="24">
        <f>IF(OR(G2856="",N(G2856)=0),"",J2856/G2856)</f>
        <v/>
      </c>
      <c r="L2856" s="38" t="n"/>
      <c r="M2856" s="38" t="n"/>
      <c r="N2856" s="20" t="n"/>
      <c r="O2856" s="40">
        <f>IF(AND(L2856="",M2856=""),"",N(L2856)+N(M2856))</f>
        <v/>
      </c>
      <c r="P2856" s="24">
        <f>IF(OR(O2856="",N(O2856)=0),"",N(M2856)/O2856)</f>
        <v/>
      </c>
      <c r="Q2856" s="40">
        <f>IF(OR(J2856="",N(J2856)=0,O2856=""),"",N(L2856)/(J2856/60))</f>
        <v/>
      </c>
      <c r="R2856" s="20" t="n"/>
    </row>
    <row r="2857">
      <c r="A2857" s="39" t="n"/>
      <c r="B2857" s="20" t="n"/>
      <c r="C2857" s="20" t="n"/>
      <c r="D2857" s="20" t="n"/>
      <c r="E2857" s="20" t="n"/>
      <c r="F2857" s="26">
        <f>IF(E2857="","",IFERROR(INDEX('İş emirleri'!$B$6:$B$305,MATCH(E2857,'İş emirleri'!$A$6:$A$305,0)),"İş emri yok"))</f>
        <v/>
      </c>
      <c r="G2857" s="38" t="n"/>
      <c r="H2857" s="38" t="n"/>
      <c r="I2857" s="20" t="n"/>
      <c r="J2857" s="40">
        <f>IF(G2857="","",MAX(0,G2857-N(H2857)))</f>
        <v/>
      </c>
      <c r="K2857" s="24">
        <f>IF(OR(G2857="",N(G2857)=0),"",J2857/G2857)</f>
        <v/>
      </c>
      <c r="L2857" s="38" t="n"/>
      <c r="M2857" s="38" t="n"/>
      <c r="N2857" s="20" t="n"/>
      <c r="O2857" s="40">
        <f>IF(AND(L2857="",M2857=""),"",N(L2857)+N(M2857))</f>
        <v/>
      </c>
      <c r="P2857" s="24">
        <f>IF(OR(O2857="",N(O2857)=0),"",N(M2857)/O2857)</f>
        <v/>
      </c>
      <c r="Q2857" s="40">
        <f>IF(OR(J2857="",N(J2857)=0,O2857=""),"",N(L2857)/(J2857/60))</f>
        <v/>
      </c>
      <c r="R2857" s="20" t="n"/>
    </row>
    <row r="2858">
      <c r="A2858" s="39" t="n"/>
      <c r="B2858" s="20" t="n"/>
      <c r="C2858" s="20" t="n"/>
      <c r="D2858" s="20" t="n"/>
      <c r="E2858" s="20" t="n"/>
      <c r="F2858" s="26">
        <f>IF(E2858="","",IFERROR(INDEX('İş emirleri'!$B$6:$B$305,MATCH(E2858,'İş emirleri'!$A$6:$A$305,0)),"İş emri yok"))</f>
        <v/>
      </c>
      <c r="G2858" s="38" t="n"/>
      <c r="H2858" s="38" t="n"/>
      <c r="I2858" s="20" t="n"/>
      <c r="J2858" s="40">
        <f>IF(G2858="","",MAX(0,G2858-N(H2858)))</f>
        <v/>
      </c>
      <c r="K2858" s="24">
        <f>IF(OR(G2858="",N(G2858)=0),"",J2858/G2858)</f>
        <v/>
      </c>
      <c r="L2858" s="38" t="n"/>
      <c r="M2858" s="38" t="n"/>
      <c r="N2858" s="20" t="n"/>
      <c r="O2858" s="40">
        <f>IF(AND(L2858="",M2858=""),"",N(L2858)+N(M2858))</f>
        <v/>
      </c>
      <c r="P2858" s="24">
        <f>IF(OR(O2858="",N(O2858)=0),"",N(M2858)/O2858)</f>
        <v/>
      </c>
      <c r="Q2858" s="40">
        <f>IF(OR(J2858="",N(J2858)=0,O2858=""),"",N(L2858)/(J2858/60))</f>
        <v/>
      </c>
      <c r="R2858" s="20" t="n"/>
    </row>
    <row r="2859">
      <c r="A2859" s="39" t="n"/>
      <c r="B2859" s="20" t="n"/>
      <c r="C2859" s="20" t="n"/>
      <c r="D2859" s="20" t="n"/>
      <c r="E2859" s="20" t="n"/>
      <c r="F2859" s="26">
        <f>IF(E2859="","",IFERROR(INDEX('İş emirleri'!$B$6:$B$305,MATCH(E2859,'İş emirleri'!$A$6:$A$305,0)),"İş emri yok"))</f>
        <v/>
      </c>
      <c r="G2859" s="38" t="n"/>
      <c r="H2859" s="38" t="n"/>
      <c r="I2859" s="20" t="n"/>
      <c r="J2859" s="40">
        <f>IF(G2859="","",MAX(0,G2859-N(H2859)))</f>
        <v/>
      </c>
      <c r="K2859" s="24">
        <f>IF(OR(G2859="",N(G2859)=0),"",J2859/G2859)</f>
        <v/>
      </c>
      <c r="L2859" s="38" t="n"/>
      <c r="M2859" s="38" t="n"/>
      <c r="N2859" s="20" t="n"/>
      <c r="O2859" s="40">
        <f>IF(AND(L2859="",M2859=""),"",N(L2859)+N(M2859))</f>
        <v/>
      </c>
      <c r="P2859" s="24">
        <f>IF(OR(O2859="",N(O2859)=0),"",N(M2859)/O2859)</f>
        <v/>
      </c>
      <c r="Q2859" s="40">
        <f>IF(OR(J2859="",N(J2859)=0,O2859=""),"",N(L2859)/(J2859/60))</f>
        <v/>
      </c>
      <c r="R2859" s="20" t="n"/>
    </row>
    <row r="2860">
      <c r="A2860" s="39" t="n"/>
      <c r="B2860" s="20" t="n"/>
      <c r="C2860" s="20" t="n"/>
      <c r="D2860" s="20" t="n"/>
      <c r="E2860" s="20" t="n"/>
      <c r="F2860" s="26">
        <f>IF(E2860="","",IFERROR(INDEX('İş emirleri'!$B$6:$B$305,MATCH(E2860,'İş emirleri'!$A$6:$A$305,0)),"İş emri yok"))</f>
        <v/>
      </c>
      <c r="G2860" s="38" t="n"/>
      <c r="H2860" s="38" t="n"/>
      <c r="I2860" s="20" t="n"/>
      <c r="J2860" s="40">
        <f>IF(G2860="","",MAX(0,G2860-N(H2860)))</f>
        <v/>
      </c>
      <c r="K2860" s="24">
        <f>IF(OR(G2860="",N(G2860)=0),"",J2860/G2860)</f>
        <v/>
      </c>
      <c r="L2860" s="38" t="n"/>
      <c r="M2860" s="38" t="n"/>
      <c r="N2860" s="20" t="n"/>
      <c r="O2860" s="40">
        <f>IF(AND(L2860="",M2860=""),"",N(L2860)+N(M2860))</f>
        <v/>
      </c>
      <c r="P2860" s="24">
        <f>IF(OR(O2860="",N(O2860)=0),"",N(M2860)/O2860)</f>
        <v/>
      </c>
      <c r="Q2860" s="40">
        <f>IF(OR(J2860="",N(J2860)=0,O2860=""),"",N(L2860)/(J2860/60))</f>
        <v/>
      </c>
      <c r="R2860" s="20" t="n"/>
    </row>
    <row r="2861">
      <c r="A2861" s="39" t="n"/>
      <c r="B2861" s="20" t="n"/>
      <c r="C2861" s="20" t="n"/>
      <c r="D2861" s="20" t="n"/>
      <c r="E2861" s="20" t="n"/>
      <c r="F2861" s="26">
        <f>IF(E2861="","",IFERROR(INDEX('İş emirleri'!$B$6:$B$305,MATCH(E2861,'İş emirleri'!$A$6:$A$305,0)),"İş emri yok"))</f>
        <v/>
      </c>
      <c r="G2861" s="38" t="n"/>
      <c r="H2861" s="38" t="n"/>
      <c r="I2861" s="20" t="n"/>
      <c r="J2861" s="40">
        <f>IF(G2861="","",MAX(0,G2861-N(H2861)))</f>
        <v/>
      </c>
      <c r="K2861" s="24">
        <f>IF(OR(G2861="",N(G2861)=0),"",J2861/G2861)</f>
        <v/>
      </c>
      <c r="L2861" s="38" t="n"/>
      <c r="M2861" s="38" t="n"/>
      <c r="N2861" s="20" t="n"/>
      <c r="O2861" s="40">
        <f>IF(AND(L2861="",M2861=""),"",N(L2861)+N(M2861))</f>
        <v/>
      </c>
      <c r="P2861" s="24">
        <f>IF(OR(O2861="",N(O2861)=0),"",N(M2861)/O2861)</f>
        <v/>
      </c>
      <c r="Q2861" s="40">
        <f>IF(OR(J2861="",N(J2861)=0,O2861=""),"",N(L2861)/(J2861/60))</f>
        <v/>
      </c>
      <c r="R2861" s="20" t="n"/>
    </row>
    <row r="2862">
      <c r="A2862" s="39" t="n"/>
      <c r="B2862" s="20" t="n"/>
      <c r="C2862" s="20" t="n"/>
      <c r="D2862" s="20" t="n"/>
      <c r="E2862" s="20" t="n"/>
      <c r="F2862" s="26">
        <f>IF(E2862="","",IFERROR(INDEX('İş emirleri'!$B$6:$B$305,MATCH(E2862,'İş emirleri'!$A$6:$A$305,0)),"İş emri yok"))</f>
        <v/>
      </c>
      <c r="G2862" s="38" t="n"/>
      <c r="H2862" s="38" t="n"/>
      <c r="I2862" s="20" t="n"/>
      <c r="J2862" s="40">
        <f>IF(G2862="","",MAX(0,G2862-N(H2862)))</f>
        <v/>
      </c>
      <c r="K2862" s="24">
        <f>IF(OR(G2862="",N(G2862)=0),"",J2862/G2862)</f>
        <v/>
      </c>
      <c r="L2862" s="38" t="n"/>
      <c r="M2862" s="38" t="n"/>
      <c r="N2862" s="20" t="n"/>
      <c r="O2862" s="40">
        <f>IF(AND(L2862="",M2862=""),"",N(L2862)+N(M2862))</f>
        <v/>
      </c>
      <c r="P2862" s="24">
        <f>IF(OR(O2862="",N(O2862)=0),"",N(M2862)/O2862)</f>
        <v/>
      </c>
      <c r="Q2862" s="40">
        <f>IF(OR(J2862="",N(J2862)=0,O2862=""),"",N(L2862)/(J2862/60))</f>
        <v/>
      </c>
      <c r="R2862" s="20" t="n"/>
    </row>
    <row r="2863">
      <c r="A2863" s="39" t="n"/>
      <c r="B2863" s="20" t="n"/>
      <c r="C2863" s="20" t="n"/>
      <c r="D2863" s="20" t="n"/>
      <c r="E2863" s="20" t="n"/>
      <c r="F2863" s="26">
        <f>IF(E2863="","",IFERROR(INDEX('İş emirleri'!$B$6:$B$305,MATCH(E2863,'İş emirleri'!$A$6:$A$305,0)),"İş emri yok"))</f>
        <v/>
      </c>
      <c r="G2863" s="38" t="n"/>
      <c r="H2863" s="38" t="n"/>
      <c r="I2863" s="20" t="n"/>
      <c r="J2863" s="40">
        <f>IF(G2863="","",MAX(0,G2863-N(H2863)))</f>
        <v/>
      </c>
      <c r="K2863" s="24">
        <f>IF(OR(G2863="",N(G2863)=0),"",J2863/G2863)</f>
        <v/>
      </c>
      <c r="L2863" s="38" t="n"/>
      <c r="M2863" s="38" t="n"/>
      <c r="N2863" s="20" t="n"/>
      <c r="O2863" s="40">
        <f>IF(AND(L2863="",M2863=""),"",N(L2863)+N(M2863))</f>
        <v/>
      </c>
      <c r="P2863" s="24">
        <f>IF(OR(O2863="",N(O2863)=0),"",N(M2863)/O2863)</f>
        <v/>
      </c>
      <c r="Q2863" s="40">
        <f>IF(OR(J2863="",N(J2863)=0,O2863=""),"",N(L2863)/(J2863/60))</f>
        <v/>
      </c>
      <c r="R2863" s="20" t="n"/>
    </row>
    <row r="2864">
      <c r="A2864" s="39" t="n"/>
      <c r="B2864" s="20" t="n"/>
      <c r="C2864" s="20" t="n"/>
      <c r="D2864" s="20" t="n"/>
      <c r="E2864" s="20" t="n"/>
      <c r="F2864" s="26">
        <f>IF(E2864="","",IFERROR(INDEX('İş emirleri'!$B$6:$B$305,MATCH(E2864,'İş emirleri'!$A$6:$A$305,0)),"İş emri yok"))</f>
        <v/>
      </c>
      <c r="G2864" s="38" t="n"/>
      <c r="H2864" s="38" t="n"/>
      <c r="I2864" s="20" t="n"/>
      <c r="J2864" s="40">
        <f>IF(G2864="","",MAX(0,G2864-N(H2864)))</f>
        <v/>
      </c>
      <c r="K2864" s="24">
        <f>IF(OR(G2864="",N(G2864)=0),"",J2864/G2864)</f>
        <v/>
      </c>
      <c r="L2864" s="38" t="n"/>
      <c r="M2864" s="38" t="n"/>
      <c r="N2864" s="20" t="n"/>
      <c r="O2864" s="40">
        <f>IF(AND(L2864="",M2864=""),"",N(L2864)+N(M2864))</f>
        <v/>
      </c>
      <c r="P2864" s="24">
        <f>IF(OR(O2864="",N(O2864)=0),"",N(M2864)/O2864)</f>
        <v/>
      </c>
      <c r="Q2864" s="40">
        <f>IF(OR(J2864="",N(J2864)=0,O2864=""),"",N(L2864)/(J2864/60))</f>
        <v/>
      </c>
      <c r="R2864" s="20" t="n"/>
    </row>
    <row r="2865">
      <c r="A2865" s="39" t="n"/>
      <c r="B2865" s="20" t="n"/>
      <c r="C2865" s="20" t="n"/>
      <c r="D2865" s="20" t="n"/>
      <c r="E2865" s="20" t="n"/>
      <c r="F2865" s="26">
        <f>IF(E2865="","",IFERROR(INDEX('İş emirleri'!$B$6:$B$305,MATCH(E2865,'İş emirleri'!$A$6:$A$305,0)),"İş emri yok"))</f>
        <v/>
      </c>
      <c r="G2865" s="38" t="n"/>
      <c r="H2865" s="38" t="n"/>
      <c r="I2865" s="20" t="n"/>
      <c r="J2865" s="40">
        <f>IF(G2865="","",MAX(0,G2865-N(H2865)))</f>
        <v/>
      </c>
      <c r="K2865" s="24">
        <f>IF(OR(G2865="",N(G2865)=0),"",J2865/G2865)</f>
        <v/>
      </c>
      <c r="L2865" s="38" t="n"/>
      <c r="M2865" s="38" t="n"/>
      <c r="N2865" s="20" t="n"/>
      <c r="O2865" s="40">
        <f>IF(AND(L2865="",M2865=""),"",N(L2865)+N(M2865))</f>
        <v/>
      </c>
      <c r="P2865" s="24">
        <f>IF(OR(O2865="",N(O2865)=0),"",N(M2865)/O2865)</f>
        <v/>
      </c>
      <c r="Q2865" s="40">
        <f>IF(OR(J2865="",N(J2865)=0,O2865=""),"",N(L2865)/(J2865/60))</f>
        <v/>
      </c>
      <c r="R2865" s="20" t="n"/>
    </row>
    <row r="2866">
      <c r="A2866" s="39" t="n"/>
      <c r="B2866" s="20" t="n"/>
      <c r="C2866" s="20" t="n"/>
      <c r="D2866" s="20" t="n"/>
      <c r="E2866" s="20" t="n"/>
      <c r="F2866" s="26">
        <f>IF(E2866="","",IFERROR(INDEX('İş emirleri'!$B$6:$B$305,MATCH(E2866,'İş emirleri'!$A$6:$A$305,0)),"İş emri yok"))</f>
        <v/>
      </c>
      <c r="G2866" s="38" t="n"/>
      <c r="H2866" s="38" t="n"/>
      <c r="I2866" s="20" t="n"/>
      <c r="J2866" s="40">
        <f>IF(G2866="","",MAX(0,G2866-N(H2866)))</f>
        <v/>
      </c>
      <c r="K2866" s="24">
        <f>IF(OR(G2866="",N(G2866)=0),"",J2866/G2866)</f>
        <v/>
      </c>
      <c r="L2866" s="38" t="n"/>
      <c r="M2866" s="38" t="n"/>
      <c r="N2866" s="20" t="n"/>
      <c r="O2866" s="40">
        <f>IF(AND(L2866="",M2866=""),"",N(L2866)+N(M2866))</f>
        <v/>
      </c>
      <c r="P2866" s="24">
        <f>IF(OR(O2866="",N(O2866)=0),"",N(M2866)/O2866)</f>
        <v/>
      </c>
      <c r="Q2866" s="40">
        <f>IF(OR(J2866="",N(J2866)=0,O2866=""),"",N(L2866)/(J2866/60))</f>
        <v/>
      </c>
      <c r="R2866" s="20" t="n"/>
    </row>
    <row r="2867">
      <c r="A2867" s="39" t="n"/>
      <c r="B2867" s="20" t="n"/>
      <c r="C2867" s="20" t="n"/>
      <c r="D2867" s="20" t="n"/>
      <c r="E2867" s="20" t="n"/>
      <c r="F2867" s="26">
        <f>IF(E2867="","",IFERROR(INDEX('İş emirleri'!$B$6:$B$305,MATCH(E2867,'İş emirleri'!$A$6:$A$305,0)),"İş emri yok"))</f>
        <v/>
      </c>
      <c r="G2867" s="38" t="n"/>
      <c r="H2867" s="38" t="n"/>
      <c r="I2867" s="20" t="n"/>
      <c r="J2867" s="40">
        <f>IF(G2867="","",MAX(0,G2867-N(H2867)))</f>
        <v/>
      </c>
      <c r="K2867" s="24">
        <f>IF(OR(G2867="",N(G2867)=0),"",J2867/G2867)</f>
        <v/>
      </c>
      <c r="L2867" s="38" t="n"/>
      <c r="M2867" s="38" t="n"/>
      <c r="N2867" s="20" t="n"/>
      <c r="O2867" s="40">
        <f>IF(AND(L2867="",M2867=""),"",N(L2867)+N(M2867))</f>
        <v/>
      </c>
      <c r="P2867" s="24">
        <f>IF(OR(O2867="",N(O2867)=0),"",N(M2867)/O2867)</f>
        <v/>
      </c>
      <c r="Q2867" s="40">
        <f>IF(OR(J2867="",N(J2867)=0,O2867=""),"",N(L2867)/(J2867/60))</f>
        <v/>
      </c>
      <c r="R2867" s="20" t="n"/>
    </row>
    <row r="2868">
      <c r="A2868" s="39" t="n"/>
      <c r="B2868" s="20" t="n"/>
      <c r="C2868" s="20" t="n"/>
      <c r="D2868" s="20" t="n"/>
      <c r="E2868" s="20" t="n"/>
      <c r="F2868" s="26">
        <f>IF(E2868="","",IFERROR(INDEX('İş emirleri'!$B$6:$B$305,MATCH(E2868,'İş emirleri'!$A$6:$A$305,0)),"İş emri yok"))</f>
        <v/>
      </c>
      <c r="G2868" s="38" t="n"/>
      <c r="H2868" s="38" t="n"/>
      <c r="I2868" s="20" t="n"/>
      <c r="J2868" s="40">
        <f>IF(G2868="","",MAX(0,G2868-N(H2868)))</f>
        <v/>
      </c>
      <c r="K2868" s="24">
        <f>IF(OR(G2868="",N(G2868)=0),"",J2868/G2868)</f>
        <v/>
      </c>
      <c r="L2868" s="38" t="n"/>
      <c r="M2868" s="38" t="n"/>
      <c r="N2868" s="20" t="n"/>
      <c r="O2868" s="40">
        <f>IF(AND(L2868="",M2868=""),"",N(L2868)+N(M2868))</f>
        <v/>
      </c>
      <c r="P2868" s="24">
        <f>IF(OR(O2868="",N(O2868)=0),"",N(M2868)/O2868)</f>
        <v/>
      </c>
      <c r="Q2868" s="40">
        <f>IF(OR(J2868="",N(J2868)=0,O2868=""),"",N(L2868)/(J2868/60))</f>
        <v/>
      </c>
      <c r="R2868" s="20" t="n"/>
    </row>
    <row r="2869">
      <c r="A2869" s="39" t="n"/>
      <c r="B2869" s="20" t="n"/>
      <c r="C2869" s="20" t="n"/>
      <c r="D2869" s="20" t="n"/>
      <c r="E2869" s="20" t="n"/>
      <c r="F2869" s="26">
        <f>IF(E2869="","",IFERROR(INDEX('İş emirleri'!$B$6:$B$305,MATCH(E2869,'İş emirleri'!$A$6:$A$305,0)),"İş emri yok"))</f>
        <v/>
      </c>
      <c r="G2869" s="38" t="n"/>
      <c r="H2869" s="38" t="n"/>
      <c r="I2869" s="20" t="n"/>
      <c r="J2869" s="40">
        <f>IF(G2869="","",MAX(0,G2869-N(H2869)))</f>
        <v/>
      </c>
      <c r="K2869" s="24">
        <f>IF(OR(G2869="",N(G2869)=0),"",J2869/G2869)</f>
        <v/>
      </c>
      <c r="L2869" s="38" t="n"/>
      <c r="M2869" s="38" t="n"/>
      <c r="N2869" s="20" t="n"/>
      <c r="O2869" s="40">
        <f>IF(AND(L2869="",M2869=""),"",N(L2869)+N(M2869))</f>
        <v/>
      </c>
      <c r="P2869" s="24">
        <f>IF(OR(O2869="",N(O2869)=0),"",N(M2869)/O2869)</f>
        <v/>
      </c>
      <c r="Q2869" s="40">
        <f>IF(OR(J2869="",N(J2869)=0,O2869=""),"",N(L2869)/(J2869/60))</f>
        <v/>
      </c>
      <c r="R2869" s="20" t="n"/>
    </row>
    <row r="2870">
      <c r="A2870" s="39" t="n"/>
      <c r="B2870" s="20" t="n"/>
      <c r="C2870" s="20" t="n"/>
      <c r="D2870" s="20" t="n"/>
      <c r="E2870" s="20" t="n"/>
      <c r="F2870" s="26">
        <f>IF(E2870="","",IFERROR(INDEX('İş emirleri'!$B$6:$B$305,MATCH(E2870,'İş emirleri'!$A$6:$A$305,0)),"İş emri yok"))</f>
        <v/>
      </c>
      <c r="G2870" s="38" t="n"/>
      <c r="H2870" s="38" t="n"/>
      <c r="I2870" s="20" t="n"/>
      <c r="J2870" s="40">
        <f>IF(G2870="","",MAX(0,G2870-N(H2870)))</f>
        <v/>
      </c>
      <c r="K2870" s="24">
        <f>IF(OR(G2870="",N(G2870)=0),"",J2870/G2870)</f>
        <v/>
      </c>
      <c r="L2870" s="38" t="n"/>
      <c r="M2870" s="38" t="n"/>
      <c r="N2870" s="20" t="n"/>
      <c r="O2870" s="40">
        <f>IF(AND(L2870="",M2870=""),"",N(L2870)+N(M2870))</f>
        <v/>
      </c>
      <c r="P2870" s="24">
        <f>IF(OR(O2870="",N(O2870)=0),"",N(M2870)/O2870)</f>
        <v/>
      </c>
      <c r="Q2870" s="40">
        <f>IF(OR(J2870="",N(J2870)=0,O2870=""),"",N(L2870)/(J2870/60))</f>
        <v/>
      </c>
      <c r="R2870" s="20" t="n"/>
    </row>
    <row r="2871">
      <c r="A2871" s="39" t="n"/>
      <c r="B2871" s="20" t="n"/>
      <c r="C2871" s="20" t="n"/>
      <c r="D2871" s="20" t="n"/>
      <c r="E2871" s="20" t="n"/>
      <c r="F2871" s="26">
        <f>IF(E2871="","",IFERROR(INDEX('İş emirleri'!$B$6:$B$305,MATCH(E2871,'İş emirleri'!$A$6:$A$305,0)),"İş emri yok"))</f>
        <v/>
      </c>
      <c r="G2871" s="38" t="n"/>
      <c r="H2871" s="38" t="n"/>
      <c r="I2871" s="20" t="n"/>
      <c r="J2871" s="40">
        <f>IF(G2871="","",MAX(0,G2871-N(H2871)))</f>
        <v/>
      </c>
      <c r="K2871" s="24">
        <f>IF(OR(G2871="",N(G2871)=0),"",J2871/G2871)</f>
        <v/>
      </c>
      <c r="L2871" s="38" t="n"/>
      <c r="M2871" s="38" t="n"/>
      <c r="N2871" s="20" t="n"/>
      <c r="O2871" s="40">
        <f>IF(AND(L2871="",M2871=""),"",N(L2871)+N(M2871))</f>
        <v/>
      </c>
      <c r="P2871" s="24">
        <f>IF(OR(O2871="",N(O2871)=0),"",N(M2871)/O2871)</f>
        <v/>
      </c>
      <c r="Q2871" s="40">
        <f>IF(OR(J2871="",N(J2871)=0,O2871=""),"",N(L2871)/(J2871/60))</f>
        <v/>
      </c>
      <c r="R2871" s="20" t="n"/>
    </row>
    <row r="2872">
      <c r="A2872" s="39" t="n"/>
      <c r="B2872" s="20" t="n"/>
      <c r="C2872" s="20" t="n"/>
      <c r="D2872" s="20" t="n"/>
      <c r="E2872" s="20" t="n"/>
      <c r="F2872" s="26">
        <f>IF(E2872="","",IFERROR(INDEX('İş emirleri'!$B$6:$B$305,MATCH(E2872,'İş emirleri'!$A$6:$A$305,0)),"İş emri yok"))</f>
        <v/>
      </c>
      <c r="G2872" s="38" t="n"/>
      <c r="H2872" s="38" t="n"/>
      <c r="I2872" s="20" t="n"/>
      <c r="J2872" s="40">
        <f>IF(G2872="","",MAX(0,G2872-N(H2872)))</f>
        <v/>
      </c>
      <c r="K2872" s="24">
        <f>IF(OR(G2872="",N(G2872)=0),"",J2872/G2872)</f>
        <v/>
      </c>
      <c r="L2872" s="38" t="n"/>
      <c r="M2872" s="38" t="n"/>
      <c r="N2872" s="20" t="n"/>
      <c r="O2872" s="40">
        <f>IF(AND(L2872="",M2872=""),"",N(L2872)+N(M2872))</f>
        <v/>
      </c>
      <c r="P2872" s="24">
        <f>IF(OR(O2872="",N(O2872)=0),"",N(M2872)/O2872)</f>
        <v/>
      </c>
      <c r="Q2872" s="40">
        <f>IF(OR(J2872="",N(J2872)=0,O2872=""),"",N(L2872)/(J2872/60))</f>
        <v/>
      </c>
      <c r="R2872" s="20" t="n"/>
    </row>
    <row r="2873">
      <c r="A2873" s="39" t="n"/>
      <c r="B2873" s="20" t="n"/>
      <c r="C2873" s="20" t="n"/>
      <c r="D2873" s="20" t="n"/>
      <c r="E2873" s="20" t="n"/>
      <c r="F2873" s="26">
        <f>IF(E2873="","",IFERROR(INDEX('İş emirleri'!$B$6:$B$305,MATCH(E2873,'İş emirleri'!$A$6:$A$305,0)),"İş emri yok"))</f>
        <v/>
      </c>
      <c r="G2873" s="38" t="n"/>
      <c r="H2873" s="38" t="n"/>
      <c r="I2873" s="20" t="n"/>
      <c r="J2873" s="40">
        <f>IF(G2873="","",MAX(0,G2873-N(H2873)))</f>
        <v/>
      </c>
      <c r="K2873" s="24">
        <f>IF(OR(G2873="",N(G2873)=0),"",J2873/G2873)</f>
        <v/>
      </c>
      <c r="L2873" s="38" t="n"/>
      <c r="M2873" s="38" t="n"/>
      <c r="N2873" s="20" t="n"/>
      <c r="O2873" s="40">
        <f>IF(AND(L2873="",M2873=""),"",N(L2873)+N(M2873))</f>
        <v/>
      </c>
      <c r="P2873" s="24">
        <f>IF(OR(O2873="",N(O2873)=0),"",N(M2873)/O2873)</f>
        <v/>
      </c>
      <c r="Q2873" s="40">
        <f>IF(OR(J2873="",N(J2873)=0,O2873=""),"",N(L2873)/(J2873/60))</f>
        <v/>
      </c>
      <c r="R2873" s="20" t="n"/>
    </row>
    <row r="2874">
      <c r="A2874" s="39" t="n"/>
      <c r="B2874" s="20" t="n"/>
      <c r="C2874" s="20" t="n"/>
      <c r="D2874" s="20" t="n"/>
      <c r="E2874" s="20" t="n"/>
      <c r="F2874" s="26">
        <f>IF(E2874="","",IFERROR(INDEX('İş emirleri'!$B$6:$B$305,MATCH(E2874,'İş emirleri'!$A$6:$A$305,0)),"İş emri yok"))</f>
        <v/>
      </c>
      <c r="G2874" s="38" t="n"/>
      <c r="H2874" s="38" t="n"/>
      <c r="I2874" s="20" t="n"/>
      <c r="J2874" s="40">
        <f>IF(G2874="","",MAX(0,G2874-N(H2874)))</f>
        <v/>
      </c>
      <c r="K2874" s="24">
        <f>IF(OR(G2874="",N(G2874)=0),"",J2874/G2874)</f>
        <v/>
      </c>
      <c r="L2874" s="38" t="n"/>
      <c r="M2874" s="38" t="n"/>
      <c r="N2874" s="20" t="n"/>
      <c r="O2874" s="40">
        <f>IF(AND(L2874="",M2874=""),"",N(L2874)+N(M2874))</f>
        <v/>
      </c>
      <c r="P2874" s="24">
        <f>IF(OR(O2874="",N(O2874)=0),"",N(M2874)/O2874)</f>
        <v/>
      </c>
      <c r="Q2874" s="40">
        <f>IF(OR(J2874="",N(J2874)=0,O2874=""),"",N(L2874)/(J2874/60))</f>
        <v/>
      </c>
      <c r="R2874" s="20" t="n"/>
    </row>
    <row r="2875">
      <c r="A2875" s="39" t="n"/>
      <c r="B2875" s="20" t="n"/>
      <c r="C2875" s="20" t="n"/>
      <c r="D2875" s="20" t="n"/>
      <c r="E2875" s="20" t="n"/>
      <c r="F2875" s="26">
        <f>IF(E2875="","",IFERROR(INDEX('İş emirleri'!$B$6:$B$305,MATCH(E2875,'İş emirleri'!$A$6:$A$305,0)),"İş emri yok"))</f>
        <v/>
      </c>
      <c r="G2875" s="38" t="n"/>
      <c r="H2875" s="38" t="n"/>
      <c r="I2875" s="20" t="n"/>
      <c r="J2875" s="40">
        <f>IF(G2875="","",MAX(0,G2875-N(H2875)))</f>
        <v/>
      </c>
      <c r="K2875" s="24">
        <f>IF(OR(G2875="",N(G2875)=0),"",J2875/G2875)</f>
        <v/>
      </c>
      <c r="L2875" s="38" t="n"/>
      <c r="M2875" s="38" t="n"/>
      <c r="N2875" s="20" t="n"/>
      <c r="O2875" s="40">
        <f>IF(AND(L2875="",M2875=""),"",N(L2875)+N(M2875))</f>
        <v/>
      </c>
      <c r="P2875" s="24">
        <f>IF(OR(O2875="",N(O2875)=0),"",N(M2875)/O2875)</f>
        <v/>
      </c>
      <c r="Q2875" s="40">
        <f>IF(OR(J2875="",N(J2875)=0,O2875=""),"",N(L2875)/(J2875/60))</f>
        <v/>
      </c>
      <c r="R2875" s="20" t="n"/>
    </row>
    <row r="2876">
      <c r="A2876" s="39" t="n"/>
      <c r="B2876" s="20" t="n"/>
      <c r="C2876" s="20" t="n"/>
      <c r="D2876" s="20" t="n"/>
      <c r="E2876" s="20" t="n"/>
      <c r="F2876" s="26">
        <f>IF(E2876="","",IFERROR(INDEX('İş emirleri'!$B$6:$B$305,MATCH(E2876,'İş emirleri'!$A$6:$A$305,0)),"İş emri yok"))</f>
        <v/>
      </c>
      <c r="G2876" s="38" t="n"/>
      <c r="H2876" s="38" t="n"/>
      <c r="I2876" s="20" t="n"/>
      <c r="J2876" s="40">
        <f>IF(G2876="","",MAX(0,G2876-N(H2876)))</f>
        <v/>
      </c>
      <c r="K2876" s="24">
        <f>IF(OR(G2876="",N(G2876)=0),"",J2876/G2876)</f>
        <v/>
      </c>
      <c r="L2876" s="38" t="n"/>
      <c r="M2876" s="38" t="n"/>
      <c r="N2876" s="20" t="n"/>
      <c r="O2876" s="40">
        <f>IF(AND(L2876="",M2876=""),"",N(L2876)+N(M2876))</f>
        <v/>
      </c>
      <c r="P2876" s="24">
        <f>IF(OR(O2876="",N(O2876)=0),"",N(M2876)/O2876)</f>
        <v/>
      </c>
      <c r="Q2876" s="40">
        <f>IF(OR(J2876="",N(J2876)=0,O2876=""),"",N(L2876)/(J2876/60))</f>
        <v/>
      </c>
      <c r="R2876" s="20" t="n"/>
    </row>
    <row r="2877">
      <c r="A2877" s="39" t="n"/>
      <c r="B2877" s="20" t="n"/>
      <c r="C2877" s="20" t="n"/>
      <c r="D2877" s="20" t="n"/>
      <c r="E2877" s="20" t="n"/>
      <c r="F2877" s="26">
        <f>IF(E2877="","",IFERROR(INDEX('İş emirleri'!$B$6:$B$305,MATCH(E2877,'İş emirleri'!$A$6:$A$305,0)),"İş emri yok"))</f>
        <v/>
      </c>
      <c r="G2877" s="38" t="n"/>
      <c r="H2877" s="38" t="n"/>
      <c r="I2877" s="20" t="n"/>
      <c r="J2877" s="40">
        <f>IF(G2877="","",MAX(0,G2877-N(H2877)))</f>
        <v/>
      </c>
      <c r="K2877" s="24">
        <f>IF(OR(G2877="",N(G2877)=0),"",J2877/G2877)</f>
        <v/>
      </c>
      <c r="L2877" s="38" t="n"/>
      <c r="M2877" s="38" t="n"/>
      <c r="N2877" s="20" t="n"/>
      <c r="O2877" s="40">
        <f>IF(AND(L2877="",M2877=""),"",N(L2877)+N(M2877))</f>
        <v/>
      </c>
      <c r="P2877" s="24">
        <f>IF(OR(O2877="",N(O2877)=0),"",N(M2877)/O2877)</f>
        <v/>
      </c>
      <c r="Q2877" s="40">
        <f>IF(OR(J2877="",N(J2877)=0,O2877=""),"",N(L2877)/(J2877/60))</f>
        <v/>
      </c>
      <c r="R2877" s="20" t="n"/>
    </row>
    <row r="2878">
      <c r="A2878" s="39" t="n"/>
      <c r="B2878" s="20" t="n"/>
      <c r="C2878" s="20" t="n"/>
      <c r="D2878" s="20" t="n"/>
      <c r="E2878" s="20" t="n"/>
      <c r="F2878" s="26">
        <f>IF(E2878="","",IFERROR(INDEX('İş emirleri'!$B$6:$B$305,MATCH(E2878,'İş emirleri'!$A$6:$A$305,0)),"İş emri yok"))</f>
        <v/>
      </c>
      <c r="G2878" s="38" t="n"/>
      <c r="H2878" s="38" t="n"/>
      <c r="I2878" s="20" t="n"/>
      <c r="J2878" s="40">
        <f>IF(G2878="","",MAX(0,G2878-N(H2878)))</f>
        <v/>
      </c>
      <c r="K2878" s="24">
        <f>IF(OR(G2878="",N(G2878)=0),"",J2878/G2878)</f>
        <v/>
      </c>
      <c r="L2878" s="38" t="n"/>
      <c r="M2878" s="38" t="n"/>
      <c r="N2878" s="20" t="n"/>
      <c r="O2878" s="40">
        <f>IF(AND(L2878="",M2878=""),"",N(L2878)+N(M2878))</f>
        <v/>
      </c>
      <c r="P2878" s="24">
        <f>IF(OR(O2878="",N(O2878)=0),"",N(M2878)/O2878)</f>
        <v/>
      </c>
      <c r="Q2878" s="40">
        <f>IF(OR(J2878="",N(J2878)=0,O2878=""),"",N(L2878)/(J2878/60))</f>
        <v/>
      </c>
      <c r="R2878" s="20" t="n"/>
    </row>
    <row r="2879">
      <c r="A2879" s="39" t="n"/>
      <c r="B2879" s="20" t="n"/>
      <c r="C2879" s="20" t="n"/>
      <c r="D2879" s="20" t="n"/>
      <c r="E2879" s="20" t="n"/>
      <c r="F2879" s="26">
        <f>IF(E2879="","",IFERROR(INDEX('İş emirleri'!$B$6:$B$305,MATCH(E2879,'İş emirleri'!$A$6:$A$305,0)),"İş emri yok"))</f>
        <v/>
      </c>
      <c r="G2879" s="38" t="n"/>
      <c r="H2879" s="38" t="n"/>
      <c r="I2879" s="20" t="n"/>
      <c r="J2879" s="40">
        <f>IF(G2879="","",MAX(0,G2879-N(H2879)))</f>
        <v/>
      </c>
      <c r="K2879" s="24">
        <f>IF(OR(G2879="",N(G2879)=0),"",J2879/G2879)</f>
        <v/>
      </c>
      <c r="L2879" s="38" t="n"/>
      <c r="M2879" s="38" t="n"/>
      <c r="N2879" s="20" t="n"/>
      <c r="O2879" s="40">
        <f>IF(AND(L2879="",M2879=""),"",N(L2879)+N(M2879))</f>
        <v/>
      </c>
      <c r="P2879" s="24">
        <f>IF(OR(O2879="",N(O2879)=0),"",N(M2879)/O2879)</f>
        <v/>
      </c>
      <c r="Q2879" s="40">
        <f>IF(OR(J2879="",N(J2879)=0,O2879=""),"",N(L2879)/(J2879/60))</f>
        <v/>
      </c>
      <c r="R2879" s="20" t="n"/>
    </row>
    <row r="2880">
      <c r="A2880" s="39" t="n"/>
      <c r="B2880" s="20" t="n"/>
      <c r="C2880" s="20" t="n"/>
      <c r="D2880" s="20" t="n"/>
      <c r="E2880" s="20" t="n"/>
      <c r="F2880" s="26">
        <f>IF(E2880="","",IFERROR(INDEX('İş emirleri'!$B$6:$B$305,MATCH(E2880,'İş emirleri'!$A$6:$A$305,0)),"İş emri yok"))</f>
        <v/>
      </c>
      <c r="G2880" s="38" t="n"/>
      <c r="H2880" s="38" t="n"/>
      <c r="I2880" s="20" t="n"/>
      <c r="J2880" s="40">
        <f>IF(G2880="","",MAX(0,G2880-N(H2880)))</f>
        <v/>
      </c>
      <c r="K2880" s="24">
        <f>IF(OR(G2880="",N(G2880)=0),"",J2880/G2880)</f>
        <v/>
      </c>
      <c r="L2880" s="38" t="n"/>
      <c r="M2880" s="38" t="n"/>
      <c r="N2880" s="20" t="n"/>
      <c r="O2880" s="40">
        <f>IF(AND(L2880="",M2880=""),"",N(L2880)+N(M2880))</f>
        <v/>
      </c>
      <c r="P2880" s="24">
        <f>IF(OR(O2880="",N(O2880)=0),"",N(M2880)/O2880)</f>
        <v/>
      </c>
      <c r="Q2880" s="40">
        <f>IF(OR(J2880="",N(J2880)=0,O2880=""),"",N(L2880)/(J2880/60))</f>
        <v/>
      </c>
      <c r="R2880" s="20" t="n"/>
    </row>
    <row r="2881">
      <c r="A2881" s="39" t="n"/>
      <c r="B2881" s="20" t="n"/>
      <c r="C2881" s="20" t="n"/>
      <c r="D2881" s="20" t="n"/>
      <c r="E2881" s="20" t="n"/>
      <c r="F2881" s="26">
        <f>IF(E2881="","",IFERROR(INDEX('İş emirleri'!$B$6:$B$305,MATCH(E2881,'İş emirleri'!$A$6:$A$305,0)),"İş emri yok"))</f>
        <v/>
      </c>
      <c r="G2881" s="38" t="n"/>
      <c r="H2881" s="38" t="n"/>
      <c r="I2881" s="20" t="n"/>
      <c r="J2881" s="40">
        <f>IF(G2881="","",MAX(0,G2881-N(H2881)))</f>
        <v/>
      </c>
      <c r="K2881" s="24">
        <f>IF(OR(G2881="",N(G2881)=0),"",J2881/G2881)</f>
        <v/>
      </c>
      <c r="L2881" s="38" t="n"/>
      <c r="M2881" s="38" t="n"/>
      <c r="N2881" s="20" t="n"/>
      <c r="O2881" s="40">
        <f>IF(AND(L2881="",M2881=""),"",N(L2881)+N(M2881))</f>
        <v/>
      </c>
      <c r="P2881" s="24">
        <f>IF(OR(O2881="",N(O2881)=0),"",N(M2881)/O2881)</f>
        <v/>
      </c>
      <c r="Q2881" s="40">
        <f>IF(OR(J2881="",N(J2881)=0,O2881=""),"",N(L2881)/(J2881/60))</f>
        <v/>
      </c>
      <c r="R2881" s="20" t="n"/>
    </row>
    <row r="2882">
      <c r="A2882" s="39" t="n"/>
      <c r="B2882" s="20" t="n"/>
      <c r="C2882" s="20" t="n"/>
      <c r="D2882" s="20" t="n"/>
      <c r="E2882" s="20" t="n"/>
      <c r="F2882" s="26">
        <f>IF(E2882="","",IFERROR(INDEX('İş emirleri'!$B$6:$B$305,MATCH(E2882,'İş emirleri'!$A$6:$A$305,0)),"İş emri yok"))</f>
        <v/>
      </c>
      <c r="G2882" s="38" t="n"/>
      <c r="H2882" s="38" t="n"/>
      <c r="I2882" s="20" t="n"/>
      <c r="J2882" s="40">
        <f>IF(G2882="","",MAX(0,G2882-N(H2882)))</f>
        <v/>
      </c>
      <c r="K2882" s="24">
        <f>IF(OR(G2882="",N(G2882)=0),"",J2882/G2882)</f>
        <v/>
      </c>
      <c r="L2882" s="38" t="n"/>
      <c r="M2882" s="38" t="n"/>
      <c r="N2882" s="20" t="n"/>
      <c r="O2882" s="40">
        <f>IF(AND(L2882="",M2882=""),"",N(L2882)+N(M2882))</f>
        <v/>
      </c>
      <c r="P2882" s="24">
        <f>IF(OR(O2882="",N(O2882)=0),"",N(M2882)/O2882)</f>
        <v/>
      </c>
      <c r="Q2882" s="40">
        <f>IF(OR(J2882="",N(J2882)=0,O2882=""),"",N(L2882)/(J2882/60))</f>
        <v/>
      </c>
      <c r="R2882" s="20" t="n"/>
    </row>
    <row r="2883">
      <c r="A2883" s="39" t="n"/>
      <c r="B2883" s="20" t="n"/>
      <c r="C2883" s="20" t="n"/>
      <c r="D2883" s="20" t="n"/>
      <c r="E2883" s="20" t="n"/>
      <c r="F2883" s="26">
        <f>IF(E2883="","",IFERROR(INDEX('İş emirleri'!$B$6:$B$305,MATCH(E2883,'İş emirleri'!$A$6:$A$305,0)),"İş emri yok"))</f>
        <v/>
      </c>
      <c r="G2883" s="38" t="n"/>
      <c r="H2883" s="38" t="n"/>
      <c r="I2883" s="20" t="n"/>
      <c r="J2883" s="40">
        <f>IF(G2883="","",MAX(0,G2883-N(H2883)))</f>
        <v/>
      </c>
      <c r="K2883" s="24">
        <f>IF(OR(G2883="",N(G2883)=0),"",J2883/G2883)</f>
        <v/>
      </c>
      <c r="L2883" s="38" t="n"/>
      <c r="M2883" s="38" t="n"/>
      <c r="N2883" s="20" t="n"/>
      <c r="O2883" s="40">
        <f>IF(AND(L2883="",M2883=""),"",N(L2883)+N(M2883))</f>
        <v/>
      </c>
      <c r="P2883" s="24">
        <f>IF(OR(O2883="",N(O2883)=0),"",N(M2883)/O2883)</f>
        <v/>
      </c>
      <c r="Q2883" s="40">
        <f>IF(OR(J2883="",N(J2883)=0,O2883=""),"",N(L2883)/(J2883/60))</f>
        <v/>
      </c>
      <c r="R2883" s="20" t="n"/>
    </row>
    <row r="2884">
      <c r="A2884" s="39" t="n"/>
      <c r="B2884" s="20" t="n"/>
      <c r="C2884" s="20" t="n"/>
      <c r="D2884" s="20" t="n"/>
      <c r="E2884" s="20" t="n"/>
      <c r="F2884" s="26">
        <f>IF(E2884="","",IFERROR(INDEX('İş emirleri'!$B$6:$B$305,MATCH(E2884,'İş emirleri'!$A$6:$A$305,0)),"İş emri yok"))</f>
        <v/>
      </c>
      <c r="G2884" s="38" t="n"/>
      <c r="H2884" s="38" t="n"/>
      <c r="I2884" s="20" t="n"/>
      <c r="J2884" s="40">
        <f>IF(G2884="","",MAX(0,G2884-N(H2884)))</f>
        <v/>
      </c>
      <c r="K2884" s="24">
        <f>IF(OR(G2884="",N(G2884)=0),"",J2884/G2884)</f>
        <v/>
      </c>
      <c r="L2884" s="38" t="n"/>
      <c r="M2884" s="38" t="n"/>
      <c r="N2884" s="20" t="n"/>
      <c r="O2884" s="40">
        <f>IF(AND(L2884="",M2884=""),"",N(L2884)+N(M2884))</f>
        <v/>
      </c>
      <c r="P2884" s="24">
        <f>IF(OR(O2884="",N(O2884)=0),"",N(M2884)/O2884)</f>
        <v/>
      </c>
      <c r="Q2884" s="40">
        <f>IF(OR(J2884="",N(J2884)=0,O2884=""),"",N(L2884)/(J2884/60))</f>
        <v/>
      </c>
      <c r="R2884" s="20" t="n"/>
    </row>
    <row r="2885">
      <c r="A2885" s="39" t="n"/>
      <c r="B2885" s="20" t="n"/>
      <c r="C2885" s="20" t="n"/>
      <c r="D2885" s="20" t="n"/>
      <c r="E2885" s="20" t="n"/>
      <c r="F2885" s="26">
        <f>IF(E2885="","",IFERROR(INDEX('İş emirleri'!$B$6:$B$305,MATCH(E2885,'İş emirleri'!$A$6:$A$305,0)),"İş emri yok"))</f>
        <v/>
      </c>
      <c r="G2885" s="38" t="n"/>
      <c r="H2885" s="38" t="n"/>
      <c r="I2885" s="20" t="n"/>
      <c r="J2885" s="40">
        <f>IF(G2885="","",MAX(0,G2885-N(H2885)))</f>
        <v/>
      </c>
      <c r="K2885" s="24">
        <f>IF(OR(G2885="",N(G2885)=0),"",J2885/G2885)</f>
        <v/>
      </c>
      <c r="L2885" s="38" t="n"/>
      <c r="M2885" s="38" t="n"/>
      <c r="N2885" s="20" t="n"/>
      <c r="O2885" s="40">
        <f>IF(AND(L2885="",M2885=""),"",N(L2885)+N(M2885))</f>
        <v/>
      </c>
      <c r="P2885" s="24">
        <f>IF(OR(O2885="",N(O2885)=0),"",N(M2885)/O2885)</f>
        <v/>
      </c>
      <c r="Q2885" s="40">
        <f>IF(OR(J2885="",N(J2885)=0,O2885=""),"",N(L2885)/(J2885/60))</f>
        <v/>
      </c>
      <c r="R2885" s="20" t="n"/>
    </row>
    <row r="2886">
      <c r="A2886" s="39" t="n"/>
      <c r="B2886" s="20" t="n"/>
      <c r="C2886" s="20" t="n"/>
      <c r="D2886" s="20" t="n"/>
      <c r="E2886" s="20" t="n"/>
      <c r="F2886" s="26">
        <f>IF(E2886="","",IFERROR(INDEX('İş emirleri'!$B$6:$B$305,MATCH(E2886,'İş emirleri'!$A$6:$A$305,0)),"İş emri yok"))</f>
        <v/>
      </c>
      <c r="G2886" s="38" t="n"/>
      <c r="H2886" s="38" t="n"/>
      <c r="I2886" s="20" t="n"/>
      <c r="J2886" s="40">
        <f>IF(G2886="","",MAX(0,G2886-N(H2886)))</f>
        <v/>
      </c>
      <c r="K2886" s="24">
        <f>IF(OR(G2886="",N(G2886)=0),"",J2886/G2886)</f>
        <v/>
      </c>
      <c r="L2886" s="38" t="n"/>
      <c r="M2886" s="38" t="n"/>
      <c r="N2886" s="20" t="n"/>
      <c r="O2886" s="40">
        <f>IF(AND(L2886="",M2886=""),"",N(L2886)+N(M2886))</f>
        <v/>
      </c>
      <c r="P2886" s="24">
        <f>IF(OR(O2886="",N(O2886)=0),"",N(M2886)/O2886)</f>
        <v/>
      </c>
      <c r="Q2886" s="40">
        <f>IF(OR(J2886="",N(J2886)=0,O2886=""),"",N(L2886)/(J2886/60))</f>
        <v/>
      </c>
      <c r="R2886" s="20" t="n"/>
    </row>
    <row r="2887">
      <c r="A2887" s="39" t="n"/>
      <c r="B2887" s="20" t="n"/>
      <c r="C2887" s="20" t="n"/>
      <c r="D2887" s="20" t="n"/>
      <c r="E2887" s="20" t="n"/>
      <c r="F2887" s="26">
        <f>IF(E2887="","",IFERROR(INDEX('İş emirleri'!$B$6:$B$305,MATCH(E2887,'İş emirleri'!$A$6:$A$305,0)),"İş emri yok"))</f>
        <v/>
      </c>
      <c r="G2887" s="38" t="n"/>
      <c r="H2887" s="38" t="n"/>
      <c r="I2887" s="20" t="n"/>
      <c r="J2887" s="40">
        <f>IF(G2887="","",MAX(0,G2887-N(H2887)))</f>
        <v/>
      </c>
      <c r="K2887" s="24">
        <f>IF(OR(G2887="",N(G2887)=0),"",J2887/G2887)</f>
        <v/>
      </c>
      <c r="L2887" s="38" t="n"/>
      <c r="M2887" s="38" t="n"/>
      <c r="N2887" s="20" t="n"/>
      <c r="O2887" s="40">
        <f>IF(AND(L2887="",M2887=""),"",N(L2887)+N(M2887))</f>
        <v/>
      </c>
      <c r="P2887" s="24">
        <f>IF(OR(O2887="",N(O2887)=0),"",N(M2887)/O2887)</f>
        <v/>
      </c>
      <c r="Q2887" s="40">
        <f>IF(OR(J2887="",N(J2887)=0,O2887=""),"",N(L2887)/(J2887/60))</f>
        <v/>
      </c>
      <c r="R2887" s="20" t="n"/>
    </row>
    <row r="2888">
      <c r="A2888" s="39" t="n"/>
      <c r="B2888" s="20" t="n"/>
      <c r="C2888" s="20" t="n"/>
      <c r="D2888" s="20" t="n"/>
      <c r="E2888" s="20" t="n"/>
      <c r="F2888" s="26">
        <f>IF(E2888="","",IFERROR(INDEX('İş emirleri'!$B$6:$B$305,MATCH(E2888,'İş emirleri'!$A$6:$A$305,0)),"İş emri yok"))</f>
        <v/>
      </c>
      <c r="G2888" s="38" t="n"/>
      <c r="H2888" s="38" t="n"/>
      <c r="I2888" s="20" t="n"/>
      <c r="J2888" s="40">
        <f>IF(G2888="","",MAX(0,G2888-N(H2888)))</f>
        <v/>
      </c>
      <c r="K2888" s="24">
        <f>IF(OR(G2888="",N(G2888)=0),"",J2888/G2888)</f>
        <v/>
      </c>
      <c r="L2888" s="38" t="n"/>
      <c r="M2888" s="38" t="n"/>
      <c r="N2888" s="20" t="n"/>
      <c r="O2888" s="40">
        <f>IF(AND(L2888="",M2888=""),"",N(L2888)+N(M2888))</f>
        <v/>
      </c>
      <c r="P2888" s="24">
        <f>IF(OR(O2888="",N(O2888)=0),"",N(M2888)/O2888)</f>
        <v/>
      </c>
      <c r="Q2888" s="40">
        <f>IF(OR(J2888="",N(J2888)=0,O2888=""),"",N(L2888)/(J2888/60))</f>
        <v/>
      </c>
      <c r="R2888" s="20" t="n"/>
    </row>
    <row r="2889">
      <c r="A2889" s="39" t="n"/>
      <c r="B2889" s="20" t="n"/>
      <c r="C2889" s="20" t="n"/>
      <c r="D2889" s="20" t="n"/>
      <c r="E2889" s="20" t="n"/>
      <c r="F2889" s="26">
        <f>IF(E2889="","",IFERROR(INDEX('İş emirleri'!$B$6:$B$305,MATCH(E2889,'İş emirleri'!$A$6:$A$305,0)),"İş emri yok"))</f>
        <v/>
      </c>
      <c r="G2889" s="38" t="n"/>
      <c r="H2889" s="38" t="n"/>
      <c r="I2889" s="20" t="n"/>
      <c r="J2889" s="40">
        <f>IF(G2889="","",MAX(0,G2889-N(H2889)))</f>
        <v/>
      </c>
      <c r="K2889" s="24">
        <f>IF(OR(G2889="",N(G2889)=0),"",J2889/G2889)</f>
        <v/>
      </c>
      <c r="L2889" s="38" t="n"/>
      <c r="M2889" s="38" t="n"/>
      <c r="N2889" s="20" t="n"/>
      <c r="O2889" s="40">
        <f>IF(AND(L2889="",M2889=""),"",N(L2889)+N(M2889))</f>
        <v/>
      </c>
      <c r="P2889" s="24">
        <f>IF(OR(O2889="",N(O2889)=0),"",N(M2889)/O2889)</f>
        <v/>
      </c>
      <c r="Q2889" s="40">
        <f>IF(OR(J2889="",N(J2889)=0,O2889=""),"",N(L2889)/(J2889/60))</f>
        <v/>
      </c>
      <c r="R2889" s="20" t="n"/>
    </row>
    <row r="2890">
      <c r="A2890" s="39" t="n"/>
      <c r="B2890" s="20" t="n"/>
      <c r="C2890" s="20" t="n"/>
      <c r="D2890" s="20" t="n"/>
      <c r="E2890" s="20" t="n"/>
      <c r="F2890" s="26">
        <f>IF(E2890="","",IFERROR(INDEX('İş emirleri'!$B$6:$B$305,MATCH(E2890,'İş emirleri'!$A$6:$A$305,0)),"İş emri yok"))</f>
        <v/>
      </c>
      <c r="G2890" s="38" t="n"/>
      <c r="H2890" s="38" t="n"/>
      <c r="I2890" s="20" t="n"/>
      <c r="J2890" s="40">
        <f>IF(G2890="","",MAX(0,G2890-N(H2890)))</f>
        <v/>
      </c>
      <c r="K2890" s="24">
        <f>IF(OR(G2890="",N(G2890)=0),"",J2890/G2890)</f>
        <v/>
      </c>
      <c r="L2890" s="38" t="n"/>
      <c r="M2890" s="38" t="n"/>
      <c r="N2890" s="20" t="n"/>
      <c r="O2890" s="40">
        <f>IF(AND(L2890="",M2890=""),"",N(L2890)+N(M2890))</f>
        <v/>
      </c>
      <c r="P2890" s="24">
        <f>IF(OR(O2890="",N(O2890)=0),"",N(M2890)/O2890)</f>
        <v/>
      </c>
      <c r="Q2890" s="40">
        <f>IF(OR(J2890="",N(J2890)=0,O2890=""),"",N(L2890)/(J2890/60))</f>
        <v/>
      </c>
      <c r="R2890" s="20" t="n"/>
    </row>
    <row r="2891">
      <c r="A2891" s="39" t="n"/>
      <c r="B2891" s="20" t="n"/>
      <c r="C2891" s="20" t="n"/>
      <c r="D2891" s="20" t="n"/>
      <c r="E2891" s="20" t="n"/>
      <c r="F2891" s="26">
        <f>IF(E2891="","",IFERROR(INDEX('İş emirleri'!$B$6:$B$305,MATCH(E2891,'İş emirleri'!$A$6:$A$305,0)),"İş emri yok"))</f>
        <v/>
      </c>
      <c r="G2891" s="38" t="n"/>
      <c r="H2891" s="38" t="n"/>
      <c r="I2891" s="20" t="n"/>
      <c r="J2891" s="40">
        <f>IF(G2891="","",MAX(0,G2891-N(H2891)))</f>
        <v/>
      </c>
      <c r="K2891" s="24">
        <f>IF(OR(G2891="",N(G2891)=0),"",J2891/G2891)</f>
        <v/>
      </c>
      <c r="L2891" s="38" t="n"/>
      <c r="M2891" s="38" t="n"/>
      <c r="N2891" s="20" t="n"/>
      <c r="O2891" s="40">
        <f>IF(AND(L2891="",M2891=""),"",N(L2891)+N(M2891))</f>
        <v/>
      </c>
      <c r="P2891" s="24">
        <f>IF(OR(O2891="",N(O2891)=0),"",N(M2891)/O2891)</f>
        <v/>
      </c>
      <c r="Q2891" s="40">
        <f>IF(OR(J2891="",N(J2891)=0,O2891=""),"",N(L2891)/(J2891/60))</f>
        <v/>
      </c>
      <c r="R2891" s="20" t="n"/>
    </row>
    <row r="2892">
      <c r="A2892" s="39" t="n"/>
      <c r="B2892" s="20" t="n"/>
      <c r="C2892" s="20" t="n"/>
      <c r="D2892" s="20" t="n"/>
      <c r="E2892" s="20" t="n"/>
      <c r="F2892" s="26">
        <f>IF(E2892="","",IFERROR(INDEX('İş emirleri'!$B$6:$B$305,MATCH(E2892,'İş emirleri'!$A$6:$A$305,0)),"İş emri yok"))</f>
        <v/>
      </c>
      <c r="G2892" s="38" t="n"/>
      <c r="H2892" s="38" t="n"/>
      <c r="I2892" s="20" t="n"/>
      <c r="J2892" s="40">
        <f>IF(G2892="","",MAX(0,G2892-N(H2892)))</f>
        <v/>
      </c>
      <c r="K2892" s="24">
        <f>IF(OR(G2892="",N(G2892)=0),"",J2892/G2892)</f>
        <v/>
      </c>
      <c r="L2892" s="38" t="n"/>
      <c r="M2892" s="38" t="n"/>
      <c r="N2892" s="20" t="n"/>
      <c r="O2892" s="40">
        <f>IF(AND(L2892="",M2892=""),"",N(L2892)+N(M2892))</f>
        <v/>
      </c>
      <c r="P2892" s="24">
        <f>IF(OR(O2892="",N(O2892)=0),"",N(M2892)/O2892)</f>
        <v/>
      </c>
      <c r="Q2892" s="40">
        <f>IF(OR(J2892="",N(J2892)=0,O2892=""),"",N(L2892)/(J2892/60))</f>
        <v/>
      </c>
      <c r="R2892" s="20" t="n"/>
    </row>
    <row r="2893">
      <c r="A2893" s="39" t="n"/>
      <c r="B2893" s="20" t="n"/>
      <c r="C2893" s="20" t="n"/>
      <c r="D2893" s="20" t="n"/>
      <c r="E2893" s="20" t="n"/>
      <c r="F2893" s="26">
        <f>IF(E2893="","",IFERROR(INDEX('İş emirleri'!$B$6:$B$305,MATCH(E2893,'İş emirleri'!$A$6:$A$305,0)),"İş emri yok"))</f>
        <v/>
      </c>
      <c r="G2893" s="38" t="n"/>
      <c r="H2893" s="38" t="n"/>
      <c r="I2893" s="20" t="n"/>
      <c r="J2893" s="40">
        <f>IF(G2893="","",MAX(0,G2893-N(H2893)))</f>
        <v/>
      </c>
      <c r="K2893" s="24">
        <f>IF(OR(G2893="",N(G2893)=0),"",J2893/G2893)</f>
        <v/>
      </c>
      <c r="L2893" s="38" t="n"/>
      <c r="M2893" s="38" t="n"/>
      <c r="N2893" s="20" t="n"/>
      <c r="O2893" s="40">
        <f>IF(AND(L2893="",M2893=""),"",N(L2893)+N(M2893))</f>
        <v/>
      </c>
      <c r="P2893" s="24">
        <f>IF(OR(O2893="",N(O2893)=0),"",N(M2893)/O2893)</f>
        <v/>
      </c>
      <c r="Q2893" s="40">
        <f>IF(OR(J2893="",N(J2893)=0,O2893=""),"",N(L2893)/(J2893/60))</f>
        <v/>
      </c>
      <c r="R2893" s="20" t="n"/>
    </row>
    <row r="2894">
      <c r="A2894" s="39" t="n"/>
      <c r="B2894" s="20" t="n"/>
      <c r="C2894" s="20" t="n"/>
      <c r="D2894" s="20" t="n"/>
      <c r="E2894" s="20" t="n"/>
      <c r="F2894" s="26">
        <f>IF(E2894="","",IFERROR(INDEX('İş emirleri'!$B$6:$B$305,MATCH(E2894,'İş emirleri'!$A$6:$A$305,0)),"İş emri yok"))</f>
        <v/>
      </c>
      <c r="G2894" s="38" t="n"/>
      <c r="H2894" s="38" t="n"/>
      <c r="I2894" s="20" t="n"/>
      <c r="J2894" s="40">
        <f>IF(G2894="","",MAX(0,G2894-N(H2894)))</f>
        <v/>
      </c>
      <c r="K2894" s="24">
        <f>IF(OR(G2894="",N(G2894)=0),"",J2894/G2894)</f>
        <v/>
      </c>
      <c r="L2894" s="38" t="n"/>
      <c r="M2894" s="38" t="n"/>
      <c r="N2894" s="20" t="n"/>
      <c r="O2894" s="40">
        <f>IF(AND(L2894="",M2894=""),"",N(L2894)+N(M2894))</f>
        <v/>
      </c>
      <c r="P2894" s="24">
        <f>IF(OR(O2894="",N(O2894)=0),"",N(M2894)/O2894)</f>
        <v/>
      </c>
      <c r="Q2894" s="40">
        <f>IF(OR(J2894="",N(J2894)=0,O2894=""),"",N(L2894)/(J2894/60))</f>
        <v/>
      </c>
      <c r="R2894" s="20" t="n"/>
    </row>
    <row r="2895">
      <c r="A2895" s="39" t="n"/>
      <c r="B2895" s="20" t="n"/>
      <c r="C2895" s="20" t="n"/>
      <c r="D2895" s="20" t="n"/>
      <c r="E2895" s="20" t="n"/>
      <c r="F2895" s="26">
        <f>IF(E2895="","",IFERROR(INDEX('İş emirleri'!$B$6:$B$305,MATCH(E2895,'İş emirleri'!$A$6:$A$305,0)),"İş emri yok"))</f>
        <v/>
      </c>
      <c r="G2895" s="38" t="n"/>
      <c r="H2895" s="38" t="n"/>
      <c r="I2895" s="20" t="n"/>
      <c r="J2895" s="40">
        <f>IF(G2895="","",MAX(0,G2895-N(H2895)))</f>
        <v/>
      </c>
      <c r="K2895" s="24">
        <f>IF(OR(G2895="",N(G2895)=0),"",J2895/G2895)</f>
        <v/>
      </c>
      <c r="L2895" s="38" t="n"/>
      <c r="M2895" s="38" t="n"/>
      <c r="N2895" s="20" t="n"/>
      <c r="O2895" s="40">
        <f>IF(AND(L2895="",M2895=""),"",N(L2895)+N(M2895))</f>
        <v/>
      </c>
      <c r="P2895" s="24">
        <f>IF(OR(O2895="",N(O2895)=0),"",N(M2895)/O2895)</f>
        <v/>
      </c>
      <c r="Q2895" s="40">
        <f>IF(OR(J2895="",N(J2895)=0,O2895=""),"",N(L2895)/(J2895/60))</f>
        <v/>
      </c>
      <c r="R2895" s="20" t="n"/>
    </row>
    <row r="2896">
      <c r="A2896" s="39" t="n"/>
      <c r="B2896" s="20" t="n"/>
      <c r="C2896" s="20" t="n"/>
      <c r="D2896" s="20" t="n"/>
      <c r="E2896" s="20" t="n"/>
      <c r="F2896" s="26">
        <f>IF(E2896="","",IFERROR(INDEX('İş emirleri'!$B$6:$B$305,MATCH(E2896,'İş emirleri'!$A$6:$A$305,0)),"İş emri yok"))</f>
        <v/>
      </c>
      <c r="G2896" s="38" t="n"/>
      <c r="H2896" s="38" t="n"/>
      <c r="I2896" s="20" t="n"/>
      <c r="J2896" s="40">
        <f>IF(G2896="","",MAX(0,G2896-N(H2896)))</f>
        <v/>
      </c>
      <c r="K2896" s="24">
        <f>IF(OR(G2896="",N(G2896)=0),"",J2896/G2896)</f>
        <v/>
      </c>
      <c r="L2896" s="38" t="n"/>
      <c r="M2896" s="38" t="n"/>
      <c r="N2896" s="20" t="n"/>
      <c r="O2896" s="40">
        <f>IF(AND(L2896="",M2896=""),"",N(L2896)+N(M2896))</f>
        <v/>
      </c>
      <c r="P2896" s="24">
        <f>IF(OR(O2896="",N(O2896)=0),"",N(M2896)/O2896)</f>
        <v/>
      </c>
      <c r="Q2896" s="40">
        <f>IF(OR(J2896="",N(J2896)=0,O2896=""),"",N(L2896)/(J2896/60))</f>
        <v/>
      </c>
      <c r="R2896" s="20" t="n"/>
    </row>
    <row r="2897">
      <c r="A2897" s="39" t="n"/>
      <c r="B2897" s="20" t="n"/>
      <c r="C2897" s="20" t="n"/>
      <c r="D2897" s="20" t="n"/>
      <c r="E2897" s="20" t="n"/>
      <c r="F2897" s="26">
        <f>IF(E2897="","",IFERROR(INDEX('İş emirleri'!$B$6:$B$305,MATCH(E2897,'İş emirleri'!$A$6:$A$305,0)),"İş emri yok"))</f>
        <v/>
      </c>
      <c r="G2897" s="38" t="n"/>
      <c r="H2897" s="38" t="n"/>
      <c r="I2897" s="20" t="n"/>
      <c r="J2897" s="40">
        <f>IF(G2897="","",MAX(0,G2897-N(H2897)))</f>
        <v/>
      </c>
      <c r="K2897" s="24">
        <f>IF(OR(G2897="",N(G2897)=0),"",J2897/G2897)</f>
        <v/>
      </c>
      <c r="L2897" s="38" t="n"/>
      <c r="M2897" s="38" t="n"/>
      <c r="N2897" s="20" t="n"/>
      <c r="O2897" s="40">
        <f>IF(AND(L2897="",M2897=""),"",N(L2897)+N(M2897))</f>
        <v/>
      </c>
      <c r="P2897" s="24">
        <f>IF(OR(O2897="",N(O2897)=0),"",N(M2897)/O2897)</f>
        <v/>
      </c>
      <c r="Q2897" s="40">
        <f>IF(OR(J2897="",N(J2897)=0,O2897=""),"",N(L2897)/(J2897/60))</f>
        <v/>
      </c>
      <c r="R2897" s="20" t="n"/>
    </row>
    <row r="2898">
      <c r="A2898" s="39" t="n"/>
      <c r="B2898" s="20" t="n"/>
      <c r="C2898" s="20" t="n"/>
      <c r="D2898" s="20" t="n"/>
      <c r="E2898" s="20" t="n"/>
      <c r="F2898" s="26">
        <f>IF(E2898="","",IFERROR(INDEX('İş emirleri'!$B$6:$B$305,MATCH(E2898,'İş emirleri'!$A$6:$A$305,0)),"İş emri yok"))</f>
        <v/>
      </c>
      <c r="G2898" s="38" t="n"/>
      <c r="H2898" s="38" t="n"/>
      <c r="I2898" s="20" t="n"/>
      <c r="J2898" s="40">
        <f>IF(G2898="","",MAX(0,G2898-N(H2898)))</f>
        <v/>
      </c>
      <c r="K2898" s="24">
        <f>IF(OR(G2898="",N(G2898)=0),"",J2898/G2898)</f>
        <v/>
      </c>
      <c r="L2898" s="38" t="n"/>
      <c r="M2898" s="38" t="n"/>
      <c r="N2898" s="20" t="n"/>
      <c r="O2898" s="40">
        <f>IF(AND(L2898="",M2898=""),"",N(L2898)+N(M2898))</f>
        <v/>
      </c>
      <c r="P2898" s="24">
        <f>IF(OR(O2898="",N(O2898)=0),"",N(M2898)/O2898)</f>
        <v/>
      </c>
      <c r="Q2898" s="40">
        <f>IF(OR(J2898="",N(J2898)=0,O2898=""),"",N(L2898)/(J2898/60))</f>
        <v/>
      </c>
      <c r="R2898" s="20" t="n"/>
    </row>
    <row r="2899">
      <c r="A2899" s="39" t="n"/>
      <c r="B2899" s="20" t="n"/>
      <c r="C2899" s="20" t="n"/>
      <c r="D2899" s="20" t="n"/>
      <c r="E2899" s="20" t="n"/>
      <c r="F2899" s="26">
        <f>IF(E2899="","",IFERROR(INDEX('İş emirleri'!$B$6:$B$305,MATCH(E2899,'İş emirleri'!$A$6:$A$305,0)),"İş emri yok"))</f>
        <v/>
      </c>
      <c r="G2899" s="38" t="n"/>
      <c r="H2899" s="38" t="n"/>
      <c r="I2899" s="20" t="n"/>
      <c r="J2899" s="40">
        <f>IF(G2899="","",MAX(0,G2899-N(H2899)))</f>
        <v/>
      </c>
      <c r="K2899" s="24">
        <f>IF(OR(G2899="",N(G2899)=0),"",J2899/G2899)</f>
        <v/>
      </c>
      <c r="L2899" s="38" t="n"/>
      <c r="M2899" s="38" t="n"/>
      <c r="N2899" s="20" t="n"/>
      <c r="O2899" s="40">
        <f>IF(AND(L2899="",M2899=""),"",N(L2899)+N(M2899))</f>
        <v/>
      </c>
      <c r="P2899" s="24">
        <f>IF(OR(O2899="",N(O2899)=0),"",N(M2899)/O2899)</f>
        <v/>
      </c>
      <c r="Q2899" s="40">
        <f>IF(OR(J2899="",N(J2899)=0,O2899=""),"",N(L2899)/(J2899/60))</f>
        <v/>
      </c>
      <c r="R2899" s="20" t="n"/>
    </row>
    <row r="2900">
      <c r="A2900" s="39" t="n"/>
      <c r="B2900" s="20" t="n"/>
      <c r="C2900" s="20" t="n"/>
      <c r="D2900" s="20" t="n"/>
      <c r="E2900" s="20" t="n"/>
      <c r="F2900" s="26">
        <f>IF(E2900="","",IFERROR(INDEX('İş emirleri'!$B$6:$B$305,MATCH(E2900,'İş emirleri'!$A$6:$A$305,0)),"İş emri yok"))</f>
        <v/>
      </c>
      <c r="G2900" s="38" t="n"/>
      <c r="H2900" s="38" t="n"/>
      <c r="I2900" s="20" t="n"/>
      <c r="J2900" s="40">
        <f>IF(G2900="","",MAX(0,G2900-N(H2900)))</f>
        <v/>
      </c>
      <c r="K2900" s="24">
        <f>IF(OR(G2900="",N(G2900)=0),"",J2900/G2900)</f>
        <v/>
      </c>
      <c r="L2900" s="38" t="n"/>
      <c r="M2900" s="38" t="n"/>
      <c r="N2900" s="20" t="n"/>
      <c r="O2900" s="40">
        <f>IF(AND(L2900="",M2900=""),"",N(L2900)+N(M2900))</f>
        <v/>
      </c>
      <c r="P2900" s="24">
        <f>IF(OR(O2900="",N(O2900)=0),"",N(M2900)/O2900)</f>
        <v/>
      </c>
      <c r="Q2900" s="40">
        <f>IF(OR(J2900="",N(J2900)=0,O2900=""),"",N(L2900)/(J2900/60))</f>
        <v/>
      </c>
      <c r="R2900" s="20" t="n"/>
    </row>
    <row r="2901">
      <c r="A2901" s="39" t="n"/>
      <c r="B2901" s="20" t="n"/>
      <c r="C2901" s="20" t="n"/>
      <c r="D2901" s="20" t="n"/>
      <c r="E2901" s="20" t="n"/>
      <c r="F2901" s="26">
        <f>IF(E2901="","",IFERROR(INDEX('İş emirleri'!$B$6:$B$305,MATCH(E2901,'İş emirleri'!$A$6:$A$305,0)),"İş emri yok"))</f>
        <v/>
      </c>
      <c r="G2901" s="38" t="n"/>
      <c r="H2901" s="38" t="n"/>
      <c r="I2901" s="20" t="n"/>
      <c r="J2901" s="40">
        <f>IF(G2901="","",MAX(0,G2901-N(H2901)))</f>
        <v/>
      </c>
      <c r="K2901" s="24">
        <f>IF(OR(G2901="",N(G2901)=0),"",J2901/G2901)</f>
        <v/>
      </c>
      <c r="L2901" s="38" t="n"/>
      <c r="M2901" s="38" t="n"/>
      <c r="N2901" s="20" t="n"/>
      <c r="O2901" s="40">
        <f>IF(AND(L2901="",M2901=""),"",N(L2901)+N(M2901))</f>
        <v/>
      </c>
      <c r="P2901" s="24">
        <f>IF(OR(O2901="",N(O2901)=0),"",N(M2901)/O2901)</f>
        <v/>
      </c>
      <c r="Q2901" s="40">
        <f>IF(OR(J2901="",N(J2901)=0,O2901=""),"",N(L2901)/(J2901/60))</f>
        <v/>
      </c>
      <c r="R2901" s="20" t="n"/>
    </row>
    <row r="2902">
      <c r="A2902" s="39" t="n"/>
      <c r="B2902" s="20" t="n"/>
      <c r="C2902" s="20" t="n"/>
      <c r="D2902" s="20" t="n"/>
      <c r="E2902" s="20" t="n"/>
      <c r="F2902" s="26">
        <f>IF(E2902="","",IFERROR(INDEX('İş emirleri'!$B$6:$B$305,MATCH(E2902,'İş emirleri'!$A$6:$A$305,0)),"İş emri yok"))</f>
        <v/>
      </c>
      <c r="G2902" s="38" t="n"/>
      <c r="H2902" s="38" t="n"/>
      <c r="I2902" s="20" t="n"/>
      <c r="J2902" s="40">
        <f>IF(G2902="","",MAX(0,G2902-N(H2902)))</f>
        <v/>
      </c>
      <c r="K2902" s="24">
        <f>IF(OR(G2902="",N(G2902)=0),"",J2902/G2902)</f>
        <v/>
      </c>
      <c r="L2902" s="38" t="n"/>
      <c r="M2902" s="38" t="n"/>
      <c r="N2902" s="20" t="n"/>
      <c r="O2902" s="40">
        <f>IF(AND(L2902="",M2902=""),"",N(L2902)+N(M2902))</f>
        <v/>
      </c>
      <c r="P2902" s="24">
        <f>IF(OR(O2902="",N(O2902)=0),"",N(M2902)/O2902)</f>
        <v/>
      </c>
      <c r="Q2902" s="40">
        <f>IF(OR(J2902="",N(J2902)=0,O2902=""),"",N(L2902)/(J2902/60))</f>
        <v/>
      </c>
      <c r="R2902" s="20" t="n"/>
    </row>
    <row r="2903">
      <c r="A2903" s="39" t="n"/>
      <c r="B2903" s="20" t="n"/>
      <c r="C2903" s="20" t="n"/>
      <c r="D2903" s="20" t="n"/>
      <c r="E2903" s="20" t="n"/>
      <c r="F2903" s="26">
        <f>IF(E2903="","",IFERROR(INDEX('İş emirleri'!$B$6:$B$305,MATCH(E2903,'İş emirleri'!$A$6:$A$305,0)),"İş emri yok"))</f>
        <v/>
      </c>
      <c r="G2903" s="38" t="n"/>
      <c r="H2903" s="38" t="n"/>
      <c r="I2903" s="20" t="n"/>
      <c r="J2903" s="40">
        <f>IF(G2903="","",MAX(0,G2903-N(H2903)))</f>
        <v/>
      </c>
      <c r="K2903" s="24">
        <f>IF(OR(G2903="",N(G2903)=0),"",J2903/G2903)</f>
        <v/>
      </c>
      <c r="L2903" s="38" t="n"/>
      <c r="M2903" s="38" t="n"/>
      <c r="N2903" s="20" t="n"/>
      <c r="O2903" s="40">
        <f>IF(AND(L2903="",M2903=""),"",N(L2903)+N(M2903))</f>
        <v/>
      </c>
      <c r="P2903" s="24">
        <f>IF(OR(O2903="",N(O2903)=0),"",N(M2903)/O2903)</f>
        <v/>
      </c>
      <c r="Q2903" s="40">
        <f>IF(OR(J2903="",N(J2903)=0,O2903=""),"",N(L2903)/(J2903/60))</f>
        <v/>
      </c>
      <c r="R2903" s="20" t="n"/>
    </row>
    <row r="2904">
      <c r="A2904" s="39" t="n"/>
      <c r="B2904" s="20" t="n"/>
      <c r="C2904" s="20" t="n"/>
      <c r="D2904" s="20" t="n"/>
      <c r="E2904" s="20" t="n"/>
      <c r="F2904" s="26">
        <f>IF(E2904="","",IFERROR(INDEX('İş emirleri'!$B$6:$B$305,MATCH(E2904,'İş emirleri'!$A$6:$A$305,0)),"İş emri yok"))</f>
        <v/>
      </c>
      <c r="G2904" s="38" t="n"/>
      <c r="H2904" s="38" t="n"/>
      <c r="I2904" s="20" t="n"/>
      <c r="J2904" s="40">
        <f>IF(G2904="","",MAX(0,G2904-N(H2904)))</f>
        <v/>
      </c>
      <c r="K2904" s="24">
        <f>IF(OR(G2904="",N(G2904)=0),"",J2904/G2904)</f>
        <v/>
      </c>
      <c r="L2904" s="38" t="n"/>
      <c r="M2904" s="38" t="n"/>
      <c r="N2904" s="20" t="n"/>
      <c r="O2904" s="40">
        <f>IF(AND(L2904="",M2904=""),"",N(L2904)+N(M2904))</f>
        <v/>
      </c>
      <c r="P2904" s="24">
        <f>IF(OR(O2904="",N(O2904)=0),"",N(M2904)/O2904)</f>
        <v/>
      </c>
      <c r="Q2904" s="40">
        <f>IF(OR(J2904="",N(J2904)=0,O2904=""),"",N(L2904)/(J2904/60))</f>
        <v/>
      </c>
      <c r="R2904" s="20" t="n"/>
    </row>
    <row r="2905">
      <c r="A2905" s="39" t="n"/>
      <c r="B2905" s="20" t="n"/>
      <c r="C2905" s="20" t="n"/>
      <c r="D2905" s="20" t="n"/>
      <c r="E2905" s="20" t="n"/>
      <c r="F2905" s="26">
        <f>IF(E2905="","",IFERROR(INDEX('İş emirleri'!$B$6:$B$305,MATCH(E2905,'İş emirleri'!$A$6:$A$305,0)),"İş emri yok"))</f>
        <v/>
      </c>
      <c r="G2905" s="38" t="n"/>
      <c r="H2905" s="38" t="n"/>
      <c r="I2905" s="20" t="n"/>
      <c r="J2905" s="40">
        <f>IF(G2905="","",MAX(0,G2905-N(H2905)))</f>
        <v/>
      </c>
      <c r="K2905" s="24">
        <f>IF(OR(G2905="",N(G2905)=0),"",J2905/G2905)</f>
        <v/>
      </c>
      <c r="L2905" s="38" t="n"/>
      <c r="M2905" s="38" t="n"/>
      <c r="N2905" s="20" t="n"/>
      <c r="O2905" s="40">
        <f>IF(AND(L2905="",M2905=""),"",N(L2905)+N(M2905))</f>
        <v/>
      </c>
      <c r="P2905" s="24">
        <f>IF(OR(O2905="",N(O2905)=0),"",N(M2905)/O2905)</f>
        <v/>
      </c>
      <c r="Q2905" s="40">
        <f>IF(OR(J2905="",N(J2905)=0,O2905=""),"",N(L2905)/(J2905/60))</f>
        <v/>
      </c>
      <c r="R2905" s="20" t="n"/>
    </row>
    <row r="2906">
      <c r="A2906" s="39" t="n"/>
      <c r="B2906" s="20" t="n"/>
      <c r="C2906" s="20" t="n"/>
      <c r="D2906" s="20" t="n"/>
      <c r="E2906" s="20" t="n"/>
      <c r="F2906" s="26">
        <f>IF(E2906="","",IFERROR(INDEX('İş emirleri'!$B$6:$B$305,MATCH(E2906,'İş emirleri'!$A$6:$A$305,0)),"İş emri yok"))</f>
        <v/>
      </c>
      <c r="G2906" s="38" t="n"/>
      <c r="H2906" s="38" t="n"/>
      <c r="I2906" s="20" t="n"/>
      <c r="J2906" s="40">
        <f>IF(G2906="","",MAX(0,G2906-N(H2906)))</f>
        <v/>
      </c>
      <c r="K2906" s="24">
        <f>IF(OR(G2906="",N(G2906)=0),"",J2906/G2906)</f>
        <v/>
      </c>
      <c r="L2906" s="38" t="n"/>
      <c r="M2906" s="38" t="n"/>
      <c r="N2906" s="20" t="n"/>
      <c r="O2906" s="40">
        <f>IF(AND(L2906="",M2906=""),"",N(L2906)+N(M2906))</f>
        <v/>
      </c>
      <c r="P2906" s="24">
        <f>IF(OR(O2906="",N(O2906)=0),"",N(M2906)/O2906)</f>
        <v/>
      </c>
      <c r="Q2906" s="40">
        <f>IF(OR(J2906="",N(J2906)=0,O2906=""),"",N(L2906)/(J2906/60))</f>
        <v/>
      </c>
      <c r="R2906" s="20" t="n"/>
    </row>
    <row r="2907">
      <c r="A2907" s="39" t="n"/>
      <c r="B2907" s="20" t="n"/>
      <c r="C2907" s="20" t="n"/>
      <c r="D2907" s="20" t="n"/>
      <c r="E2907" s="20" t="n"/>
      <c r="F2907" s="26">
        <f>IF(E2907="","",IFERROR(INDEX('İş emirleri'!$B$6:$B$305,MATCH(E2907,'İş emirleri'!$A$6:$A$305,0)),"İş emri yok"))</f>
        <v/>
      </c>
      <c r="G2907" s="38" t="n"/>
      <c r="H2907" s="38" t="n"/>
      <c r="I2907" s="20" t="n"/>
      <c r="J2907" s="40">
        <f>IF(G2907="","",MAX(0,G2907-N(H2907)))</f>
        <v/>
      </c>
      <c r="K2907" s="24">
        <f>IF(OR(G2907="",N(G2907)=0),"",J2907/G2907)</f>
        <v/>
      </c>
      <c r="L2907" s="38" t="n"/>
      <c r="M2907" s="38" t="n"/>
      <c r="N2907" s="20" t="n"/>
      <c r="O2907" s="40">
        <f>IF(AND(L2907="",M2907=""),"",N(L2907)+N(M2907))</f>
        <v/>
      </c>
      <c r="P2907" s="24">
        <f>IF(OR(O2907="",N(O2907)=0),"",N(M2907)/O2907)</f>
        <v/>
      </c>
      <c r="Q2907" s="40">
        <f>IF(OR(J2907="",N(J2907)=0,O2907=""),"",N(L2907)/(J2907/60))</f>
        <v/>
      </c>
      <c r="R2907" s="20" t="n"/>
    </row>
    <row r="2908">
      <c r="A2908" s="39" t="n"/>
      <c r="B2908" s="20" t="n"/>
      <c r="C2908" s="20" t="n"/>
      <c r="D2908" s="20" t="n"/>
      <c r="E2908" s="20" t="n"/>
      <c r="F2908" s="26">
        <f>IF(E2908="","",IFERROR(INDEX('İş emirleri'!$B$6:$B$305,MATCH(E2908,'İş emirleri'!$A$6:$A$305,0)),"İş emri yok"))</f>
        <v/>
      </c>
      <c r="G2908" s="38" t="n"/>
      <c r="H2908" s="38" t="n"/>
      <c r="I2908" s="20" t="n"/>
      <c r="J2908" s="40">
        <f>IF(G2908="","",MAX(0,G2908-N(H2908)))</f>
        <v/>
      </c>
      <c r="K2908" s="24">
        <f>IF(OR(G2908="",N(G2908)=0),"",J2908/G2908)</f>
        <v/>
      </c>
      <c r="L2908" s="38" t="n"/>
      <c r="M2908" s="38" t="n"/>
      <c r="N2908" s="20" t="n"/>
      <c r="O2908" s="40">
        <f>IF(AND(L2908="",M2908=""),"",N(L2908)+N(M2908))</f>
        <v/>
      </c>
      <c r="P2908" s="24">
        <f>IF(OR(O2908="",N(O2908)=0),"",N(M2908)/O2908)</f>
        <v/>
      </c>
      <c r="Q2908" s="40">
        <f>IF(OR(J2908="",N(J2908)=0,O2908=""),"",N(L2908)/(J2908/60))</f>
        <v/>
      </c>
      <c r="R2908" s="20" t="n"/>
    </row>
    <row r="2909">
      <c r="A2909" s="39" t="n"/>
      <c r="B2909" s="20" t="n"/>
      <c r="C2909" s="20" t="n"/>
      <c r="D2909" s="20" t="n"/>
      <c r="E2909" s="20" t="n"/>
      <c r="F2909" s="26">
        <f>IF(E2909="","",IFERROR(INDEX('İş emirleri'!$B$6:$B$305,MATCH(E2909,'İş emirleri'!$A$6:$A$305,0)),"İş emri yok"))</f>
        <v/>
      </c>
      <c r="G2909" s="38" t="n"/>
      <c r="H2909" s="38" t="n"/>
      <c r="I2909" s="20" t="n"/>
      <c r="J2909" s="40">
        <f>IF(G2909="","",MAX(0,G2909-N(H2909)))</f>
        <v/>
      </c>
      <c r="K2909" s="24">
        <f>IF(OR(G2909="",N(G2909)=0),"",J2909/G2909)</f>
        <v/>
      </c>
      <c r="L2909" s="38" t="n"/>
      <c r="M2909" s="38" t="n"/>
      <c r="N2909" s="20" t="n"/>
      <c r="O2909" s="40">
        <f>IF(AND(L2909="",M2909=""),"",N(L2909)+N(M2909))</f>
        <v/>
      </c>
      <c r="P2909" s="24">
        <f>IF(OR(O2909="",N(O2909)=0),"",N(M2909)/O2909)</f>
        <v/>
      </c>
      <c r="Q2909" s="40">
        <f>IF(OR(J2909="",N(J2909)=0,O2909=""),"",N(L2909)/(J2909/60))</f>
        <v/>
      </c>
      <c r="R2909" s="20" t="n"/>
    </row>
    <row r="2910">
      <c r="A2910" s="39" t="n"/>
      <c r="B2910" s="20" t="n"/>
      <c r="C2910" s="20" t="n"/>
      <c r="D2910" s="20" t="n"/>
      <c r="E2910" s="20" t="n"/>
      <c r="F2910" s="26">
        <f>IF(E2910="","",IFERROR(INDEX('İş emirleri'!$B$6:$B$305,MATCH(E2910,'İş emirleri'!$A$6:$A$305,0)),"İş emri yok"))</f>
        <v/>
      </c>
      <c r="G2910" s="38" t="n"/>
      <c r="H2910" s="38" t="n"/>
      <c r="I2910" s="20" t="n"/>
      <c r="J2910" s="40">
        <f>IF(G2910="","",MAX(0,G2910-N(H2910)))</f>
        <v/>
      </c>
      <c r="K2910" s="24">
        <f>IF(OR(G2910="",N(G2910)=0),"",J2910/G2910)</f>
        <v/>
      </c>
      <c r="L2910" s="38" t="n"/>
      <c r="M2910" s="38" t="n"/>
      <c r="N2910" s="20" t="n"/>
      <c r="O2910" s="40">
        <f>IF(AND(L2910="",M2910=""),"",N(L2910)+N(M2910))</f>
        <v/>
      </c>
      <c r="P2910" s="24">
        <f>IF(OR(O2910="",N(O2910)=0),"",N(M2910)/O2910)</f>
        <v/>
      </c>
      <c r="Q2910" s="40">
        <f>IF(OR(J2910="",N(J2910)=0,O2910=""),"",N(L2910)/(J2910/60))</f>
        <v/>
      </c>
      <c r="R2910" s="20" t="n"/>
    </row>
    <row r="2911">
      <c r="A2911" s="39" t="n"/>
      <c r="B2911" s="20" t="n"/>
      <c r="C2911" s="20" t="n"/>
      <c r="D2911" s="20" t="n"/>
      <c r="E2911" s="20" t="n"/>
      <c r="F2911" s="26">
        <f>IF(E2911="","",IFERROR(INDEX('İş emirleri'!$B$6:$B$305,MATCH(E2911,'İş emirleri'!$A$6:$A$305,0)),"İş emri yok"))</f>
        <v/>
      </c>
      <c r="G2911" s="38" t="n"/>
      <c r="H2911" s="38" t="n"/>
      <c r="I2911" s="20" t="n"/>
      <c r="J2911" s="40">
        <f>IF(G2911="","",MAX(0,G2911-N(H2911)))</f>
        <v/>
      </c>
      <c r="K2911" s="24">
        <f>IF(OR(G2911="",N(G2911)=0),"",J2911/G2911)</f>
        <v/>
      </c>
      <c r="L2911" s="38" t="n"/>
      <c r="M2911" s="38" t="n"/>
      <c r="N2911" s="20" t="n"/>
      <c r="O2911" s="40">
        <f>IF(AND(L2911="",M2911=""),"",N(L2911)+N(M2911))</f>
        <v/>
      </c>
      <c r="P2911" s="24">
        <f>IF(OR(O2911="",N(O2911)=0),"",N(M2911)/O2911)</f>
        <v/>
      </c>
      <c r="Q2911" s="40">
        <f>IF(OR(J2911="",N(J2911)=0,O2911=""),"",N(L2911)/(J2911/60))</f>
        <v/>
      </c>
      <c r="R2911" s="20" t="n"/>
    </row>
    <row r="2912">
      <c r="A2912" s="39" t="n"/>
      <c r="B2912" s="20" t="n"/>
      <c r="C2912" s="20" t="n"/>
      <c r="D2912" s="20" t="n"/>
      <c r="E2912" s="20" t="n"/>
      <c r="F2912" s="26">
        <f>IF(E2912="","",IFERROR(INDEX('İş emirleri'!$B$6:$B$305,MATCH(E2912,'İş emirleri'!$A$6:$A$305,0)),"İş emri yok"))</f>
        <v/>
      </c>
      <c r="G2912" s="38" t="n"/>
      <c r="H2912" s="38" t="n"/>
      <c r="I2912" s="20" t="n"/>
      <c r="J2912" s="40">
        <f>IF(G2912="","",MAX(0,G2912-N(H2912)))</f>
        <v/>
      </c>
      <c r="K2912" s="24">
        <f>IF(OR(G2912="",N(G2912)=0),"",J2912/G2912)</f>
        <v/>
      </c>
      <c r="L2912" s="38" t="n"/>
      <c r="M2912" s="38" t="n"/>
      <c r="N2912" s="20" t="n"/>
      <c r="O2912" s="40">
        <f>IF(AND(L2912="",M2912=""),"",N(L2912)+N(M2912))</f>
        <v/>
      </c>
      <c r="P2912" s="24">
        <f>IF(OR(O2912="",N(O2912)=0),"",N(M2912)/O2912)</f>
        <v/>
      </c>
      <c r="Q2912" s="40">
        <f>IF(OR(J2912="",N(J2912)=0,O2912=""),"",N(L2912)/(J2912/60))</f>
        <v/>
      </c>
      <c r="R2912" s="20" t="n"/>
    </row>
    <row r="2913">
      <c r="A2913" s="39" t="n"/>
      <c r="B2913" s="20" t="n"/>
      <c r="C2913" s="20" t="n"/>
      <c r="D2913" s="20" t="n"/>
      <c r="E2913" s="20" t="n"/>
      <c r="F2913" s="26">
        <f>IF(E2913="","",IFERROR(INDEX('İş emirleri'!$B$6:$B$305,MATCH(E2913,'İş emirleri'!$A$6:$A$305,0)),"İş emri yok"))</f>
        <v/>
      </c>
      <c r="G2913" s="38" t="n"/>
      <c r="H2913" s="38" t="n"/>
      <c r="I2913" s="20" t="n"/>
      <c r="J2913" s="40">
        <f>IF(G2913="","",MAX(0,G2913-N(H2913)))</f>
        <v/>
      </c>
      <c r="K2913" s="24">
        <f>IF(OR(G2913="",N(G2913)=0),"",J2913/G2913)</f>
        <v/>
      </c>
      <c r="L2913" s="38" t="n"/>
      <c r="M2913" s="38" t="n"/>
      <c r="N2913" s="20" t="n"/>
      <c r="O2913" s="40">
        <f>IF(AND(L2913="",M2913=""),"",N(L2913)+N(M2913))</f>
        <v/>
      </c>
      <c r="P2913" s="24">
        <f>IF(OR(O2913="",N(O2913)=0),"",N(M2913)/O2913)</f>
        <v/>
      </c>
      <c r="Q2913" s="40">
        <f>IF(OR(J2913="",N(J2913)=0,O2913=""),"",N(L2913)/(J2913/60))</f>
        <v/>
      </c>
      <c r="R2913" s="20" t="n"/>
    </row>
    <row r="2914">
      <c r="A2914" s="39" t="n"/>
      <c r="B2914" s="20" t="n"/>
      <c r="C2914" s="20" t="n"/>
      <c r="D2914" s="20" t="n"/>
      <c r="E2914" s="20" t="n"/>
      <c r="F2914" s="26">
        <f>IF(E2914="","",IFERROR(INDEX('İş emirleri'!$B$6:$B$305,MATCH(E2914,'İş emirleri'!$A$6:$A$305,0)),"İş emri yok"))</f>
        <v/>
      </c>
      <c r="G2914" s="38" t="n"/>
      <c r="H2914" s="38" t="n"/>
      <c r="I2914" s="20" t="n"/>
      <c r="J2914" s="40">
        <f>IF(G2914="","",MAX(0,G2914-N(H2914)))</f>
        <v/>
      </c>
      <c r="K2914" s="24">
        <f>IF(OR(G2914="",N(G2914)=0),"",J2914/G2914)</f>
        <v/>
      </c>
      <c r="L2914" s="38" t="n"/>
      <c r="M2914" s="38" t="n"/>
      <c r="N2914" s="20" t="n"/>
      <c r="O2914" s="40">
        <f>IF(AND(L2914="",M2914=""),"",N(L2914)+N(M2914))</f>
        <v/>
      </c>
      <c r="P2914" s="24">
        <f>IF(OR(O2914="",N(O2914)=0),"",N(M2914)/O2914)</f>
        <v/>
      </c>
      <c r="Q2914" s="40">
        <f>IF(OR(J2914="",N(J2914)=0,O2914=""),"",N(L2914)/(J2914/60))</f>
        <v/>
      </c>
      <c r="R2914" s="20" t="n"/>
    </row>
    <row r="2915">
      <c r="A2915" s="39" t="n"/>
      <c r="B2915" s="20" t="n"/>
      <c r="C2915" s="20" t="n"/>
      <c r="D2915" s="20" t="n"/>
      <c r="E2915" s="20" t="n"/>
      <c r="F2915" s="26">
        <f>IF(E2915="","",IFERROR(INDEX('İş emirleri'!$B$6:$B$305,MATCH(E2915,'İş emirleri'!$A$6:$A$305,0)),"İş emri yok"))</f>
        <v/>
      </c>
      <c r="G2915" s="38" t="n"/>
      <c r="H2915" s="38" t="n"/>
      <c r="I2915" s="20" t="n"/>
      <c r="J2915" s="40">
        <f>IF(G2915="","",MAX(0,G2915-N(H2915)))</f>
        <v/>
      </c>
      <c r="K2915" s="24">
        <f>IF(OR(G2915="",N(G2915)=0),"",J2915/G2915)</f>
        <v/>
      </c>
      <c r="L2915" s="38" t="n"/>
      <c r="M2915" s="38" t="n"/>
      <c r="N2915" s="20" t="n"/>
      <c r="O2915" s="40">
        <f>IF(AND(L2915="",M2915=""),"",N(L2915)+N(M2915))</f>
        <v/>
      </c>
      <c r="P2915" s="24">
        <f>IF(OR(O2915="",N(O2915)=0),"",N(M2915)/O2915)</f>
        <v/>
      </c>
      <c r="Q2915" s="40">
        <f>IF(OR(J2915="",N(J2915)=0,O2915=""),"",N(L2915)/(J2915/60))</f>
        <v/>
      </c>
      <c r="R2915" s="20" t="n"/>
    </row>
    <row r="2916">
      <c r="A2916" s="39" t="n"/>
      <c r="B2916" s="20" t="n"/>
      <c r="C2916" s="20" t="n"/>
      <c r="D2916" s="20" t="n"/>
      <c r="E2916" s="20" t="n"/>
      <c r="F2916" s="26">
        <f>IF(E2916="","",IFERROR(INDEX('İş emirleri'!$B$6:$B$305,MATCH(E2916,'İş emirleri'!$A$6:$A$305,0)),"İş emri yok"))</f>
        <v/>
      </c>
      <c r="G2916" s="38" t="n"/>
      <c r="H2916" s="38" t="n"/>
      <c r="I2916" s="20" t="n"/>
      <c r="J2916" s="40">
        <f>IF(G2916="","",MAX(0,G2916-N(H2916)))</f>
        <v/>
      </c>
      <c r="K2916" s="24">
        <f>IF(OR(G2916="",N(G2916)=0),"",J2916/G2916)</f>
        <v/>
      </c>
      <c r="L2916" s="38" t="n"/>
      <c r="M2916" s="38" t="n"/>
      <c r="N2916" s="20" t="n"/>
      <c r="O2916" s="40">
        <f>IF(AND(L2916="",M2916=""),"",N(L2916)+N(M2916))</f>
        <v/>
      </c>
      <c r="P2916" s="24">
        <f>IF(OR(O2916="",N(O2916)=0),"",N(M2916)/O2916)</f>
        <v/>
      </c>
      <c r="Q2916" s="40">
        <f>IF(OR(J2916="",N(J2916)=0,O2916=""),"",N(L2916)/(J2916/60))</f>
        <v/>
      </c>
      <c r="R2916" s="20" t="n"/>
    </row>
    <row r="2917">
      <c r="A2917" s="39" t="n"/>
      <c r="B2917" s="20" t="n"/>
      <c r="C2917" s="20" t="n"/>
      <c r="D2917" s="20" t="n"/>
      <c r="E2917" s="20" t="n"/>
      <c r="F2917" s="26">
        <f>IF(E2917="","",IFERROR(INDEX('İş emirleri'!$B$6:$B$305,MATCH(E2917,'İş emirleri'!$A$6:$A$305,0)),"İş emri yok"))</f>
        <v/>
      </c>
      <c r="G2917" s="38" t="n"/>
      <c r="H2917" s="38" t="n"/>
      <c r="I2917" s="20" t="n"/>
      <c r="J2917" s="40">
        <f>IF(G2917="","",MAX(0,G2917-N(H2917)))</f>
        <v/>
      </c>
      <c r="K2917" s="24">
        <f>IF(OR(G2917="",N(G2917)=0),"",J2917/G2917)</f>
        <v/>
      </c>
      <c r="L2917" s="38" t="n"/>
      <c r="M2917" s="38" t="n"/>
      <c r="N2917" s="20" t="n"/>
      <c r="O2917" s="40">
        <f>IF(AND(L2917="",M2917=""),"",N(L2917)+N(M2917))</f>
        <v/>
      </c>
      <c r="P2917" s="24">
        <f>IF(OR(O2917="",N(O2917)=0),"",N(M2917)/O2917)</f>
        <v/>
      </c>
      <c r="Q2917" s="40">
        <f>IF(OR(J2917="",N(J2917)=0,O2917=""),"",N(L2917)/(J2917/60))</f>
        <v/>
      </c>
      <c r="R2917" s="20" t="n"/>
    </row>
    <row r="2918">
      <c r="A2918" s="39" t="n"/>
      <c r="B2918" s="20" t="n"/>
      <c r="C2918" s="20" t="n"/>
      <c r="D2918" s="20" t="n"/>
      <c r="E2918" s="20" t="n"/>
      <c r="F2918" s="26">
        <f>IF(E2918="","",IFERROR(INDEX('İş emirleri'!$B$6:$B$305,MATCH(E2918,'İş emirleri'!$A$6:$A$305,0)),"İş emri yok"))</f>
        <v/>
      </c>
      <c r="G2918" s="38" t="n"/>
      <c r="H2918" s="38" t="n"/>
      <c r="I2918" s="20" t="n"/>
      <c r="J2918" s="40">
        <f>IF(G2918="","",MAX(0,G2918-N(H2918)))</f>
        <v/>
      </c>
      <c r="K2918" s="24">
        <f>IF(OR(G2918="",N(G2918)=0),"",J2918/G2918)</f>
        <v/>
      </c>
      <c r="L2918" s="38" t="n"/>
      <c r="M2918" s="38" t="n"/>
      <c r="N2918" s="20" t="n"/>
      <c r="O2918" s="40">
        <f>IF(AND(L2918="",M2918=""),"",N(L2918)+N(M2918))</f>
        <v/>
      </c>
      <c r="P2918" s="24">
        <f>IF(OR(O2918="",N(O2918)=0),"",N(M2918)/O2918)</f>
        <v/>
      </c>
      <c r="Q2918" s="40">
        <f>IF(OR(J2918="",N(J2918)=0,O2918=""),"",N(L2918)/(J2918/60))</f>
        <v/>
      </c>
      <c r="R2918" s="20" t="n"/>
    </row>
    <row r="2919">
      <c r="A2919" s="39" t="n"/>
      <c r="B2919" s="20" t="n"/>
      <c r="C2919" s="20" t="n"/>
      <c r="D2919" s="20" t="n"/>
      <c r="E2919" s="20" t="n"/>
      <c r="F2919" s="26">
        <f>IF(E2919="","",IFERROR(INDEX('İş emirleri'!$B$6:$B$305,MATCH(E2919,'İş emirleri'!$A$6:$A$305,0)),"İş emri yok"))</f>
        <v/>
      </c>
      <c r="G2919" s="38" t="n"/>
      <c r="H2919" s="38" t="n"/>
      <c r="I2919" s="20" t="n"/>
      <c r="J2919" s="40">
        <f>IF(G2919="","",MAX(0,G2919-N(H2919)))</f>
        <v/>
      </c>
      <c r="K2919" s="24">
        <f>IF(OR(G2919="",N(G2919)=0),"",J2919/G2919)</f>
        <v/>
      </c>
      <c r="L2919" s="38" t="n"/>
      <c r="M2919" s="38" t="n"/>
      <c r="N2919" s="20" t="n"/>
      <c r="O2919" s="40">
        <f>IF(AND(L2919="",M2919=""),"",N(L2919)+N(M2919))</f>
        <v/>
      </c>
      <c r="P2919" s="24">
        <f>IF(OR(O2919="",N(O2919)=0),"",N(M2919)/O2919)</f>
        <v/>
      </c>
      <c r="Q2919" s="40">
        <f>IF(OR(J2919="",N(J2919)=0,O2919=""),"",N(L2919)/(J2919/60))</f>
        <v/>
      </c>
      <c r="R2919" s="20" t="n"/>
    </row>
    <row r="2920">
      <c r="A2920" s="39" t="n"/>
      <c r="B2920" s="20" t="n"/>
      <c r="C2920" s="20" t="n"/>
      <c r="D2920" s="20" t="n"/>
      <c r="E2920" s="20" t="n"/>
      <c r="F2920" s="26">
        <f>IF(E2920="","",IFERROR(INDEX('İş emirleri'!$B$6:$B$305,MATCH(E2920,'İş emirleri'!$A$6:$A$305,0)),"İş emri yok"))</f>
        <v/>
      </c>
      <c r="G2920" s="38" t="n"/>
      <c r="H2920" s="38" t="n"/>
      <c r="I2920" s="20" t="n"/>
      <c r="J2920" s="40">
        <f>IF(G2920="","",MAX(0,G2920-N(H2920)))</f>
        <v/>
      </c>
      <c r="K2920" s="24">
        <f>IF(OR(G2920="",N(G2920)=0),"",J2920/G2920)</f>
        <v/>
      </c>
      <c r="L2920" s="38" t="n"/>
      <c r="M2920" s="38" t="n"/>
      <c r="N2920" s="20" t="n"/>
      <c r="O2920" s="40">
        <f>IF(AND(L2920="",M2920=""),"",N(L2920)+N(M2920))</f>
        <v/>
      </c>
      <c r="P2920" s="24">
        <f>IF(OR(O2920="",N(O2920)=0),"",N(M2920)/O2920)</f>
        <v/>
      </c>
      <c r="Q2920" s="40">
        <f>IF(OR(J2920="",N(J2920)=0,O2920=""),"",N(L2920)/(J2920/60))</f>
        <v/>
      </c>
      <c r="R2920" s="20" t="n"/>
    </row>
    <row r="2921">
      <c r="A2921" s="39" t="n"/>
      <c r="B2921" s="20" t="n"/>
      <c r="C2921" s="20" t="n"/>
      <c r="D2921" s="20" t="n"/>
      <c r="E2921" s="20" t="n"/>
      <c r="F2921" s="26">
        <f>IF(E2921="","",IFERROR(INDEX('İş emirleri'!$B$6:$B$305,MATCH(E2921,'İş emirleri'!$A$6:$A$305,0)),"İş emri yok"))</f>
        <v/>
      </c>
      <c r="G2921" s="38" t="n"/>
      <c r="H2921" s="38" t="n"/>
      <c r="I2921" s="20" t="n"/>
      <c r="J2921" s="40">
        <f>IF(G2921="","",MAX(0,G2921-N(H2921)))</f>
        <v/>
      </c>
      <c r="K2921" s="24">
        <f>IF(OR(G2921="",N(G2921)=0),"",J2921/G2921)</f>
        <v/>
      </c>
      <c r="L2921" s="38" t="n"/>
      <c r="M2921" s="38" t="n"/>
      <c r="N2921" s="20" t="n"/>
      <c r="O2921" s="40">
        <f>IF(AND(L2921="",M2921=""),"",N(L2921)+N(M2921))</f>
        <v/>
      </c>
      <c r="P2921" s="24">
        <f>IF(OR(O2921="",N(O2921)=0),"",N(M2921)/O2921)</f>
        <v/>
      </c>
      <c r="Q2921" s="40">
        <f>IF(OR(J2921="",N(J2921)=0,O2921=""),"",N(L2921)/(J2921/60))</f>
        <v/>
      </c>
      <c r="R2921" s="20" t="n"/>
    </row>
    <row r="2922">
      <c r="A2922" s="39" t="n"/>
      <c r="B2922" s="20" t="n"/>
      <c r="C2922" s="20" t="n"/>
      <c r="D2922" s="20" t="n"/>
      <c r="E2922" s="20" t="n"/>
      <c r="F2922" s="26">
        <f>IF(E2922="","",IFERROR(INDEX('İş emirleri'!$B$6:$B$305,MATCH(E2922,'İş emirleri'!$A$6:$A$305,0)),"İş emri yok"))</f>
        <v/>
      </c>
      <c r="G2922" s="38" t="n"/>
      <c r="H2922" s="38" t="n"/>
      <c r="I2922" s="20" t="n"/>
      <c r="J2922" s="40">
        <f>IF(G2922="","",MAX(0,G2922-N(H2922)))</f>
        <v/>
      </c>
      <c r="K2922" s="24">
        <f>IF(OR(G2922="",N(G2922)=0),"",J2922/G2922)</f>
        <v/>
      </c>
      <c r="L2922" s="38" t="n"/>
      <c r="M2922" s="38" t="n"/>
      <c r="N2922" s="20" t="n"/>
      <c r="O2922" s="40">
        <f>IF(AND(L2922="",M2922=""),"",N(L2922)+N(M2922))</f>
        <v/>
      </c>
      <c r="P2922" s="24">
        <f>IF(OR(O2922="",N(O2922)=0),"",N(M2922)/O2922)</f>
        <v/>
      </c>
      <c r="Q2922" s="40">
        <f>IF(OR(J2922="",N(J2922)=0,O2922=""),"",N(L2922)/(J2922/60))</f>
        <v/>
      </c>
      <c r="R2922" s="20" t="n"/>
    </row>
    <row r="2923">
      <c r="A2923" s="39" t="n"/>
      <c r="B2923" s="20" t="n"/>
      <c r="C2923" s="20" t="n"/>
      <c r="D2923" s="20" t="n"/>
      <c r="E2923" s="20" t="n"/>
      <c r="F2923" s="26">
        <f>IF(E2923="","",IFERROR(INDEX('İş emirleri'!$B$6:$B$305,MATCH(E2923,'İş emirleri'!$A$6:$A$305,0)),"İş emri yok"))</f>
        <v/>
      </c>
      <c r="G2923" s="38" t="n"/>
      <c r="H2923" s="38" t="n"/>
      <c r="I2923" s="20" t="n"/>
      <c r="J2923" s="40">
        <f>IF(G2923="","",MAX(0,G2923-N(H2923)))</f>
        <v/>
      </c>
      <c r="K2923" s="24">
        <f>IF(OR(G2923="",N(G2923)=0),"",J2923/G2923)</f>
        <v/>
      </c>
      <c r="L2923" s="38" t="n"/>
      <c r="M2923" s="38" t="n"/>
      <c r="N2923" s="20" t="n"/>
      <c r="O2923" s="40">
        <f>IF(AND(L2923="",M2923=""),"",N(L2923)+N(M2923))</f>
        <v/>
      </c>
      <c r="P2923" s="24">
        <f>IF(OR(O2923="",N(O2923)=0),"",N(M2923)/O2923)</f>
        <v/>
      </c>
      <c r="Q2923" s="40">
        <f>IF(OR(J2923="",N(J2923)=0,O2923=""),"",N(L2923)/(J2923/60))</f>
        <v/>
      </c>
      <c r="R2923" s="20" t="n"/>
    </row>
    <row r="2924">
      <c r="A2924" s="39" t="n"/>
      <c r="B2924" s="20" t="n"/>
      <c r="C2924" s="20" t="n"/>
      <c r="D2924" s="20" t="n"/>
      <c r="E2924" s="20" t="n"/>
      <c r="F2924" s="26">
        <f>IF(E2924="","",IFERROR(INDEX('İş emirleri'!$B$6:$B$305,MATCH(E2924,'İş emirleri'!$A$6:$A$305,0)),"İş emri yok"))</f>
        <v/>
      </c>
      <c r="G2924" s="38" t="n"/>
      <c r="H2924" s="38" t="n"/>
      <c r="I2924" s="20" t="n"/>
      <c r="J2924" s="40">
        <f>IF(G2924="","",MAX(0,G2924-N(H2924)))</f>
        <v/>
      </c>
      <c r="K2924" s="24">
        <f>IF(OR(G2924="",N(G2924)=0),"",J2924/G2924)</f>
        <v/>
      </c>
      <c r="L2924" s="38" t="n"/>
      <c r="M2924" s="38" t="n"/>
      <c r="N2924" s="20" t="n"/>
      <c r="O2924" s="40">
        <f>IF(AND(L2924="",M2924=""),"",N(L2924)+N(M2924))</f>
        <v/>
      </c>
      <c r="P2924" s="24">
        <f>IF(OR(O2924="",N(O2924)=0),"",N(M2924)/O2924)</f>
        <v/>
      </c>
      <c r="Q2924" s="40">
        <f>IF(OR(J2924="",N(J2924)=0,O2924=""),"",N(L2924)/(J2924/60))</f>
        <v/>
      </c>
      <c r="R2924" s="20" t="n"/>
    </row>
    <row r="2925">
      <c r="A2925" s="39" t="n"/>
      <c r="B2925" s="20" t="n"/>
      <c r="C2925" s="20" t="n"/>
      <c r="D2925" s="20" t="n"/>
      <c r="E2925" s="20" t="n"/>
      <c r="F2925" s="26">
        <f>IF(E2925="","",IFERROR(INDEX('İş emirleri'!$B$6:$B$305,MATCH(E2925,'İş emirleri'!$A$6:$A$305,0)),"İş emri yok"))</f>
        <v/>
      </c>
      <c r="G2925" s="38" t="n"/>
      <c r="H2925" s="38" t="n"/>
      <c r="I2925" s="20" t="n"/>
      <c r="J2925" s="40">
        <f>IF(G2925="","",MAX(0,G2925-N(H2925)))</f>
        <v/>
      </c>
      <c r="K2925" s="24">
        <f>IF(OR(G2925="",N(G2925)=0),"",J2925/G2925)</f>
        <v/>
      </c>
      <c r="L2925" s="38" t="n"/>
      <c r="M2925" s="38" t="n"/>
      <c r="N2925" s="20" t="n"/>
      <c r="O2925" s="40">
        <f>IF(AND(L2925="",M2925=""),"",N(L2925)+N(M2925))</f>
        <v/>
      </c>
      <c r="P2925" s="24">
        <f>IF(OR(O2925="",N(O2925)=0),"",N(M2925)/O2925)</f>
        <v/>
      </c>
      <c r="Q2925" s="40">
        <f>IF(OR(J2925="",N(J2925)=0,O2925=""),"",N(L2925)/(J2925/60))</f>
        <v/>
      </c>
      <c r="R2925" s="20" t="n"/>
    </row>
    <row r="2926">
      <c r="A2926" s="39" t="n"/>
      <c r="B2926" s="20" t="n"/>
      <c r="C2926" s="20" t="n"/>
      <c r="D2926" s="20" t="n"/>
      <c r="E2926" s="20" t="n"/>
      <c r="F2926" s="26">
        <f>IF(E2926="","",IFERROR(INDEX('İş emirleri'!$B$6:$B$305,MATCH(E2926,'İş emirleri'!$A$6:$A$305,0)),"İş emri yok"))</f>
        <v/>
      </c>
      <c r="G2926" s="38" t="n"/>
      <c r="H2926" s="38" t="n"/>
      <c r="I2926" s="20" t="n"/>
      <c r="J2926" s="40">
        <f>IF(G2926="","",MAX(0,G2926-N(H2926)))</f>
        <v/>
      </c>
      <c r="K2926" s="24">
        <f>IF(OR(G2926="",N(G2926)=0),"",J2926/G2926)</f>
        <v/>
      </c>
      <c r="L2926" s="38" t="n"/>
      <c r="M2926" s="38" t="n"/>
      <c r="N2926" s="20" t="n"/>
      <c r="O2926" s="40">
        <f>IF(AND(L2926="",M2926=""),"",N(L2926)+N(M2926))</f>
        <v/>
      </c>
      <c r="P2926" s="24">
        <f>IF(OR(O2926="",N(O2926)=0),"",N(M2926)/O2926)</f>
        <v/>
      </c>
      <c r="Q2926" s="40">
        <f>IF(OR(J2926="",N(J2926)=0,O2926=""),"",N(L2926)/(J2926/60))</f>
        <v/>
      </c>
      <c r="R2926" s="20" t="n"/>
    </row>
    <row r="2927">
      <c r="A2927" s="39" t="n"/>
      <c r="B2927" s="20" t="n"/>
      <c r="C2927" s="20" t="n"/>
      <c r="D2927" s="20" t="n"/>
      <c r="E2927" s="20" t="n"/>
      <c r="F2927" s="26">
        <f>IF(E2927="","",IFERROR(INDEX('İş emirleri'!$B$6:$B$305,MATCH(E2927,'İş emirleri'!$A$6:$A$305,0)),"İş emri yok"))</f>
        <v/>
      </c>
      <c r="G2927" s="38" t="n"/>
      <c r="H2927" s="38" t="n"/>
      <c r="I2927" s="20" t="n"/>
      <c r="J2927" s="40">
        <f>IF(G2927="","",MAX(0,G2927-N(H2927)))</f>
        <v/>
      </c>
      <c r="K2927" s="24">
        <f>IF(OR(G2927="",N(G2927)=0),"",J2927/G2927)</f>
        <v/>
      </c>
      <c r="L2927" s="38" t="n"/>
      <c r="M2927" s="38" t="n"/>
      <c r="N2927" s="20" t="n"/>
      <c r="O2927" s="40">
        <f>IF(AND(L2927="",M2927=""),"",N(L2927)+N(M2927))</f>
        <v/>
      </c>
      <c r="P2927" s="24">
        <f>IF(OR(O2927="",N(O2927)=0),"",N(M2927)/O2927)</f>
        <v/>
      </c>
      <c r="Q2927" s="40">
        <f>IF(OR(J2927="",N(J2927)=0,O2927=""),"",N(L2927)/(J2927/60))</f>
        <v/>
      </c>
      <c r="R2927" s="20" t="n"/>
    </row>
    <row r="2928">
      <c r="A2928" s="39" t="n"/>
      <c r="B2928" s="20" t="n"/>
      <c r="C2928" s="20" t="n"/>
      <c r="D2928" s="20" t="n"/>
      <c r="E2928" s="20" t="n"/>
      <c r="F2928" s="26">
        <f>IF(E2928="","",IFERROR(INDEX('İş emirleri'!$B$6:$B$305,MATCH(E2928,'İş emirleri'!$A$6:$A$305,0)),"İş emri yok"))</f>
        <v/>
      </c>
      <c r="G2928" s="38" t="n"/>
      <c r="H2928" s="38" t="n"/>
      <c r="I2928" s="20" t="n"/>
      <c r="J2928" s="40">
        <f>IF(G2928="","",MAX(0,G2928-N(H2928)))</f>
        <v/>
      </c>
      <c r="K2928" s="24">
        <f>IF(OR(G2928="",N(G2928)=0),"",J2928/G2928)</f>
        <v/>
      </c>
      <c r="L2928" s="38" t="n"/>
      <c r="M2928" s="38" t="n"/>
      <c r="N2928" s="20" t="n"/>
      <c r="O2928" s="40">
        <f>IF(AND(L2928="",M2928=""),"",N(L2928)+N(M2928))</f>
        <v/>
      </c>
      <c r="P2928" s="24">
        <f>IF(OR(O2928="",N(O2928)=0),"",N(M2928)/O2928)</f>
        <v/>
      </c>
      <c r="Q2928" s="40">
        <f>IF(OR(J2928="",N(J2928)=0,O2928=""),"",N(L2928)/(J2928/60))</f>
        <v/>
      </c>
      <c r="R2928" s="20" t="n"/>
    </row>
    <row r="2929">
      <c r="A2929" s="39" t="n"/>
      <c r="B2929" s="20" t="n"/>
      <c r="C2929" s="20" t="n"/>
      <c r="D2929" s="20" t="n"/>
      <c r="E2929" s="20" t="n"/>
      <c r="F2929" s="26">
        <f>IF(E2929="","",IFERROR(INDEX('İş emirleri'!$B$6:$B$305,MATCH(E2929,'İş emirleri'!$A$6:$A$305,0)),"İş emri yok"))</f>
        <v/>
      </c>
      <c r="G2929" s="38" t="n"/>
      <c r="H2929" s="38" t="n"/>
      <c r="I2929" s="20" t="n"/>
      <c r="J2929" s="40">
        <f>IF(G2929="","",MAX(0,G2929-N(H2929)))</f>
        <v/>
      </c>
      <c r="K2929" s="24">
        <f>IF(OR(G2929="",N(G2929)=0),"",J2929/G2929)</f>
        <v/>
      </c>
      <c r="L2929" s="38" t="n"/>
      <c r="M2929" s="38" t="n"/>
      <c r="N2929" s="20" t="n"/>
      <c r="O2929" s="40">
        <f>IF(AND(L2929="",M2929=""),"",N(L2929)+N(M2929))</f>
        <v/>
      </c>
      <c r="P2929" s="24">
        <f>IF(OR(O2929="",N(O2929)=0),"",N(M2929)/O2929)</f>
        <v/>
      </c>
      <c r="Q2929" s="40">
        <f>IF(OR(J2929="",N(J2929)=0,O2929=""),"",N(L2929)/(J2929/60))</f>
        <v/>
      </c>
      <c r="R2929" s="20" t="n"/>
    </row>
    <row r="2930">
      <c r="A2930" s="39" t="n"/>
      <c r="B2930" s="20" t="n"/>
      <c r="C2930" s="20" t="n"/>
      <c r="D2930" s="20" t="n"/>
      <c r="E2930" s="20" t="n"/>
      <c r="F2930" s="26">
        <f>IF(E2930="","",IFERROR(INDEX('İş emirleri'!$B$6:$B$305,MATCH(E2930,'İş emirleri'!$A$6:$A$305,0)),"İş emri yok"))</f>
        <v/>
      </c>
      <c r="G2930" s="38" t="n"/>
      <c r="H2930" s="38" t="n"/>
      <c r="I2930" s="20" t="n"/>
      <c r="J2930" s="40">
        <f>IF(G2930="","",MAX(0,G2930-N(H2930)))</f>
        <v/>
      </c>
      <c r="K2930" s="24">
        <f>IF(OR(G2930="",N(G2930)=0),"",J2930/G2930)</f>
        <v/>
      </c>
      <c r="L2930" s="38" t="n"/>
      <c r="M2930" s="38" t="n"/>
      <c r="N2930" s="20" t="n"/>
      <c r="O2930" s="40">
        <f>IF(AND(L2930="",M2930=""),"",N(L2930)+N(M2930))</f>
        <v/>
      </c>
      <c r="P2930" s="24">
        <f>IF(OR(O2930="",N(O2930)=0),"",N(M2930)/O2930)</f>
        <v/>
      </c>
      <c r="Q2930" s="40">
        <f>IF(OR(J2930="",N(J2930)=0,O2930=""),"",N(L2930)/(J2930/60))</f>
        <v/>
      </c>
      <c r="R2930" s="20" t="n"/>
    </row>
    <row r="2931">
      <c r="A2931" s="39" t="n"/>
      <c r="B2931" s="20" t="n"/>
      <c r="C2931" s="20" t="n"/>
      <c r="D2931" s="20" t="n"/>
      <c r="E2931" s="20" t="n"/>
      <c r="F2931" s="26">
        <f>IF(E2931="","",IFERROR(INDEX('İş emirleri'!$B$6:$B$305,MATCH(E2931,'İş emirleri'!$A$6:$A$305,0)),"İş emri yok"))</f>
        <v/>
      </c>
      <c r="G2931" s="38" t="n"/>
      <c r="H2931" s="38" t="n"/>
      <c r="I2931" s="20" t="n"/>
      <c r="J2931" s="40">
        <f>IF(G2931="","",MAX(0,G2931-N(H2931)))</f>
        <v/>
      </c>
      <c r="K2931" s="24">
        <f>IF(OR(G2931="",N(G2931)=0),"",J2931/G2931)</f>
        <v/>
      </c>
      <c r="L2931" s="38" t="n"/>
      <c r="M2931" s="38" t="n"/>
      <c r="N2931" s="20" t="n"/>
      <c r="O2931" s="40">
        <f>IF(AND(L2931="",M2931=""),"",N(L2931)+N(M2931))</f>
        <v/>
      </c>
      <c r="P2931" s="24">
        <f>IF(OR(O2931="",N(O2931)=0),"",N(M2931)/O2931)</f>
        <v/>
      </c>
      <c r="Q2931" s="40">
        <f>IF(OR(J2931="",N(J2931)=0,O2931=""),"",N(L2931)/(J2931/60))</f>
        <v/>
      </c>
      <c r="R2931" s="20" t="n"/>
    </row>
    <row r="2932">
      <c r="A2932" s="39" t="n"/>
      <c r="B2932" s="20" t="n"/>
      <c r="C2932" s="20" t="n"/>
      <c r="D2932" s="20" t="n"/>
      <c r="E2932" s="20" t="n"/>
      <c r="F2932" s="26">
        <f>IF(E2932="","",IFERROR(INDEX('İş emirleri'!$B$6:$B$305,MATCH(E2932,'İş emirleri'!$A$6:$A$305,0)),"İş emri yok"))</f>
        <v/>
      </c>
      <c r="G2932" s="38" t="n"/>
      <c r="H2932" s="38" t="n"/>
      <c r="I2932" s="20" t="n"/>
      <c r="J2932" s="40">
        <f>IF(G2932="","",MAX(0,G2932-N(H2932)))</f>
        <v/>
      </c>
      <c r="K2932" s="24">
        <f>IF(OR(G2932="",N(G2932)=0),"",J2932/G2932)</f>
        <v/>
      </c>
      <c r="L2932" s="38" t="n"/>
      <c r="M2932" s="38" t="n"/>
      <c r="N2932" s="20" t="n"/>
      <c r="O2932" s="40">
        <f>IF(AND(L2932="",M2932=""),"",N(L2932)+N(M2932))</f>
        <v/>
      </c>
      <c r="P2932" s="24">
        <f>IF(OR(O2932="",N(O2932)=0),"",N(M2932)/O2932)</f>
        <v/>
      </c>
      <c r="Q2932" s="40">
        <f>IF(OR(J2932="",N(J2932)=0,O2932=""),"",N(L2932)/(J2932/60))</f>
        <v/>
      </c>
      <c r="R2932" s="20" t="n"/>
    </row>
    <row r="2933">
      <c r="A2933" s="39" t="n"/>
      <c r="B2933" s="20" t="n"/>
      <c r="C2933" s="20" t="n"/>
      <c r="D2933" s="20" t="n"/>
      <c r="E2933" s="20" t="n"/>
      <c r="F2933" s="26">
        <f>IF(E2933="","",IFERROR(INDEX('İş emirleri'!$B$6:$B$305,MATCH(E2933,'İş emirleri'!$A$6:$A$305,0)),"İş emri yok"))</f>
        <v/>
      </c>
      <c r="G2933" s="38" t="n"/>
      <c r="H2933" s="38" t="n"/>
      <c r="I2933" s="20" t="n"/>
      <c r="J2933" s="40">
        <f>IF(G2933="","",MAX(0,G2933-N(H2933)))</f>
        <v/>
      </c>
      <c r="K2933" s="24">
        <f>IF(OR(G2933="",N(G2933)=0),"",J2933/G2933)</f>
        <v/>
      </c>
      <c r="L2933" s="38" t="n"/>
      <c r="M2933" s="38" t="n"/>
      <c r="N2933" s="20" t="n"/>
      <c r="O2933" s="40">
        <f>IF(AND(L2933="",M2933=""),"",N(L2933)+N(M2933))</f>
        <v/>
      </c>
      <c r="P2933" s="24">
        <f>IF(OR(O2933="",N(O2933)=0),"",N(M2933)/O2933)</f>
        <v/>
      </c>
      <c r="Q2933" s="40">
        <f>IF(OR(J2933="",N(J2933)=0,O2933=""),"",N(L2933)/(J2933/60))</f>
        <v/>
      </c>
      <c r="R2933" s="20" t="n"/>
    </row>
    <row r="2934">
      <c r="A2934" s="39" t="n"/>
      <c r="B2934" s="20" t="n"/>
      <c r="C2934" s="20" t="n"/>
      <c r="D2934" s="20" t="n"/>
      <c r="E2934" s="20" t="n"/>
      <c r="F2934" s="26">
        <f>IF(E2934="","",IFERROR(INDEX('İş emirleri'!$B$6:$B$305,MATCH(E2934,'İş emirleri'!$A$6:$A$305,0)),"İş emri yok"))</f>
        <v/>
      </c>
      <c r="G2934" s="38" t="n"/>
      <c r="H2934" s="38" t="n"/>
      <c r="I2934" s="20" t="n"/>
      <c r="J2934" s="40">
        <f>IF(G2934="","",MAX(0,G2934-N(H2934)))</f>
        <v/>
      </c>
      <c r="K2934" s="24">
        <f>IF(OR(G2934="",N(G2934)=0),"",J2934/G2934)</f>
        <v/>
      </c>
      <c r="L2934" s="38" t="n"/>
      <c r="M2934" s="38" t="n"/>
      <c r="N2934" s="20" t="n"/>
      <c r="O2934" s="40">
        <f>IF(AND(L2934="",M2934=""),"",N(L2934)+N(M2934))</f>
        <v/>
      </c>
      <c r="P2934" s="24">
        <f>IF(OR(O2934="",N(O2934)=0),"",N(M2934)/O2934)</f>
        <v/>
      </c>
      <c r="Q2934" s="40">
        <f>IF(OR(J2934="",N(J2934)=0,O2934=""),"",N(L2934)/(J2934/60))</f>
        <v/>
      </c>
      <c r="R2934" s="20" t="n"/>
    </row>
    <row r="2935">
      <c r="A2935" s="39" t="n"/>
      <c r="B2935" s="20" t="n"/>
      <c r="C2935" s="20" t="n"/>
      <c r="D2935" s="20" t="n"/>
      <c r="E2935" s="20" t="n"/>
      <c r="F2935" s="26">
        <f>IF(E2935="","",IFERROR(INDEX('İş emirleri'!$B$6:$B$305,MATCH(E2935,'İş emirleri'!$A$6:$A$305,0)),"İş emri yok"))</f>
        <v/>
      </c>
      <c r="G2935" s="38" t="n"/>
      <c r="H2935" s="38" t="n"/>
      <c r="I2935" s="20" t="n"/>
      <c r="J2935" s="40">
        <f>IF(G2935="","",MAX(0,G2935-N(H2935)))</f>
        <v/>
      </c>
      <c r="K2935" s="24">
        <f>IF(OR(G2935="",N(G2935)=0),"",J2935/G2935)</f>
        <v/>
      </c>
      <c r="L2935" s="38" t="n"/>
      <c r="M2935" s="38" t="n"/>
      <c r="N2935" s="20" t="n"/>
      <c r="O2935" s="40">
        <f>IF(AND(L2935="",M2935=""),"",N(L2935)+N(M2935))</f>
        <v/>
      </c>
      <c r="P2935" s="24">
        <f>IF(OR(O2935="",N(O2935)=0),"",N(M2935)/O2935)</f>
        <v/>
      </c>
      <c r="Q2935" s="40">
        <f>IF(OR(J2935="",N(J2935)=0,O2935=""),"",N(L2935)/(J2935/60))</f>
        <v/>
      </c>
      <c r="R2935" s="20" t="n"/>
    </row>
    <row r="2936">
      <c r="A2936" s="39" t="n"/>
      <c r="B2936" s="20" t="n"/>
      <c r="C2936" s="20" t="n"/>
      <c r="D2936" s="20" t="n"/>
      <c r="E2936" s="20" t="n"/>
      <c r="F2936" s="26">
        <f>IF(E2936="","",IFERROR(INDEX('İş emirleri'!$B$6:$B$305,MATCH(E2936,'İş emirleri'!$A$6:$A$305,0)),"İş emri yok"))</f>
        <v/>
      </c>
      <c r="G2936" s="38" t="n"/>
      <c r="H2936" s="38" t="n"/>
      <c r="I2936" s="20" t="n"/>
      <c r="J2936" s="40">
        <f>IF(G2936="","",MAX(0,G2936-N(H2936)))</f>
        <v/>
      </c>
      <c r="K2936" s="24">
        <f>IF(OR(G2936="",N(G2936)=0),"",J2936/G2936)</f>
        <v/>
      </c>
      <c r="L2936" s="38" t="n"/>
      <c r="M2936" s="38" t="n"/>
      <c r="N2936" s="20" t="n"/>
      <c r="O2936" s="40">
        <f>IF(AND(L2936="",M2936=""),"",N(L2936)+N(M2936))</f>
        <v/>
      </c>
      <c r="P2936" s="24">
        <f>IF(OR(O2936="",N(O2936)=0),"",N(M2936)/O2936)</f>
        <v/>
      </c>
      <c r="Q2936" s="40">
        <f>IF(OR(J2936="",N(J2936)=0,O2936=""),"",N(L2936)/(J2936/60))</f>
        <v/>
      </c>
      <c r="R2936" s="20" t="n"/>
    </row>
    <row r="2937">
      <c r="A2937" s="39" t="n"/>
      <c r="B2937" s="20" t="n"/>
      <c r="C2937" s="20" t="n"/>
      <c r="D2937" s="20" t="n"/>
      <c r="E2937" s="20" t="n"/>
      <c r="F2937" s="26">
        <f>IF(E2937="","",IFERROR(INDEX('İş emirleri'!$B$6:$B$305,MATCH(E2937,'İş emirleri'!$A$6:$A$305,0)),"İş emri yok"))</f>
        <v/>
      </c>
      <c r="G2937" s="38" t="n"/>
      <c r="H2937" s="38" t="n"/>
      <c r="I2937" s="20" t="n"/>
      <c r="J2937" s="40">
        <f>IF(G2937="","",MAX(0,G2937-N(H2937)))</f>
        <v/>
      </c>
      <c r="K2937" s="24">
        <f>IF(OR(G2937="",N(G2937)=0),"",J2937/G2937)</f>
        <v/>
      </c>
      <c r="L2937" s="38" t="n"/>
      <c r="M2937" s="38" t="n"/>
      <c r="N2937" s="20" t="n"/>
      <c r="O2937" s="40">
        <f>IF(AND(L2937="",M2937=""),"",N(L2937)+N(M2937))</f>
        <v/>
      </c>
      <c r="P2937" s="24">
        <f>IF(OR(O2937="",N(O2937)=0),"",N(M2937)/O2937)</f>
        <v/>
      </c>
      <c r="Q2937" s="40">
        <f>IF(OR(J2937="",N(J2937)=0,O2937=""),"",N(L2937)/(J2937/60))</f>
        <v/>
      </c>
      <c r="R2937" s="20" t="n"/>
    </row>
    <row r="2938">
      <c r="A2938" s="39" t="n"/>
      <c r="B2938" s="20" t="n"/>
      <c r="C2938" s="20" t="n"/>
      <c r="D2938" s="20" t="n"/>
      <c r="E2938" s="20" t="n"/>
      <c r="F2938" s="26">
        <f>IF(E2938="","",IFERROR(INDEX('İş emirleri'!$B$6:$B$305,MATCH(E2938,'İş emirleri'!$A$6:$A$305,0)),"İş emri yok"))</f>
        <v/>
      </c>
      <c r="G2938" s="38" t="n"/>
      <c r="H2938" s="38" t="n"/>
      <c r="I2938" s="20" t="n"/>
      <c r="J2938" s="40">
        <f>IF(G2938="","",MAX(0,G2938-N(H2938)))</f>
        <v/>
      </c>
      <c r="K2938" s="24">
        <f>IF(OR(G2938="",N(G2938)=0),"",J2938/G2938)</f>
        <v/>
      </c>
      <c r="L2938" s="38" t="n"/>
      <c r="M2938" s="38" t="n"/>
      <c r="N2938" s="20" t="n"/>
      <c r="O2938" s="40">
        <f>IF(AND(L2938="",M2938=""),"",N(L2938)+N(M2938))</f>
        <v/>
      </c>
      <c r="P2938" s="24">
        <f>IF(OR(O2938="",N(O2938)=0),"",N(M2938)/O2938)</f>
        <v/>
      </c>
      <c r="Q2938" s="40">
        <f>IF(OR(J2938="",N(J2938)=0,O2938=""),"",N(L2938)/(J2938/60))</f>
        <v/>
      </c>
      <c r="R2938" s="20" t="n"/>
    </row>
    <row r="2939">
      <c r="A2939" s="39" t="n"/>
      <c r="B2939" s="20" t="n"/>
      <c r="C2939" s="20" t="n"/>
      <c r="D2939" s="20" t="n"/>
      <c r="E2939" s="20" t="n"/>
      <c r="F2939" s="26">
        <f>IF(E2939="","",IFERROR(INDEX('İş emirleri'!$B$6:$B$305,MATCH(E2939,'İş emirleri'!$A$6:$A$305,0)),"İş emri yok"))</f>
        <v/>
      </c>
      <c r="G2939" s="38" t="n"/>
      <c r="H2939" s="38" t="n"/>
      <c r="I2939" s="20" t="n"/>
      <c r="J2939" s="40">
        <f>IF(G2939="","",MAX(0,G2939-N(H2939)))</f>
        <v/>
      </c>
      <c r="K2939" s="24">
        <f>IF(OR(G2939="",N(G2939)=0),"",J2939/G2939)</f>
        <v/>
      </c>
      <c r="L2939" s="38" t="n"/>
      <c r="M2939" s="38" t="n"/>
      <c r="N2939" s="20" t="n"/>
      <c r="O2939" s="40">
        <f>IF(AND(L2939="",M2939=""),"",N(L2939)+N(M2939))</f>
        <v/>
      </c>
      <c r="P2939" s="24">
        <f>IF(OR(O2939="",N(O2939)=0),"",N(M2939)/O2939)</f>
        <v/>
      </c>
      <c r="Q2939" s="40">
        <f>IF(OR(J2939="",N(J2939)=0,O2939=""),"",N(L2939)/(J2939/60))</f>
        <v/>
      </c>
      <c r="R2939" s="20" t="n"/>
    </row>
    <row r="2940">
      <c r="A2940" s="39" t="n"/>
      <c r="B2940" s="20" t="n"/>
      <c r="C2940" s="20" t="n"/>
      <c r="D2940" s="20" t="n"/>
      <c r="E2940" s="20" t="n"/>
      <c r="F2940" s="26">
        <f>IF(E2940="","",IFERROR(INDEX('İş emirleri'!$B$6:$B$305,MATCH(E2940,'İş emirleri'!$A$6:$A$305,0)),"İş emri yok"))</f>
        <v/>
      </c>
      <c r="G2940" s="38" t="n"/>
      <c r="H2940" s="38" t="n"/>
      <c r="I2940" s="20" t="n"/>
      <c r="J2940" s="40">
        <f>IF(G2940="","",MAX(0,G2940-N(H2940)))</f>
        <v/>
      </c>
      <c r="K2940" s="24">
        <f>IF(OR(G2940="",N(G2940)=0),"",J2940/G2940)</f>
        <v/>
      </c>
      <c r="L2940" s="38" t="n"/>
      <c r="M2940" s="38" t="n"/>
      <c r="N2940" s="20" t="n"/>
      <c r="O2940" s="40">
        <f>IF(AND(L2940="",M2940=""),"",N(L2940)+N(M2940))</f>
        <v/>
      </c>
      <c r="P2940" s="24">
        <f>IF(OR(O2940="",N(O2940)=0),"",N(M2940)/O2940)</f>
        <v/>
      </c>
      <c r="Q2940" s="40">
        <f>IF(OR(J2940="",N(J2940)=0,O2940=""),"",N(L2940)/(J2940/60))</f>
        <v/>
      </c>
      <c r="R2940" s="20" t="n"/>
    </row>
    <row r="2941">
      <c r="A2941" s="39" t="n"/>
      <c r="B2941" s="20" t="n"/>
      <c r="C2941" s="20" t="n"/>
      <c r="D2941" s="20" t="n"/>
      <c r="E2941" s="20" t="n"/>
      <c r="F2941" s="26">
        <f>IF(E2941="","",IFERROR(INDEX('İş emirleri'!$B$6:$B$305,MATCH(E2941,'İş emirleri'!$A$6:$A$305,0)),"İş emri yok"))</f>
        <v/>
      </c>
      <c r="G2941" s="38" t="n"/>
      <c r="H2941" s="38" t="n"/>
      <c r="I2941" s="20" t="n"/>
      <c r="J2941" s="40">
        <f>IF(G2941="","",MAX(0,G2941-N(H2941)))</f>
        <v/>
      </c>
      <c r="K2941" s="24">
        <f>IF(OR(G2941="",N(G2941)=0),"",J2941/G2941)</f>
        <v/>
      </c>
      <c r="L2941" s="38" t="n"/>
      <c r="M2941" s="38" t="n"/>
      <c r="N2941" s="20" t="n"/>
      <c r="O2941" s="40">
        <f>IF(AND(L2941="",M2941=""),"",N(L2941)+N(M2941))</f>
        <v/>
      </c>
      <c r="P2941" s="24">
        <f>IF(OR(O2941="",N(O2941)=0),"",N(M2941)/O2941)</f>
        <v/>
      </c>
      <c r="Q2941" s="40">
        <f>IF(OR(J2941="",N(J2941)=0,O2941=""),"",N(L2941)/(J2941/60))</f>
        <v/>
      </c>
      <c r="R2941" s="20" t="n"/>
    </row>
    <row r="2942">
      <c r="A2942" s="39" t="n"/>
      <c r="B2942" s="20" t="n"/>
      <c r="C2942" s="20" t="n"/>
      <c r="D2942" s="20" t="n"/>
      <c r="E2942" s="20" t="n"/>
      <c r="F2942" s="26">
        <f>IF(E2942="","",IFERROR(INDEX('İş emirleri'!$B$6:$B$305,MATCH(E2942,'İş emirleri'!$A$6:$A$305,0)),"İş emri yok"))</f>
        <v/>
      </c>
      <c r="G2942" s="38" t="n"/>
      <c r="H2942" s="38" t="n"/>
      <c r="I2942" s="20" t="n"/>
      <c r="J2942" s="40">
        <f>IF(G2942="","",MAX(0,G2942-N(H2942)))</f>
        <v/>
      </c>
      <c r="K2942" s="24">
        <f>IF(OR(G2942="",N(G2942)=0),"",J2942/G2942)</f>
        <v/>
      </c>
      <c r="L2942" s="38" t="n"/>
      <c r="M2942" s="38" t="n"/>
      <c r="N2942" s="20" t="n"/>
      <c r="O2942" s="40">
        <f>IF(AND(L2942="",M2942=""),"",N(L2942)+N(M2942))</f>
        <v/>
      </c>
      <c r="P2942" s="24">
        <f>IF(OR(O2942="",N(O2942)=0),"",N(M2942)/O2942)</f>
        <v/>
      </c>
      <c r="Q2942" s="40">
        <f>IF(OR(J2942="",N(J2942)=0,O2942=""),"",N(L2942)/(J2942/60))</f>
        <v/>
      </c>
      <c r="R2942" s="20" t="n"/>
    </row>
    <row r="2943">
      <c r="A2943" s="39" t="n"/>
      <c r="B2943" s="20" t="n"/>
      <c r="C2943" s="20" t="n"/>
      <c r="D2943" s="20" t="n"/>
      <c r="E2943" s="20" t="n"/>
      <c r="F2943" s="26">
        <f>IF(E2943="","",IFERROR(INDEX('İş emirleri'!$B$6:$B$305,MATCH(E2943,'İş emirleri'!$A$6:$A$305,0)),"İş emri yok"))</f>
        <v/>
      </c>
      <c r="G2943" s="38" t="n"/>
      <c r="H2943" s="38" t="n"/>
      <c r="I2943" s="20" t="n"/>
      <c r="J2943" s="40">
        <f>IF(G2943="","",MAX(0,G2943-N(H2943)))</f>
        <v/>
      </c>
      <c r="K2943" s="24">
        <f>IF(OR(G2943="",N(G2943)=0),"",J2943/G2943)</f>
        <v/>
      </c>
      <c r="L2943" s="38" t="n"/>
      <c r="M2943" s="38" t="n"/>
      <c r="N2943" s="20" t="n"/>
      <c r="O2943" s="40">
        <f>IF(AND(L2943="",M2943=""),"",N(L2943)+N(M2943))</f>
        <v/>
      </c>
      <c r="P2943" s="24">
        <f>IF(OR(O2943="",N(O2943)=0),"",N(M2943)/O2943)</f>
        <v/>
      </c>
      <c r="Q2943" s="40">
        <f>IF(OR(J2943="",N(J2943)=0,O2943=""),"",N(L2943)/(J2943/60))</f>
        <v/>
      </c>
      <c r="R2943" s="20" t="n"/>
    </row>
    <row r="2944">
      <c r="A2944" s="39" t="n"/>
      <c r="B2944" s="20" t="n"/>
      <c r="C2944" s="20" t="n"/>
      <c r="D2944" s="20" t="n"/>
      <c r="E2944" s="20" t="n"/>
      <c r="F2944" s="26">
        <f>IF(E2944="","",IFERROR(INDEX('İş emirleri'!$B$6:$B$305,MATCH(E2944,'İş emirleri'!$A$6:$A$305,0)),"İş emri yok"))</f>
        <v/>
      </c>
      <c r="G2944" s="38" t="n"/>
      <c r="H2944" s="38" t="n"/>
      <c r="I2944" s="20" t="n"/>
      <c r="J2944" s="40">
        <f>IF(G2944="","",MAX(0,G2944-N(H2944)))</f>
        <v/>
      </c>
      <c r="K2944" s="24">
        <f>IF(OR(G2944="",N(G2944)=0),"",J2944/G2944)</f>
        <v/>
      </c>
      <c r="L2944" s="38" t="n"/>
      <c r="M2944" s="38" t="n"/>
      <c r="N2944" s="20" t="n"/>
      <c r="O2944" s="40">
        <f>IF(AND(L2944="",M2944=""),"",N(L2944)+N(M2944))</f>
        <v/>
      </c>
      <c r="P2944" s="24">
        <f>IF(OR(O2944="",N(O2944)=0),"",N(M2944)/O2944)</f>
        <v/>
      </c>
      <c r="Q2944" s="40">
        <f>IF(OR(J2944="",N(J2944)=0,O2944=""),"",N(L2944)/(J2944/60))</f>
        <v/>
      </c>
      <c r="R2944" s="20" t="n"/>
    </row>
    <row r="2945">
      <c r="A2945" s="39" t="n"/>
      <c r="B2945" s="20" t="n"/>
      <c r="C2945" s="20" t="n"/>
      <c r="D2945" s="20" t="n"/>
      <c r="E2945" s="20" t="n"/>
      <c r="F2945" s="26">
        <f>IF(E2945="","",IFERROR(INDEX('İş emirleri'!$B$6:$B$305,MATCH(E2945,'İş emirleri'!$A$6:$A$305,0)),"İş emri yok"))</f>
        <v/>
      </c>
      <c r="G2945" s="38" t="n"/>
      <c r="H2945" s="38" t="n"/>
      <c r="I2945" s="20" t="n"/>
      <c r="J2945" s="40">
        <f>IF(G2945="","",MAX(0,G2945-N(H2945)))</f>
        <v/>
      </c>
      <c r="K2945" s="24">
        <f>IF(OR(G2945="",N(G2945)=0),"",J2945/G2945)</f>
        <v/>
      </c>
      <c r="L2945" s="38" t="n"/>
      <c r="M2945" s="38" t="n"/>
      <c r="N2945" s="20" t="n"/>
      <c r="O2945" s="40">
        <f>IF(AND(L2945="",M2945=""),"",N(L2945)+N(M2945))</f>
        <v/>
      </c>
      <c r="P2945" s="24">
        <f>IF(OR(O2945="",N(O2945)=0),"",N(M2945)/O2945)</f>
        <v/>
      </c>
      <c r="Q2945" s="40">
        <f>IF(OR(J2945="",N(J2945)=0,O2945=""),"",N(L2945)/(J2945/60))</f>
        <v/>
      </c>
      <c r="R2945" s="20" t="n"/>
    </row>
    <row r="2946">
      <c r="A2946" s="39" t="n"/>
      <c r="B2946" s="20" t="n"/>
      <c r="C2946" s="20" t="n"/>
      <c r="D2946" s="20" t="n"/>
      <c r="E2946" s="20" t="n"/>
      <c r="F2946" s="26">
        <f>IF(E2946="","",IFERROR(INDEX('İş emirleri'!$B$6:$B$305,MATCH(E2946,'İş emirleri'!$A$6:$A$305,0)),"İş emri yok"))</f>
        <v/>
      </c>
      <c r="G2946" s="38" t="n"/>
      <c r="H2946" s="38" t="n"/>
      <c r="I2946" s="20" t="n"/>
      <c r="J2946" s="40">
        <f>IF(G2946="","",MAX(0,G2946-N(H2946)))</f>
        <v/>
      </c>
      <c r="K2946" s="24">
        <f>IF(OR(G2946="",N(G2946)=0),"",J2946/G2946)</f>
        <v/>
      </c>
      <c r="L2946" s="38" t="n"/>
      <c r="M2946" s="38" t="n"/>
      <c r="N2946" s="20" t="n"/>
      <c r="O2946" s="40">
        <f>IF(AND(L2946="",M2946=""),"",N(L2946)+N(M2946))</f>
        <v/>
      </c>
      <c r="P2946" s="24">
        <f>IF(OR(O2946="",N(O2946)=0),"",N(M2946)/O2946)</f>
        <v/>
      </c>
      <c r="Q2946" s="40">
        <f>IF(OR(J2946="",N(J2946)=0,O2946=""),"",N(L2946)/(J2946/60))</f>
        <v/>
      </c>
      <c r="R2946" s="20" t="n"/>
    </row>
    <row r="2947">
      <c r="A2947" s="39" t="n"/>
      <c r="B2947" s="20" t="n"/>
      <c r="C2947" s="20" t="n"/>
      <c r="D2947" s="20" t="n"/>
      <c r="E2947" s="20" t="n"/>
      <c r="F2947" s="26">
        <f>IF(E2947="","",IFERROR(INDEX('İş emirleri'!$B$6:$B$305,MATCH(E2947,'İş emirleri'!$A$6:$A$305,0)),"İş emri yok"))</f>
        <v/>
      </c>
      <c r="G2947" s="38" t="n"/>
      <c r="H2947" s="38" t="n"/>
      <c r="I2947" s="20" t="n"/>
      <c r="J2947" s="40">
        <f>IF(G2947="","",MAX(0,G2947-N(H2947)))</f>
        <v/>
      </c>
      <c r="K2947" s="24">
        <f>IF(OR(G2947="",N(G2947)=0),"",J2947/G2947)</f>
        <v/>
      </c>
      <c r="L2947" s="38" t="n"/>
      <c r="M2947" s="38" t="n"/>
      <c r="N2947" s="20" t="n"/>
      <c r="O2947" s="40">
        <f>IF(AND(L2947="",M2947=""),"",N(L2947)+N(M2947))</f>
        <v/>
      </c>
      <c r="P2947" s="24">
        <f>IF(OR(O2947="",N(O2947)=0),"",N(M2947)/O2947)</f>
        <v/>
      </c>
      <c r="Q2947" s="40">
        <f>IF(OR(J2947="",N(J2947)=0,O2947=""),"",N(L2947)/(J2947/60))</f>
        <v/>
      </c>
      <c r="R2947" s="20" t="n"/>
    </row>
    <row r="2948">
      <c r="A2948" s="39" t="n"/>
      <c r="B2948" s="20" t="n"/>
      <c r="C2948" s="20" t="n"/>
      <c r="D2948" s="20" t="n"/>
      <c r="E2948" s="20" t="n"/>
      <c r="F2948" s="26">
        <f>IF(E2948="","",IFERROR(INDEX('İş emirleri'!$B$6:$B$305,MATCH(E2948,'İş emirleri'!$A$6:$A$305,0)),"İş emri yok"))</f>
        <v/>
      </c>
      <c r="G2948" s="38" t="n"/>
      <c r="H2948" s="38" t="n"/>
      <c r="I2948" s="20" t="n"/>
      <c r="J2948" s="40">
        <f>IF(G2948="","",MAX(0,G2948-N(H2948)))</f>
        <v/>
      </c>
      <c r="K2948" s="24">
        <f>IF(OR(G2948="",N(G2948)=0),"",J2948/G2948)</f>
        <v/>
      </c>
      <c r="L2948" s="38" t="n"/>
      <c r="M2948" s="38" t="n"/>
      <c r="N2948" s="20" t="n"/>
      <c r="O2948" s="40">
        <f>IF(AND(L2948="",M2948=""),"",N(L2948)+N(M2948))</f>
        <v/>
      </c>
      <c r="P2948" s="24">
        <f>IF(OR(O2948="",N(O2948)=0),"",N(M2948)/O2948)</f>
        <v/>
      </c>
      <c r="Q2948" s="40">
        <f>IF(OR(J2948="",N(J2948)=0,O2948=""),"",N(L2948)/(J2948/60))</f>
        <v/>
      </c>
      <c r="R2948" s="20" t="n"/>
    </row>
    <row r="2949">
      <c r="A2949" s="39" t="n"/>
      <c r="B2949" s="20" t="n"/>
      <c r="C2949" s="20" t="n"/>
      <c r="D2949" s="20" t="n"/>
      <c r="E2949" s="20" t="n"/>
      <c r="F2949" s="26">
        <f>IF(E2949="","",IFERROR(INDEX('İş emirleri'!$B$6:$B$305,MATCH(E2949,'İş emirleri'!$A$6:$A$305,0)),"İş emri yok"))</f>
        <v/>
      </c>
      <c r="G2949" s="38" t="n"/>
      <c r="H2949" s="38" t="n"/>
      <c r="I2949" s="20" t="n"/>
      <c r="J2949" s="40">
        <f>IF(G2949="","",MAX(0,G2949-N(H2949)))</f>
        <v/>
      </c>
      <c r="K2949" s="24">
        <f>IF(OR(G2949="",N(G2949)=0),"",J2949/G2949)</f>
        <v/>
      </c>
      <c r="L2949" s="38" t="n"/>
      <c r="M2949" s="38" t="n"/>
      <c r="N2949" s="20" t="n"/>
      <c r="O2949" s="40">
        <f>IF(AND(L2949="",M2949=""),"",N(L2949)+N(M2949))</f>
        <v/>
      </c>
      <c r="P2949" s="24">
        <f>IF(OR(O2949="",N(O2949)=0),"",N(M2949)/O2949)</f>
        <v/>
      </c>
      <c r="Q2949" s="40">
        <f>IF(OR(J2949="",N(J2949)=0,O2949=""),"",N(L2949)/(J2949/60))</f>
        <v/>
      </c>
      <c r="R2949" s="20" t="n"/>
    </row>
    <row r="2950">
      <c r="A2950" s="39" t="n"/>
      <c r="B2950" s="20" t="n"/>
      <c r="C2950" s="20" t="n"/>
      <c r="D2950" s="20" t="n"/>
      <c r="E2950" s="20" t="n"/>
      <c r="F2950" s="26">
        <f>IF(E2950="","",IFERROR(INDEX('İş emirleri'!$B$6:$B$305,MATCH(E2950,'İş emirleri'!$A$6:$A$305,0)),"İş emri yok"))</f>
        <v/>
      </c>
      <c r="G2950" s="38" t="n"/>
      <c r="H2950" s="38" t="n"/>
      <c r="I2950" s="20" t="n"/>
      <c r="J2950" s="40">
        <f>IF(G2950="","",MAX(0,G2950-N(H2950)))</f>
        <v/>
      </c>
      <c r="K2950" s="24">
        <f>IF(OR(G2950="",N(G2950)=0),"",J2950/G2950)</f>
        <v/>
      </c>
      <c r="L2950" s="38" t="n"/>
      <c r="M2950" s="38" t="n"/>
      <c r="N2950" s="20" t="n"/>
      <c r="O2950" s="40">
        <f>IF(AND(L2950="",M2950=""),"",N(L2950)+N(M2950))</f>
        <v/>
      </c>
      <c r="P2950" s="24">
        <f>IF(OR(O2950="",N(O2950)=0),"",N(M2950)/O2950)</f>
        <v/>
      </c>
      <c r="Q2950" s="40">
        <f>IF(OR(J2950="",N(J2950)=0,O2950=""),"",N(L2950)/(J2950/60))</f>
        <v/>
      </c>
      <c r="R2950" s="20" t="n"/>
    </row>
    <row r="2951">
      <c r="A2951" s="39" t="n"/>
      <c r="B2951" s="20" t="n"/>
      <c r="C2951" s="20" t="n"/>
      <c r="D2951" s="20" t="n"/>
      <c r="E2951" s="20" t="n"/>
      <c r="F2951" s="26">
        <f>IF(E2951="","",IFERROR(INDEX('İş emirleri'!$B$6:$B$305,MATCH(E2951,'İş emirleri'!$A$6:$A$305,0)),"İş emri yok"))</f>
        <v/>
      </c>
      <c r="G2951" s="38" t="n"/>
      <c r="H2951" s="38" t="n"/>
      <c r="I2951" s="20" t="n"/>
      <c r="J2951" s="40">
        <f>IF(G2951="","",MAX(0,G2951-N(H2951)))</f>
        <v/>
      </c>
      <c r="K2951" s="24">
        <f>IF(OR(G2951="",N(G2951)=0),"",J2951/G2951)</f>
        <v/>
      </c>
      <c r="L2951" s="38" t="n"/>
      <c r="M2951" s="38" t="n"/>
      <c r="N2951" s="20" t="n"/>
      <c r="O2951" s="40">
        <f>IF(AND(L2951="",M2951=""),"",N(L2951)+N(M2951))</f>
        <v/>
      </c>
      <c r="P2951" s="24">
        <f>IF(OR(O2951="",N(O2951)=0),"",N(M2951)/O2951)</f>
        <v/>
      </c>
      <c r="Q2951" s="40">
        <f>IF(OR(J2951="",N(J2951)=0,O2951=""),"",N(L2951)/(J2951/60))</f>
        <v/>
      </c>
      <c r="R2951" s="20" t="n"/>
    </row>
    <row r="2952">
      <c r="A2952" s="39" t="n"/>
      <c r="B2952" s="20" t="n"/>
      <c r="C2952" s="20" t="n"/>
      <c r="D2952" s="20" t="n"/>
      <c r="E2952" s="20" t="n"/>
      <c r="F2952" s="26">
        <f>IF(E2952="","",IFERROR(INDEX('İş emirleri'!$B$6:$B$305,MATCH(E2952,'İş emirleri'!$A$6:$A$305,0)),"İş emri yok"))</f>
        <v/>
      </c>
      <c r="G2952" s="38" t="n"/>
      <c r="H2952" s="38" t="n"/>
      <c r="I2952" s="20" t="n"/>
      <c r="J2952" s="40">
        <f>IF(G2952="","",MAX(0,G2952-N(H2952)))</f>
        <v/>
      </c>
      <c r="K2952" s="24">
        <f>IF(OR(G2952="",N(G2952)=0),"",J2952/G2952)</f>
        <v/>
      </c>
      <c r="L2952" s="38" t="n"/>
      <c r="M2952" s="38" t="n"/>
      <c r="N2952" s="20" t="n"/>
      <c r="O2952" s="40">
        <f>IF(AND(L2952="",M2952=""),"",N(L2952)+N(M2952))</f>
        <v/>
      </c>
      <c r="P2952" s="24">
        <f>IF(OR(O2952="",N(O2952)=0),"",N(M2952)/O2952)</f>
        <v/>
      </c>
      <c r="Q2952" s="40">
        <f>IF(OR(J2952="",N(J2952)=0,O2952=""),"",N(L2952)/(J2952/60))</f>
        <v/>
      </c>
      <c r="R2952" s="20" t="n"/>
    </row>
    <row r="2953">
      <c r="A2953" s="39" t="n"/>
      <c r="B2953" s="20" t="n"/>
      <c r="C2953" s="20" t="n"/>
      <c r="D2953" s="20" t="n"/>
      <c r="E2953" s="20" t="n"/>
      <c r="F2953" s="26">
        <f>IF(E2953="","",IFERROR(INDEX('İş emirleri'!$B$6:$B$305,MATCH(E2953,'İş emirleri'!$A$6:$A$305,0)),"İş emri yok"))</f>
        <v/>
      </c>
      <c r="G2953" s="38" t="n"/>
      <c r="H2953" s="38" t="n"/>
      <c r="I2953" s="20" t="n"/>
      <c r="J2953" s="40">
        <f>IF(G2953="","",MAX(0,G2953-N(H2953)))</f>
        <v/>
      </c>
      <c r="K2953" s="24">
        <f>IF(OR(G2953="",N(G2953)=0),"",J2953/G2953)</f>
        <v/>
      </c>
      <c r="L2953" s="38" t="n"/>
      <c r="M2953" s="38" t="n"/>
      <c r="N2953" s="20" t="n"/>
      <c r="O2953" s="40">
        <f>IF(AND(L2953="",M2953=""),"",N(L2953)+N(M2953))</f>
        <v/>
      </c>
      <c r="P2953" s="24">
        <f>IF(OR(O2953="",N(O2953)=0),"",N(M2953)/O2953)</f>
        <v/>
      </c>
      <c r="Q2953" s="40">
        <f>IF(OR(J2953="",N(J2953)=0,O2953=""),"",N(L2953)/(J2953/60))</f>
        <v/>
      </c>
      <c r="R2953" s="20" t="n"/>
    </row>
    <row r="2954">
      <c r="A2954" s="39" t="n"/>
      <c r="B2954" s="20" t="n"/>
      <c r="C2954" s="20" t="n"/>
      <c r="D2954" s="20" t="n"/>
      <c r="E2954" s="20" t="n"/>
      <c r="F2954" s="26">
        <f>IF(E2954="","",IFERROR(INDEX('İş emirleri'!$B$6:$B$305,MATCH(E2954,'İş emirleri'!$A$6:$A$305,0)),"İş emri yok"))</f>
        <v/>
      </c>
      <c r="G2954" s="38" t="n"/>
      <c r="H2954" s="38" t="n"/>
      <c r="I2954" s="20" t="n"/>
      <c r="J2954" s="40">
        <f>IF(G2954="","",MAX(0,G2954-N(H2954)))</f>
        <v/>
      </c>
      <c r="K2954" s="24">
        <f>IF(OR(G2954="",N(G2954)=0),"",J2954/G2954)</f>
        <v/>
      </c>
      <c r="L2954" s="38" t="n"/>
      <c r="M2954" s="38" t="n"/>
      <c r="N2954" s="20" t="n"/>
      <c r="O2954" s="40">
        <f>IF(AND(L2954="",M2954=""),"",N(L2954)+N(M2954))</f>
        <v/>
      </c>
      <c r="P2954" s="24">
        <f>IF(OR(O2954="",N(O2954)=0),"",N(M2954)/O2954)</f>
        <v/>
      </c>
      <c r="Q2954" s="40">
        <f>IF(OR(J2954="",N(J2954)=0,O2954=""),"",N(L2954)/(J2954/60))</f>
        <v/>
      </c>
      <c r="R2954" s="20" t="n"/>
    </row>
    <row r="2955">
      <c r="A2955" s="39" t="n"/>
      <c r="B2955" s="20" t="n"/>
      <c r="C2955" s="20" t="n"/>
      <c r="D2955" s="20" t="n"/>
      <c r="E2955" s="20" t="n"/>
      <c r="F2955" s="26">
        <f>IF(E2955="","",IFERROR(INDEX('İş emirleri'!$B$6:$B$305,MATCH(E2955,'İş emirleri'!$A$6:$A$305,0)),"İş emri yok"))</f>
        <v/>
      </c>
      <c r="G2955" s="38" t="n"/>
      <c r="H2955" s="38" t="n"/>
      <c r="I2955" s="20" t="n"/>
      <c r="J2955" s="40">
        <f>IF(G2955="","",MAX(0,G2955-N(H2955)))</f>
        <v/>
      </c>
      <c r="K2955" s="24">
        <f>IF(OR(G2955="",N(G2955)=0),"",J2955/G2955)</f>
        <v/>
      </c>
      <c r="L2955" s="38" t="n"/>
      <c r="M2955" s="38" t="n"/>
      <c r="N2955" s="20" t="n"/>
      <c r="O2955" s="40">
        <f>IF(AND(L2955="",M2955=""),"",N(L2955)+N(M2955))</f>
        <v/>
      </c>
      <c r="P2955" s="24">
        <f>IF(OR(O2955="",N(O2955)=0),"",N(M2955)/O2955)</f>
        <v/>
      </c>
      <c r="Q2955" s="40">
        <f>IF(OR(J2955="",N(J2955)=0,O2955=""),"",N(L2955)/(J2955/60))</f>
        <v/>
      </c>
      <c r="R2955" s="20" t="n"/>
    </row>
    <row r="2956">
      <c r="A2956" s="39" t="n"/>
      <c r="B2956" s="20" t="n"/>
      <c r="C2956" s="20" t="n"/>
      <c r="D2956" s="20" t="n"/>
      <c r="E2956" s="20" t="n"/>
      <c r="F2956" s="26">
        <f>IF(E2956="","",IFERROR(INDEX('İş emirleri'!$B$6:$B$305,MATCH(E2956,'İş emirleri'!$A$6:$A$305,0)),"İş emri yok"))</f>
        <v/>
      </c>
      <c r="G2956" s="38" t="n"/>
      <c r="H2956" s="38" t="n"/>
      <c r="I2956" s="20" t="n"/>
      <c r="J2956" s="40">
        <f>IF(G2956="","",MAX(0,G2956-N(H2956)))</f>
        <v/>
      </c>
      <c r="K2956" s="24">
        <f>IF(OR(G2956="",N(G2956)=0),"",J2956/G2956)</f>
        <v/>
      </c>
      <c r="L2956" s="38" t="n"/>
      <c r="M2956" s="38" t="n"/>
      <c r="N2956" s="20" t="n"/>
      <c r="O2956" s="40">
        <f>IF(AND(L2956="",M2956=""),"",N(L2956)+N(M2956))</f>
        <v/>
      </c>
      <c r="P2956" s="24">
        <f>IF(OR(O2956="",N(O2956)=0),"",N(M2956)/O2956)</f>
        <v/>
      </c>
      <c r="Q2956" s="40">
        <f>IF(OR(J2956="",N(J2956)=0,O2956=""),"",N(L2956)/(J2956/60))</f>
        <v/>
      </c>
      <c r="R2956" s="20" t="n"/>
    </row>
    <row r="2957">
      <c r="A2957" s="39" t="n"/>
      <c r="B2957" s="20" t="n"/>
      <c r="C2957" s="20" t="n"/>
      <c r="D2957" s="20" t="n"/>
      <c r="E2957" s="20" t="n"/>
      <c r="F2957" s="26">
        <f>IF(E2957="","",IFERROR(INDEX('İş emirleri'!$B$6:$B$305,MATCH(E2957,'İş emirleri'!$A$6:$A$305,0)),"İş emri yok"))</f>
        <v/>
      </c>
      <c r="G2957" s="38" t="n"/>
      <c r="H2957" s="38" t="n"/>
      <c r="I2957" s="20" t="n"/>
      <c r="J2957" s="40">
        <f>IF(G2957="","",MAX(0,G2957-N(H2957)))</f>
        <v/>
      </c>
      <c r="K2957" s="24">
        <f>IF(OR(G2957="",N(G2957)=0),"",J2957/G2957)</f>
        <v/>
      </c>
      <c r="L2957" s="38" t="n"/>
      <c r="M2957" s="38" t="n"/>
      <c r="N2957" s="20" t="n"/>
      <c r="O2957" s="40">
        <f>IF(AND(L2957="",M2957=""),"",N(L2957)+N(M2957))</f>
        <v/>
      </c>
      <c r="P2957" s="24">
        <f>IF(OR(O2957="",N(O2957)=0),"",N(M2957)/O2957)</f>
        <v/>
      </c>
      <c r="Q2957" s="40">
        <f>IF(OR(J2957="",N(J2957)=0,O2957=""),"",N(L2957)/(J2957/60))</f>
        <v/>
      </c>
      <c r="R2957" s="20" t="n"/>
    </row>
    <row r="2958">
      <c r="A2958" s="39" t="n"/>
      <c r="B2958" s="20" t="n"/>
      <c r="C2958" s="20" t="n"/>
      <c r="D2958" s="20" t="n"/>
      <c r="E2958" s="20" t="n"/>
      <c r="F2958" s="26">
        <f>IF(E2958="","",IFERROR(INDEX('İş emirleri'!$B$6:$B$305,MATCH(E2958,'İş emirleri'!$A$6:$A$305,0)),"İş emri yok"))</f>
        <v/>
      </c>
      <c r="G2958" s="38" t="n"/>
      <c r="H2958" s="38" t="n"/>
      <c r="I2958" s="20" t="n"/>
      <c r="J2958" s="40">
        <f>IF(G2958="","",MAX(0,G2958-N(H2958)))</f>
        <v/>
      </c>
      <c r="K2958" s="24">
        <f>IF(OR(G2958="",N(G2958)=0),"",J2958/G2958)</f>
        <v/>
      </c>
      <c r="L2958" s="38" t="n"/>
      <c r="M2958" s="38" t="n"/>
      <c r="N2958" s="20" t="n"/>
      <c r="O2958" s="40">
        <f>IF(AND(L2958="",M2958=""),"",N(L2958)+N(M2958))</f>
        <v/>
      </c>
      <c r="P2958" s="24">
        <f>IF(OR(O2958="",N(O2958)=0),"",N(M2958)/O2958)</f>
        <v/>
      </c>
      <c r="Q2958" s="40">
        <f>IF(OR(J2958="",N(J2958)=0,O2958=""),"",N(L2958)/(J2958/60))</f>
        <v/>
      </c>
      <c r="R2958" s="20" t="n"/>
    </row>
    <row r="2959">
      <c r="A2959" s="39" t="n"/>
      <c r="B2959" s="20" t="n"/>
      <c r="C2959" s="20" t="n"/>
      <c r="D2959" s="20" t="n"/>
      <c r="E2959" s="20" t="n"/>
      <c r="F2959" s="26">
        <f>IF(E2959="","",IFERROR(INDEX('İş emirleri'!$B$6:$B$305,MATCH(E2959,'İş emirleri'!$A$6:$A$305,0)),"İş emri yok"))</f>
        <v/>
      </c>
      <c r="G2959" s="38" t="n"/>
      <c r="H2959" s="38" t="n"/>
      <c r="I2959" s="20" t="n"/>
      <c r="J2959" s="40">
        <f>IF(G2959="","",MAX(0,G2959-N(H2959)))</f>
        <v/>
      </c>
      <c r="K2959" s="24">
        <f>IF(OR(G2959="",N(G2959)=0),"",J2959/G2959)</f>
        <v/>
      </c>
      <c r="L2959" s="38" t="n"/>
      <c r="M2959" s="38" t="n"/>
      <c r="N2959" s="20" t="n"/>
      <c r="O2959" s="40">
        <f>IF(AND(L2959="",M2959=""),"",N(L2959)+N(M2959))</f>
        <v/>
      </c>
      <c r="P2959" s="24">
        <f>IF(OR(O2959="",N(O2959)=0),"",N(M2959)/O2959)</f>
        <v/>
      </c>
      <c r="Q2959" s="40">
        <f>IF(OR(J2959="",N(J2959)=0,O2959=""),"",N(L2959)/(J2959/60))</f>
        <v/>
      </c>
      <c r="R2959" s="20" t="n"/>
    </row>
    <row r="2960">
      <c r="A2960" s="39" t="n"/>
      <c r="B2960" s="20" t="n"/>
      <c r="C2960" s="20" t="n"/>
      <c r="D2960" s="20" t="n"/>
      <c r="E2960" s="20" t="n"/>
      <c r="F2960" s="26">
        <f>IF(E2960="","",IFERROR(INDEX('İş emirleri'!$B$6:$B$305,MATCH(E2960,'İş emirleri'!$A$6:$A$305,0)),"İş emri yok"))</f>
        <v/>
      </c>
      <c r="G2960" s="38" t="n"/>
      <c r="H2960" s="38" t="n"/>
      <c r="I2960" s="20" t="n"/>
      <c r="J2960" s="40">
        <f>IF(G2960="","",MAX(0,G2960-N(H2960)))</f>
        <v/>
      </c>
      <c r="K2960" s="24">
        <f>IF(OR(G2960="",N(G2960)=0),"",J2960/G2960)</f>
        <v/>
      </c>
      <c r="L2960" s="38" t="n"/>
      <c r="M2960" s="38" t="n"/>
      <c r="N2960" s="20" t="n"/>
      <c r="O2960" s="40">
        <f>IF(AND(L2960="",M2960=""),"",N(L2960)+N(M2960))</f>
        <v/>
      </c>
      <c r="P2960" s="24">
        <f>IF(OR(O2960="",N(O2960)=0),"",N(M2960)/O2960)</f>
        <v/>
      </c>
      <c r="Q2960" s="40">
        <f>IF(OR(J2960="",N(J2960)=0,O2960=""),"",N(L2960)/(J2960/60))</f>
        <v/>
      </c>
      <c r="R2960" s="20" t="n"/>
    </row>
    <row r="2961">
      <c r="A2961" s="39" t="n"/>
      <c r="B2961" s="20" t="n"/>
      <c r="C2961" s="20" t="n"/>
      <c r="D2961" s="20" t="n"/>
      <c r="E2961" s="20" t="n"/>
      <c r="F2961" s="26">
        <f>IF(E2961="","",IFERROR(INDEX('İş emirleri'!$B$6:$B$305,MATCH(E2961,'İş emirleri'!$A$6:$A$305,0)),"İş emri yok"))</f>
        <v/>
      </c>
      <c r="G2961" s="38" t="n"/>
      <c r="H2961" s="38" t="n"/>
      <c r="I2961" s="20" t="n"/>
      <c r="J2961" s="40">
        <f>IF(G2961="","",MAX(0,G2961-N(H2961)))</f>
        <v/>
      </c>
      <c r="K2961" s="24">
        <f>IF(OR(G2961="",N(G2961)=0),"",J2961/G2961)</f>
        <v/>
      </c>
      <c r="L2961" s="38" t="n"/>
      <c r="M2961" s="38" t="n"/>
      <c r="N2961" s="20" t="n"/>
      <c r="O2961" s="40">
        <f>IF(AND(L2961="",M2961=""),"",N(L2961)+N(M2961))</f>
        <v/>
      </c>
      <c r="P2961" s="24">
        <f>IF(OR(O2961="",N(O2961)=0),"",N(M2961)/O2961)</f>
        <v/>
      </c>
      <c r="Q2961" s="40">
        <f>IF(OR(J2961="",N(J2961)=0,O2961=""),"",N(L2961)/(J2961/60))</f>
        <v/>
      </c>
      <c r="R2961" s="20" t="n"/>
    </row>
    <row r="2962">
      <c r="A2962" s="39" t="n"/>
      <c r="B2962" s="20" t="n"/>
      <c r="C2962" s="20" t="n"/>
      <c r="D2962" s="20" t="n"/>
      <c r="E2962" s="20" t="n"/>
      <c r="F2962" s="26">
        <f>IF(E2962="","",IFERROR(INDEX('İş emirleri'!$B$6:$B$305,MATCH(E2962,'İş emirleri'!$A$6:$A$305,0)),"İş emri yok"))</f>
        <v/>
      </c>
      <c r="G2962" s="38" t="n"/>
      <c r="H2962" s="38" t="n"/>
      <c r="I2962" s="20" t="n"/>
      <c r="J2962" s="40">
        <f>IF(G2962="","",MAX(0,G2962-N(H2962)))</f>
        <v/>
      </c>
      <c r="K2962" s="24">
        <f>IF(OR(G2962="",N(G2962)=0),"",J2962/G2962)</f>
        <v/>
      </c>
      <c r="L2962" s="38" t="n"/>
      <c r="M2962" s="38" t="n"/>
      <c r="N2962" s="20" t="n"/>
      <c r="O2962" s="40">
        <f>IF(AND(L2962="",M2962=""),"",N(L2962)+N(M2962))</f>
        <v/>
      </c>
      <c r="P2962" s="24">
        <f>IF(OR(O2962="",N(O2962)=0),"",N(M2962)/O2962)</f>
        <v/>
      </c>
      <c r="Q2962" s="40">
        <f>IF(OR(J2962="",N(J2962)=0,O2962=""),"",N(L2962)/(J2962/60))</f>
        <v/>
      </c>
      <c r="R2962" s="20" t="n"/>
    </row>
    <row r="2963">
      <c r="A2963" s="39" t="n"/>
      <c r="B2963" s="20" t="n"/>
      <c r="C2963" s="20" t="n"/>
      <c r="D2963" s="20" t="n"/>
      <c r="E2963" s="20" t="n"/>
      <c r="F2963" s="26">
        <f>IF(E2963="","",IFERROR(INDEX('İş emirleri'!$B$6:$B$305,MATCH(E2963,'İş emirleri'!$A$6:$A$305,0)),"İş emri yok"))</f>
        <v/>
      </c>
      <c r="G2963" s="38" t="n"/>
      <c r="H2963" s="38" t="n"/>
      <c r="I2963" s="20" t="n"/>
      <c r="J2963" s="40">
        <f>IF(G2963="","",MAX(0,G2963-N(H2963)))</f>
        <v/>
      </c>
      <c r="K2963" s="24">
        <f>IF(OR(G2963="",N(G2963)=0),"",J2963/G2963)</f>
        <v/>
      </c>
      <c r="L2963" s="38" t="n"/>
      <c r="M2963" s="38" t="n"/>
      <c r="N2963" s="20" t="n"/>
      <c r="O2963" s="40">
        <f>IF(AND(L2963="",M2963=""),"",N(L2963)+N(M2963))</f>
        <v/>
      </c>
      <c r="P2963" s="24">
        <f>IF(OR(O2963="",N(O2963)=0),"",N(M2963)/O2963)</f>
        <v/>
      </c>
      <c r="Q2963" s="40">
        <f>IF(OR(J2963="",N(J2963)=0,O2963=""),"",N(L2963)/(J2963/60))</f>
        <v/>
      </c>
      <c r="R2963" s="20" t="n"/>
    </row>
    <row r="2964">
      <c r="A2964" s="39" t="n"/>
      <c r="B2964" s="20" t="n"/>
      <c r="C2964" s="20" t="n"/>
      <c r="D2964" s="20" t="n"/>
      <c r="E2964" s="20" t="n"/>
      <c r="F2964" s="26">
        <f>IF(E2964="","",IFERROR(INDEX('İş emirleri'!$B$6:$B$305,MATCH(E2964,'İş emirleri'!$A$6:$A$305,0)),"İş emri yok"))</f>
        <v/>
      </c>
      <c r="G2964" s="38" t="n"/>
      <c r="H2964" s="38" t="n"/>
      <c r="I2964" s="20" t="n"/>
      <c r="J2964" s="40">
        <f>IF(G2964="","",MAX(0,G2964-N(H2964)))</f>
        <v/>
      </c>
      <c r="K2964" s="24">
        <f>IF(OR(G2964="",N(G2964)=0),"",J2964/G2964)</f>
        <v/>
      </c>
      <c r="L2964" s="38" t="n"/>
      <c r="M2964" s="38" t="n"/>
      <c r="N2964" s="20" t="n"/>
      <c r="O2964" s="40">
        <f>IF(AND(L2964="",M2964=""),"",N(L2964)+N(M2964))</f>
        <v/>
      </c>
      <c r="P2964" s="24">
        <f>IF(OR(O2964="",N(O2964)=0),"",N(M2964)/O2964)</f>
        <v/>
      </c>
      <c r="Q2964" s="40">
        <f>IF(OR(J2964="",N(J2964)=0,O2964=""),"",N(L2964)/(J2964/60))</f>
        <v/>
      </c>
      <c r="R2964" s="20" t="n"/>
    </row>
    <row r="2965">
      <c r="A2965" s="39" t="n"/>
      <c r="B2965" s="20" t="n"/>
      <c r="C2965" s="20" t="n"/>
      <c r="D2965" s="20" t="n"/>
      <c r="E2965" s="20" t="n"/>
      <c r="F2965" s="26">
        <f>IF(E2965="","",IFERROR(INDEX('İş emirleri'!$B$6:$B$305,MATCH(E2965,'İş emirleri'!$A$6:$A$305,0)),"İş emri yok"))</f>
        <v/>
      </c>
      <c r="G2965" s="38" t="n"/>
      <c r="H2965" s="38" t="n"/>
      <c r="I2965" s="20" t="n"/>
      <c r="J2965" s="40">
        <f>IF(G2965="","",MAX(0,G2965-N(H2965)))</f>
        <v/>
      </c>
      <c r="K2965" s="24">
        <f>IF(OR(G2965="",N(G2965)=0),"",J2965/G2965)</f>
        <v/>
      </c>
      <c r="L2965" s="38" t="n"/>
      <c r="M2965" s="38" t="n"/>
      <c r="N2965" s="20" t="n"/>
      <c r="O2965" s="40">
        <f>IF(AND(L2965="",M2965=""),"",N(L2965)+N(M2965))</f>
        <v/>
      </c>
      <c r="P2965" s="24">
        <f>IF(OR(O2965="",N(O2965)=0),"",N(M2965)/O2965)</f>
        <v/>
      </c>
      <c r="Q2965" s="40">
        <f>IF(OR(J2965="",N(J2965)=0,O2965=""),"",N(L2965)/(J2965/60))</f>
        <v/>
      </c>
      <c r="R2965" s="20" t="n"/>
    </row>
    <row r="2966">
      <c r="A2966" s="39" t="n"/>
      <c r="B2966" s="20" t="n"/>
      <c r="C2966" s="20" t="n"/>
      <c r="D2966" s="20" t="n"/>
      <c r="E2966" s="20" t="n"/>
      <c r="F2966" s="26">
        <f>IF(E2966="","",IFERROR(INDEX('İş emirleri'!$B$6:$B$305,MATCH(E2966,'İş emirleri'!$A$6:$A$305,0)),"İş emri yok"))</f>
        <v/>
      </c>
      <c r="G2966" s="38" t="n"/>
      <c r="H2966" s="38" t="n"/>
      <c r="I2966" s="20" t="n"/>
      <c r="J2966" s="40">
        <f>IF(G2966="","",MAX(0,G2966-N(H2966)))</f>
        <v/>
      </c>
      <c r="K2966" s="24">
        <f>IF(OR(G2966="",N(G2966)=0),"",J2966/G2966)</f>
        <v/>
      </c>
      <c r="L2966" s="38" t="n"/>
      <c r="M2966" s="38" t="n"/>
      <c r="N2966" s="20" t="n"/>
      <c r="O2966" s="40">
        <f>IF(AND(L2966="",M2966=""),"",N(L2966)+N(M2966))</f>
        <v/>
      </c>
      <c r="P2966" s="24">
        <f>IF(OR(O2966="",N(O2966)=0),"",N(M2966)/O2966)</f>
        <v/>
      </c>
      <c r="Q2966" s="40">
        <f>IF(OR(J2966="",N(J2966)=0,O2966=""),"",N(L2966)/(J2966/60))</f>
        <v/>
      </c>
      <c r="R2966" s="20" t="n"/>
    </row>
    <row r="2967">
      <c r="A2967" s="39" t="n"/>
      <c r="B2967" s="20" t="n"/>
      <c r="C2967" s="20" t="n"/>
      <c r="D2967" s="20" t="n"/>
      <c r="E2967" s="20" t="n"/>
      <c r="F2967" s="26">
        <f>IF(E2967="","",IFERROR(INDEX('İş emirleri'!$B$6:$B$305,MATCH(E2967,'İş emirleri'!$A$6:$A$305,0)),"İş emri yok"))</f>
        <v/>
      </c>
      <c r="G2967" s="38" t="n"/>
      <c r="H2967" s="38" t="n"/>
      <c r="I2967" s="20" t="n"/>
      <c r="J2967" s="40">
        <f>IF(G2967="","",MAX(0,G2967-N(H2967)))</f>
        <v/>
      </c>
      <c r="K2967" s="24">
        <f>IF(OR(G2967="",N(G2967)=0),"",J2967/G2967)</f>
        <v/>
      </c>
      <c r="L2967" s="38" t="n"/>
      <c r="M2967" s="38" t="n"/>
      <c r="N2967" s="20" t="n"/>
      <c r="O2967" s="40">
        <f>IF(AND(L2967="",M2967=""),"",N(L2967)+N(M2967))</f>
        <v/>
      </c>
      <c r="P2967" s="24">
        <f>IF(OR(O2967="",N(O2967)=0),"",N(M2967)/O2967)</f>
        <v/>
      </c>
      <c r="Q2967" s="40">
        <f>IF(OR(J2967="",N(J2967)=0,O2967=""),"",N(L2967)/(J2967/60))</f>
        <v/>
      </c>
      <c r="R2967" s="20" t="n"/>
    </row>
    <row r="2968">
      <c r="A2968" s="39" t="n"/>
      <c r="B2968" s="20" t="n"/>
      <c r="C2968" s="20" t="n"/>
      <c r="D2968" s="20" t="n"/>
      <c r="E2968" s="20" t="n"/>
      <c r="F2968" s="26">
        <f>IF(E2968="","",IFERROR(INDEX('İş emirleri'!$B$6:$B$305,MATCH(E2968,'İş emirleri'!$A$6:$A$305,0)),"İş emri yok"))</f>
        <v/>
      </c>
      <c r="G2968" s="38" t="n"/>
      <c r="H2968" s="38" t="n"/>
      <c r="I2968" s="20" t="n"/>
      <c r="J2968" s="40">
        <f>IF(G2968="","",MAX(0,G2968-N(H2968)))</f>
        <v/>
      </c>
      <c r="K2968" s="24">
        <f>IF(OR(G2968="",N(G2968)=0),"",J2968/G2968)</f>
        <v/>
      </c>
      <c r="L2968" s="38" t="n"/>
      <c r="M2968" s="38" t="n"/>
      <c r="N2968" s="20" t="n"/>
      <c r="O2968" s="40">
        <f>IF(AND(L2968="",M2968=""),"",N(L2968)+N(M2968))</f>
        <v/>
      </c>
      <c r="P2968" s="24">
        <f>IF(OR(O2968="",N(O2968)=0),"",N(M2968)/O2968)</f>
        <v/>
      </c>
      <c r="Q2968" s="40">
        <f>IF(OR(J2968="",N(J2968)=0,O2968=""),"",N(L2968)/(J2968/60))</f>
        <v/>
      </c>
      <c r="R2968" s="20" t="n"/>
    </row>
    <row r="2969">
      <c r="A2969" s="39" t="n"/>
      <c r="B2969" s="20" t="n"/>
      <c r="C2969" s="20" t="n"/>
      <c r="D2969" s="20" t="n"/>
      <c r="E2969" s="20" t="n"/>
      <c r="F2969" s="26">
        <f>IF(E2969="","",IFERROR(INDEX('İş emirleri'!$B$6:$B$305,MATCH(E2969,'İş emirleri'!$A$6:$A$305,0)),"İş emri yok"))</f>
        <v/>
      </c>
      <c r="G2969" s="38" t="n"/>
      <c r="H2969" s="38" t="n"/>
      <c r="I2969" s="20" t="n"/>
      <c r="J2969" s="40">
        <f>IF(G2969="","",MAX(0,G2969-N(H2969)))</f>
        <v/>
      </c>
      <c r="K2969" s="24">
        <f>IF(OR(G2969="",N(G2969)=0),"",J2969/G2969)</f>
        <v/>
      </c>
      <c r="L2969" s="38" t="n"/>
      <c r="M2969" s="38" t="n"/>
      <c r="N2969" s="20" t="n"/>
      <c r="O2969" s="40">
        <f>IF(AND(L2969="",M2969=""),"",N(L2969)+N(M2969))</f>
        <v/>
      </c>
      <c r="P2969" s="24">
        <f>IF(OR(O2969="",N(O2969)=0),"",N(M2969)/O2969)</f>
        <v/>
      </c>
      <c r="Q2969" s="40">
        <f>IF(OR(J2969="",N(J2969)=0,O2969=""),"",N(L2969)/(J2969/60))</f>
        <v/>
      </c>
      <c r="R2969" s="20" t="n"/>
    </row>
    <row r="2970">
      <c r="A2970" s="39" t="n"/>
      <c r="B2970" s="20" t="n"/>
      <c r="C2970" s="20" t="n"/>
      <c r="D2970" s="20" t="n"/>
      <c r="E2970" s="20" t="n"/>
      <c r="F2970" s="26">
        <f>IF(E2970="","",IFERROR(INDEX('İş emirleri'!$B$6:$B$305,MATCH(E2970,'İş emirleri'!$A$6:$A$305,0)),"İş emri yok"))</f>
        <v/>
      </c>
      <c r="G2970" s="38" t="n"/>
      <c r="H2970" s="38" t="n"/>
      <c r="I2970" s="20" t="n"/>
      <c r="J2970" s="40">
        <f>IF(G2970="","",MAX(0,G2970-N(H2970)))</f>
        <v/>
      </c>
      <c r="K2970" s="24">
        <f>IF(OR(G2970="",N(G2970)=0),"",J2970/G2970)</f>
        <v/>
      </c>
      <c r="L2970" s="38" t="n"/>
      <c r="M2970" s="38" t="n"/>
      <c r="N2970" s="20" t="n"/>
      <c r="O2970" s="40">
        <f>IF(AND(L2970="",M2970=""),"",N(L2970)+N(M2970))</f>
        <v/>
      </c>
      <c r="P2970" s="24">
        <f>IF(OR(O2970="",N(O2970)=0),"",N(M2970)/O2970)</f>
        <v/>
      </c>
      <c r="Q2970" s="40">
        <f>IF(OR(J2970="",N(J2970)=0,O2970=""),"",N(L2970)/(J2970/60))</f>
        <v/>
      </c>
      <c r="R2970" s="20" t="n"/>
    </row>
    <row r="2971">
      <c r="A2971" s="39" t="n"/>
      <c r="B2971" s="20" t="n"/>
      <c r="C2971" s="20" t="n"/>
      <c r="D2971" s="20" t="n"/>
      <c r="E2971" s="20" t="n"/>
      <c r="F2971" s="26">
        <f>IF(E2971="","",IFERROR(INDEX('İş emirleri'!$B$6:$B$305,MATCH(E2971,'İş emirleri'!$A$6:$A$305,0)),"İş emri yok"))</f>
        <v/>
      </c>
      <c r="G2971" s="38" t="n"/>
      <c r="H2971" s="38" t="n"/>
      <c r="I2971" s="20" t="n"/>
      <c r="J2971" s="40">
        <f>IF(G2971="","",MAX(0,G2971-N(H2971)))</f>
        <v/>
      </c>
      <c r="K2971" s="24">
        <f>IF(OR(G2971="",N(G2971)=0),"",J2971/G2971)</f>
        <v/>
      </c>
      <c r="L2971" s="38" t="n"/>
      <c r="M2971" s="38" t="n"/>
      <c r="N2971" s="20" t="n"/>
      <c r="O2971" s="40">
        <f>IF(AND(L2971="",M2971=""),"",N(L2971)+N(M2971))</f>
        <v/>
      </c>
      <c r="P2971" s="24">
        <f>IF(OR(O2971="",N(O2971)=0),"",N(M2971)/O2971)</f>
        <v/>
      </c>
      <c r="Q2971" s="40">
        <f>IF(OR(J2971="",N(J2971)=0,O2971=""),"",N(L2971)/(J2971/60))</f>
        <v/>
      </c>
      <c r="R2971" s="20" t="n"/>
    </row>
    <row r="2972">
      <c r="A2972" s="39" t="n"/>
      <c r="B2972" s="20" t="n"/>
      <c r="C2972" s="20" t="n"/>
      <c r="D2972" s="20" t="n"/>
      <c r="E2972" s="20" t="n"/>
      <c r="F2972" s="26">
        <f>IF(E2972="","",IFERROR(INDEX('İş emirleri'!$B$6:$B$305,MATCH(E2972,'İş emirleri'!$A$6:$A$305,0)),"İş emri yok"))</f>
        <v/>
      </c>
      <c r="G2972" s="38" t="n"/>
      <c r="H2972" s="38" t="n"/>
      <c r="I2972" s="20" t="n"/>
      <c r="J2972" s="40">
        <f>IF(G2972="","",MAX(0,G2972-N(H2972)))</f>
        <v/>
      </c>
      <c r="K2972" s="24">
        <f>IF(OR(G2972="",N(G2972)=0),"",J2972/G2972)</f>
        <v/>
      </c>
      <c r="L2972" s="38" t="n"/>
      <c r="M2972" s="38" t="n"/>
      <c r="N2972" s="20" t="n"/>
      <c r="O2972" s="40">
        <f>IF(AND(L2972="",M2972=""),"",N(L2972)+N(M2972))</f>
        <v/>
      </c>
      <c r="P2972" s="24">
        <f>IF(OR(O2972="",N(O2972)=0),"",N(M2972)/O2972)</f>
        <v/>
      </c>
      <c r="Q2972" s="40">
        <f>IF(OR(J2972="",N(J2972)=0,O2972=""),"",N(L2972)/(J2972/60))</f>
        <v/>
      </c>
      <c r="R2972" s="20" t="n"/>
    </row>
    <row r="2973">
      <c r="A2973" s="39" t="n"/>
      <c r="B2973" s="20" t="n"/>
      <c r="C2973" s="20" t="n"/>
      <c r="D2973" s="20" t="n"/>
      <c r="E2973" s="20" t="n"/>
      <c r="F2973" s="26">
        <f>IF(E2973="","",IFERROR(INDEX('İş emirleri'!$B$6:$B$305,MATCH(E2973,'İş emirleri'!$A$6:$A$305,0)),"İş emri yok"))</f>
        <v/>
      </c>
      <c r="G2973" s="38" t="n"/>
      <c r="H2973" s="38" t="n"/>
      <c r="I2973" s="20" t="n"/>
      <c r="J2973" s="40">
        <f>IF(G2973="","",MAX(0,G2973-N(H2973)))</f>
        <v/>
      </c>
      <c r="K2973" s="24">
        <f>IF(OR(G2973="",N(G2973)=0),"",J2973/G2973)</f>
        <v/>
      </c>
      <c r="L2973" s="38" t="n"/>
      <c r="M2973" s="38" t="n"/>
      <c r="N2973" s="20" t="n"/>
      <c r="O2973" s="40">
        <f>IF(AND(L2973="",M2973=""),"",N(L2973)+N(M2973))</f>
        <v/>
      </c>
      <c r="P2973" s="24">
        <f>IF(OR(O2973="",N(O2973)=0),"",N(M2973)/O2973)</f>
        <v/>
      </c>
      <c r="Q2973" s="40">
        <f>IF(OR(J2973="",N(J2973)=0,O2973=""),"",N(L2973)/(J2973/60))</f>
        <v/>
      </c>
      <c r="R2973" s="20" t="n"/>
    </row>
    <row r="2974">
      <c r="A2974" s="39" t="n"/>
      <c r="B2974" s="20" t="n"/>
      <c r="C2974" s="20" t="n"/>
      <c r="D2974" s="20" t="n"/>
      <c r="E2974" s="20" t="n"/>
      <c r="F2974" s="26">
        <f>IF(E2974="","",IFERROR(INDEX('İş emirleri'!$B$6:$B$305,MATCH(E2974,'İş emirleri'!$A$6:$A$305,0)),"İş emri yok"))</f>
        <v/>
      </c>
      <c r="G2974" s="38" t="n"/>
      <c r="H2974" s="38" t="n"/>
      <c r="I2974" s="20" t="n"/>
      <c r="J2974" s="40">
        <f>IF(G2974="","",MAX(0,G2974-N(H2974)))</f>
        <v/>
      </c>
      <c r="K2974" s="24">
        <f>IF(OR(G2974="",N(G2974)=0),"",J2974/G2974)</f>
        <v/>
      </c>
      <c r="L2974" s="38" t="n"/>
      <c r="M2974" s="38" t="n"/>
      <c r="N2974" s="20" t="n"/>
      <c r="O2974" s="40">
        <f>IF(AND(L2974="",M2974=""),"",N(L2974)+N(M2974))</f>
        <v/>
      </c>
      <c r="P2974" s="24">
        <f>IF(OR(O2974="",N(O2974)=0),"",N(M2974)/O2974)</f>
        <v/>
      </c>
      <c r="Q2974" s="40">
        <f>IF(OR(J2974="",N(J2974)=0,O2974=""),"",N(L2974)/(J2974/60))</f>
        <v/>
      </c>
      <c r="R2974" s="20" t="n"/>
    </row>
    <row r="2975">
      <c r="A2975" s="39" t="n"/>
      <c r="B2975" s="20" t="n"/>
      <c r="C2975" s="20" t="n"/>
      <c r="D2975" s="20" t="n"/>
      <c r="E2975" s="20" t="n"/>
      <c r="F2975" s="26">
        <f>IF(E2975="","",IFERROR(INDEX('İş emirleri'!$B$6:$B$305,MATCH(E2975,'İş emirleri'!$A$6:$A$305,0)),"İş emri yok"))</f>
        <v/>
      </c>
      <c r="G2975" s="38" t="n"/>
      <c r="H2975" s="38" t="n"/>
      <c r="I2975" s="20" t="n"/>
      <c r="J2975" s="40">
        <f>IF(G2975="","",MAX(0,G2975-N(H2975)))</f>
        <v/>
      </c>
      <c r="K2975" s="24">
        <f>IF(OR(G2975="",N(G2975)=0),"",J2975/G2975)</f>
        <v/>
      </c>
      <c r="L2975" s="38" t="n"/>
      <c r="M2975" s="38" t="n"/>
      <c r="N2975" s="20" t="n"/>
      <c r="O2975" s="40">
        <f>IF(AND(L2975="",M2975=""),"",N(L2975)+N(M2975))</f>
        <v/>
      </c>
      <c r="P2975" s="24">
        <f>IF(OR(O2975="",N(O2975)=0),"",N(M2975)/O2975)</f>
        <v/>
      </c>
      <c r="Q2975" s="40">
        <f>IF(OR(J2975="",N(J2975)=0,O2975=""),"",N(L2975)/(J2975/60))</f>
        <v/>
      </c>
      <c r="R2975" s="20" t="n"/>
    </row>
    <row r="2976">
      <c r="A2976" s="39" t="n"/>
      <c r="B2976" s="20" t="n"/>
      <c r="C2976" s="20" t="n"/>
      <c r="D2976" s="20" t="n"/>
      <c r="E2976" s="20" t="n"/>
      <c r="F2976" s="26">
        <f>IF(E2976="","",IFERROR(INDEX('İş emirleri'!$B$6:$B$305,MATCH(E2976,'İş emirleri'!$A$6:$A$305,0)),"İş emri yok"))</f>
        <v/>
      </c>
      <c r="G2976" s="38" t="n"/>
      <c r="H2976" s="38" t="n"/>
      <c r="I2976" s="20" t="n"/>
      <c r="J2976" s="40">
        <f>IF(G2976="","",MAX(0,G2976-N(H2976)))</f>
        <v/>
      </c>
      <c r="K2976" s="24">
        <f>IF(OR(G2976="",N(G2976)=0),"",J2976/G2976)</f>
        <v/>
      </c>
      <c r="L2976" s="38" t="n"/>
      <c r="M2976" s="38" t="n"/>
      <c r="N2976" s="20" t="n"/>
      <c r="O2976" s="40">
        <f>IF(AND(L2976="",M2976=""),"",N(L2976)+N(M2976))</f>
        <v/>
      </c>
      <c r="P2976" s="24">
        <f>IF(OR(O2976="",N(O2976)=0),"",N(M2976)/O2976)</f>
        <v/>
      </c>
      <c r="Q2976" s="40">
        <f>IF(OR(J2976="",N(J2976)=0,O2976=""),"",N(L2976)/(J2976/60))</f>
        <v/>
      </c>
      <c r="R2976" s="20" t="n"/>
    </row>
    <row r="2977">
      <c r="A2977" s="39" t="n"/>
      <c r="B2977" s="20" t="n"/>
      <c r="C2977" s="20" t="n"/>
      <c r="D2977" s="20" t="n"/>
      <c r="E2977" s="20" t="n"/>
      <c r="F2977" s="26">
        <f>IF(E2977="","",IFERROR(INDEX('İş emirleri'!$B$6:$B$305,MATCH(E2977,'İş emirleri'!$A$6:$A$305,0)),"İş emri yok"))</f>
        <v/>
      </c>
      <c r="G2977" s="38" t="n"/>
      <c r="H2977" s="38" t="n"/>
      <c r="I2977" s="20" t="n"/>
      <c r="J2977" s="40">
        <f>IF(G2977="","",MAX(0,G2977-N(H2977)))</f>
        <v/>
      </c>
      <c r="K2977" s="24">
        <f>IF(OR(G2977="",N(G2977)=0),"",J2977/G2977)</f>
        <v/>
      </c>
      <c r="L2977" s="38" t="n"/>
      <c r="M2977" s="38" t="n"/>
      <c r="N2977" s="20" t="n"/>
      <c r="O2977" s="40">
        <f>IF(AND(L2977="",M2977=""),"",N(L2977)+N(M2977))</f>
        <v/>
      </c>
      <c r="P2977" s="24">
        <f>IF(OR(O2977="",N(O2977)=0),"",N(M2977)/O2977)</f>
        <v/>
      </c>
      <c r="Q2977" s="40">
        <f>IF(OR(J2977="",N(J2977)=0,O2977=""),"",N(L2977)/(J2977/60))</f>
        <v/>
      </c>
      <c r="R2977" s="20" t="n"/>
    </row>
    <row r="2978">
      <c r="A2978" s="39" t="n"/>
      <c r="B2978" s="20" t="n"/>
      <c r="C2978" s="20" t="n"/>
      <c r="D2978" s="20" t="n"/>
      <c r="E2978" s="20" t="n"/>
      <c r="F2978" s="26">
        <f>IF(E2978="","",IFERROR(INDEX('İş emirleri'!$B$6:$B$305,MATCH(E2978,'İş emirleri'!$A$6:$A$305,0)),"İş emri yok"))</f>
        <v/>
      </c>
      <c r="G2978" s="38" t="n"/>
      <c r="H2978" s="38" t="n"/>
      <c r="I2978" s="20" t="n"/>
      <c r="J2978" s="40">
        <f>IF(G2978="","",MAX(0,G2978-N(H2978)))</f>
        <v/>
      </c>
      <c r="K2978" s="24">
        <f>IF(OR(G2978="",N(G2978)=0),"",J2978/G2978)</f>
        <v/>
      </c>
      <c r="L2978" s="38" t="n"/>
      <c r="M2978" s="38" t="n"/>
      <c r="N2978" s="20" t="n"/>
      <c r="O2978" s="40">
        <f>IF(AND(L2978="",M2978=""),"",N(L2978)+N(M2978))</f>
        <v/>
      </c>
      <c r="P2978" s="24">
        <f>IF(OR(O2978="",N(O2978)=0),"",N(M2978)/O2978)</f>
        <v/>
      </c>
      <c r="Q2978" s="40">
        <f>IF(OR(J2978="",N(J2978)=0,O2978=""),"",N(L2978)/(J2978/60))</f>
        <v/>
      </c>
      <c r="R2978" s="20" t="n"/>
    </row>
    <row r="2979">
      <c r="A2979" s="39" t="n"/>
      <c r="B2979" s="20" t="n"/>
      <c r="C2979" s="20" t="n"/>
      <c r="D2979" s="20" t="n"/>
      <c r="E2979" s="20" t="n"/>
      <c r="F2979" s="26">
        <f>IF(E2979="","",IFERROR(INDEX('İş emirleri'!$B$6:$B$305,MATCH(E2979,'İş emirleri'!$A$6:$A$305,0)),"İş emri yok"))</f>
        <v/>
      </c>
      <c r="G2979" s="38" t="n"/>
      <c r="H2979" s="38" t="n"/>
      <c r="I2979" s="20" t="n"/>
      <c r="J2979" s="40">
        <f>IF(G2979="","",MAX(0,G2979-N(H2979)))</f>
        <v/>
      </c>
      <c r="K2979" s="24">
        <f>IF(OR(G2979="",N(G2979)=0),"",J2979/G2979)</f>
        <v/>
      </c>
      <c r="L2979" s="38" t="n"/>
      <c r="M2979" s="38" t="n"/>
      <c r="N2979" s="20" t="n"/>
      <c r="O2979" s="40">
        <f>IF(AND(L2979="",M2979=""),"",N(L2979)+N(M2979))</f>
        <v/>
      </c>
      <c r="P2979" s="24">
        <f>IF(OR(O2979="",N(O2979)=0),"",N(M2979)/O2979)</f>
        <v/>
      </c>
      <c r="Q2979" s="40">
        <f>IF(OR(J2979="",N(J2979)=0,O2979=""),"",N(L2979)/(J2979/60))</f>
        <v/>
      </c>
      <c r="R2979" s="20" t="n"/>
    </row>
    <row r="2980">
      <c r="A2980" s="39" t="n"/>
      <c r="B2980" s="20" t="n"/>
      <c r="C2980" s="20" t="n"/>
      <c r="D2980" s="20" t="n"/>
      <c r="E2980" s="20" t="n"/>
      <c r="F2980" s="26">
        <f>IF(E2980="","",IFERROR(INDEX('İş emirleri'!$B$6:$B$305,MATCH(E2980,'İş emirleri'!$A$6:$A$305,0)),"İş emri yok"))</f>
        <v/>
      </c>
      <c r="G2980" s="38" t="n"/>
      <c r="H2980" s="38" t="n"/>
      <c r="I2980" s="20" t="n"/>
      <c r="J2980" s="40">
        <f>IF(G2980="","",MAX(0,G2980-N(H2980)))</f>
        <v/>
      </c>
      <c r="K2980" s="24">
        <f>IF(OR(G2980="",N(G2980)=0),"",J2980/G2980)</f>
        <v/>
      </c>
      <c r="L2980" s="38" t="n"/>
      <c r="M2980" s="38" t="n"/>
      <c r="N2980" s="20" t="n"/>
      <c r="O2980" s="40">
        <f>IF(AND(L2980="",M2980=""),"",N(L2980)+N(M2980))</f>
        <v/>
      </c>
      <c r="P2980" s="24">
        <f>IF(OR(O2980="",N(O2980)=0),"",N(M2980)/O2980)</f>
        <v/>
      </c>
      <c r="Q2980" s="40">
        <f>IF(OR(J2980="",N(J2980)=0,O2980=""),"",N(L2980)/(J2980/60))</f>
        <v/>
      </c>
      <c r="R2980" s="20" t="n"/>
    </row>
    <row r="2981">
      <c r="A2981" s="39" t="n"/>
      <c r="B2981" s="20" t="n"/>
      <c r="C2981" s="20" t="n"/>
      <c r="D2981" s="20" t="n"/>
      <c r="E2981" s="20" t="n"/>
      <c r="F2981" s="26">
        <f>IF(E2981="","",IFERROR(INDEX('İş emirleri'!$B$6:$B$305,MATCH(E2981,'İş emirleri'!$A$6:$A$305,0)),"İş emri yok"))</f>
        <v/>
      </c>
      <c r="G2981" s="38" t="n"/>
      <c r="H2981" s="38" t="n"/>
      <c r="I2981" s="20" t="n"/>
      <c r="J2981" s="40">
        <f>IF(G2981="","",MAX(0,G2981-N(H2981)))</f>
        <v/>
      </c>
      <c r="K2981" s="24">
        <f>IF(OR(G2981="",N(G2981)=0),"",J2981/G2981)</f>
        <v/>
      </c>
      <c r="L2981" s="38" t="n"/>
      <c r="M2981" s="38" t="n"/>
      <c r="N2981" s="20" t="n"/>
      <c r="O2981" s="40">
        <f>IF(AND(L2981="",M2981=""),"",N(L2981)+N(M2981))</f>
        <v/>
      </c>
      <c r="P2981" s="24">
        <f>IF(OR(O2981="",N(O2981)=0),"",N(M2981)/O2981)</f>
        <v/>
      </c>
      <c r="Q2981" s="40">
        <f>IF(OR(J2981="",N(J2981)=0,O2981=""),"",N(L2981)/(J2981/60))</f>
        <v/>
      </c>
      <c r="R2981" s="20" t="n"/>
    </row>
    <row r="2982">
      <c r="A2982" s="39" t="n"/>
      <c r="B2982" s="20" t="n"/>
      <c r="C2982" s="20" t="n"/>
      <c r="D2982" s="20" t="n"/>
      <c r="E2982" s="20" t="n"/>
      <c r="F2982" s="26">
        <f>IF(E2982="","",IFERROR(INDEX('İş emirleri'!$B$6:$B$305,MATCH(E2982,'İş emirleri'!$A$6:$A$305,0)),"İş emri yok"))</f>
        <v/>
      </c>
      <c r="G2982" s="38" t="n"/>
      <c r="H2982" s="38" t="n"/>
      <c r="I2982" s="20" t="n"/>
      <c r="J2982" s="40">
        <f>IF(G2982="","",MAX(0,G2982-N(H2982)))</f>
        <v/>
      </c>
      <c r="K2982" s="24">
        <f>IF(OR(G2982="",N(G2982)=0),"",J2982/G2982)</f>
        <v/>
      </c>
      <c r="L2982" s="38" t="n"/>
      <c r="M2982" s="38" t="n"/>
      <c r="N2982" s="20" t="n"/>
      <c r="O2982" s="40">
        <f>IF(AND(L2982="",M2982=""),"",N(L2982)+N(M2982))</f>
        <v/>
      </c>
      <c r="P2982" s="24">
        <f>IF(OR(O2982="",N(O2982)=0),"",N(M2982)/O2982)</f>
        <v/>
      </c>
      <c r="Q2982" s="40">
        <f>IF(OR(J2982="",N(J2982)=0,O2982=""),"",N(L2982)/(J2982/60))</f>
        <v/>
      </c>
      <c r="R2982" s="20" t="n"/>
    </row>
    <row r="2983">
      <c r="A2983" s="39" t="n"/>
      <c r="B2983" s="20" t="n"/>
      <c r="C2983" s="20" t="n"/>
      <c r="D2983" s="20" t="n"/>
      <c r="E2983" s="20" t="n"/>
      <c r="F2983" s="26">
        <f>IF(E2983="","",IFERROR(INDEX('İş emirleri'!$B$6:$B$305,MATCH(E2983,'İş emirleri'!$A$6:$A$305,0)),"İş emri yok"))</f>
        <v/>
      </c>
      <c r="G2983" s="38" t="n"/>
      <c r="H2983" s="38" t="n"/>
      <c r="I2983" s="20" t="n"/>
      <c r="J2983" s="40">
        <f>IF(G2983="","",MAX(0,G2983-N(H2983)))</f>
        <v/>
      </c>
      <c r="K2983" s="24">
        <f>IF(OR(G2983="",N(G2983)=0),"",J2983/G2983)</f>
        <v/>
      </c>
      <c r="L2983" s="38" t="n"/>
      <c r="M2983" s="38" t="n"/>
      <c r="N2983" s="20" t="n"/>
      <c r="O2983" s="40">
        <f>IF(AND(L2983="",M2983=""),"",N(L2983)+N(M2983))</f>
        <v/>
      </c>
      <c r="P2983" s="24">
        <f>IF(OR(O2983="",N(O2983)=0),"",N(M2983)/O2983)</f>
        <v/>
      </c>
      <c r="Q2983" s="40">
        <f>IF(OR(J2983="",N(J2983)=0,O2983=""),"",N(L2983)/(J2983/60))</f>
        <v/>
      </c>
      <c r="R2983" s="20" t="n"/>
    </row>
    <row r="2984">
      <c r="A2984" s="39" t="n"/>
      <c r="B2984" s="20" t="n"/>
      <c r="C2984" s="20" t="n"/>
      <c r="D2984" s="20" t="n"/>
      <c r="E2984" s="20" t="n"/>
      <c r="F2984" s="26">
        <f>IF(E2984="","",IFERROR(INDEX('İş emirleri'!$B$6:$B$305,MATCH(E2984,'İş emirleri'!$A$6:$A$305,0)),"İş emri yok"))</f>
        <v/>
      </c>
      <c r="G2984" s="38" t="n"/>
      <c r="H2984" s="38" t="n"/>
      <c r="I2984" s="20" t="n"/>
      <c r="J2984" s="40">
        <f>IF(G2984="","",MAX(0,G2984-N(H2984)))</f>
        <v/>
      </c>
      <c r="K2984" s="24">
        <f>IF(OR(G2984="",N(G2984)=0),"",J2984/G2984)</f>
        <v/>
      </c>
      <c r="L2984" s="38" t="n"/>
      <c r="M2984" s="38" t="n"/>
      <c r="N2984" s="20" t="n"/>
      <c r="O2984" s="40">
        <f>IF(AND(L2984="",M2984=""),"",N(L2984)+N(M2984))</f>
        <v/>
      </c>
      <c r="P2984" s="24">
        <f>IF(OR(O2984="",N(O2984)=0),"",N(M2984)/O2984)</f>
        <v/>
      </c>
      <c r="Q2984" s="40">
        <f>IF(OR(J2984="",N(J2984)=0,O2984=""),"",N(L2984)/(J2984/60))</f>
        <v/>
      </c>
      <c r="R2984" s="20" t="n"/>
    </row>
    <row r="2985">
      <c r="A2985" s="39" t="n"/>
      <c r="B2985" s="20" t="n"/>
      <c r="C2985" s="20" t="n"/>
      <c r="D2985" s="20" t="n"/>
      <c r="E2985" s="20" t="n"/>
      <c r="F2985" s="26">
        <f>IF(E2985="","",IFERROR(INDEX('İş emirleri'!$B$6:$B$305,MATCH(E2985,'İş emirleri'!$A$6:$A$305,0)),"İş emri yok"))</f>
        <v/>
      </c>
      <c r="G2985" s="38" t="n"/>
      <c r="H2985" s="38" t="n"/>
      <c r="I2985" s="20" t="n"/>
      <c r="J2985" s="40">
        <f>IF(G2985="","",MAX(0,G2985-N(H2985)))</f>
        <v/>
      </c>
      <c r="K2985" s="24">
        <f>IF(OR(G2985="",N(G2985)=0),"",J2985/G2985)</f>
        <v/>
      </c>
      <c r="L2985" s="38" t="n"/>
      <c r="M2985" s="38" t="n"/>
      <c r="N2985" s="20" t="n"/>
      <c r="O2985" s="40">
        <f>IF(AND(L2985="",M2985=""),"",N(L2985)+N(M2985))</f>
        <v/>
      </c>
      <c r="P2985" s="24">
        <f>IF(OR(O2985="",N(O2985)=0),"",N(M2985)/O2985)</f>
        <v/>
      </c>
      <c r="Q2985" s="40">
        <f>IF(OR(J2985="",N(J2985)=0,O2985=""),"",N(L2985)/(J2985/60))</f>
        <v/>
      </c>
      <c r="R2985" s="20" t="n"/>
    </row>
    <row r="2986">
      <c r="A2986" s="39" t="n"/>
      <c r="B2986" s="20" t="n"/>
      <c r="C2986" s="20" t="n"/>
      <c r="D2986" s="20" t="n"/>
      <c r="E2986" s="20" t="n"/>
      <c r="F2986" s="26">
        <f>IF(E2986="","",IFERROR(INDEX('İş emirleri'!$B$6:$B$305,MATCH(E2986,'İş emirleri'!$A$6:$A$305,0)),"İş emri yok"))</f>
        <v/>
      </c>
      <c r="G2986" s="38" t="n"/>
      <c r="H2986" s="38" t="n"/>
      <c r="I2986" s="20" t="n"/>
      <c r="J2986" s="40">
        <f>IF(G2986="","",MAX(0,G2986-N(H2986)))</f>
        <v/>
      </c>
      <c r="K2986" s="24">
        <f>IF(OR(G2986="",N(G2986)=0),"",J2986/G2986)</f>
        <v/>
      </c>
      <c r="L2986" s="38" t="n"/>
      <c r="M2986" s="38" t="n"/>
      <c r="N2986" s="20" t="n"/>
      <c r="O2986" s="40">
        <f>IF(AND(L2986="",M2986=""),"",N(L2986)+N(M2986))</f>
        <v/>
      </c>
      <c r="P2986" s="24">
        <f>IF(OR(O2986="",N(O2986)=0),"",N(M2986)/O2986)</f>
        <v/>
      </c>
      <c r="Q2986" s="40">
        <f>IF(OR(J2986="",N(J2986)=0,O2986=""),"",N(L2986)/(J2986/60))</f>
        <v/>
      </c>
      <c r="R2986" s="20" t="n"/>
    </row>
    <row r="2987">
      <c r="A2987" s="39" t="n"/>
      <c r="B2987" s="20" t="n"/>
      <c r="C2987" s="20" t="n"/>
      <c r="D2987" s="20" t="n"/>
      <c r="E2987" s="20" t="n"/>
      <c r="F2987" s="26">
        <f>IF(E2987="","",IFERROR(INDEX('İş emirleri'!$B$6:$B$305,MATCH(E2987,'İş emirleri'!$A$6:$A$305,0)),"İş emri yok"))</f>
        <v/>
      </c>
      <c r="G2987" s="38" t="n"/>
      <c r="H2987" s="38" t="n"/>
      <c r="I2987" s="20" t="n"/>
      <c r="J2987" s="40">
        <f>IF(G2987="","",MAX(0,G2987-N(H2987)))</f>
        <v/>
      </c>
      <c r="K2987" s="24">
        <f>IF(OR(G2987="",N(G2987)=0),"",J2987/G2987)</f>
        <v/>
      </c>
      <c r="L2987" s="38" t="n"/>
      <c r="M2987" s="38" t="n"/>
      <c r="N2987" s="20" t="n"/>
      <c r="O2987" s="40">
        <f>IF(AND(L2987="",M2987=""),"",N(L2987)+N(M2987))</f>
        <v/>
      </c>
      <c r="P2987" s="24">
        <f>IF(OR(O2987="",N(O2987)=0),"",N(M2987)/O2987)</f>
        <v/>
      </c>
      <c r="Q2987" s="40">
        <f>IF(OR(J2987="",N(J2987)=0,O2987=""),"",N(L2987)/(J2987/60))</f>
        <v/>
      </c>
      <c r="R2987" s="20" t="n"/>
    </row>
    <row r="2988">
      <c r="A2988" s="39" t="n"/>
      <c r="B2988" s="20" t="n"/>
      <c r="C2988" s="20" t="n"/>
      <c r="D2988" s="20" t="n"/>
      <c r="E2988" s="20" t="n"/>
      <c r="F2988" s="26">
        <f>IF(E2988="","",IFERROR(INDEX('İş emirleri'!$B$6:$B$305,MATCH(E2988,'İş emirleri'!$A$6:$A$305,0)),"İş emri yok"))</f>
        <v/>
      </c>
      <c r="G2988" s="38" t="n"/>
      <c r="H2988" s="38" t="n"/>
      <c r="I2988" s="20" t="n"/>
      <c r="J2988" s="40">
        <f>IF(G2988="","",MAX(0,G2988-N(H2988)))</f>
        <v/>
      </c>
      <c r="K2988" s="24">
        <f>IF(OR(G2988="",N(G2988)=0),"",J2988/G2988)</f>
        <v/>
      </c>
      <c r="L2988" s="38" t="n"/>
      <c r="M2988" s="38" t="n"/>
      <c r="N2988" s="20" t="n"/>
      <c r="O2988" s="40">
        <f>IF(AND(L2988="",M2988=""),"",N(L2988)+N(M2988))</f>
        <v/>
      </c>
      <c r="P2988" s="24">
        <f>IF(OR(O2988="",N(O2988)=0),"",N(M2988)/O2988)</f>
        <v/>
      </c>
      <c r="Q2988" s="40">
        <f>IF(OR(J2988="",N(J2988)=0,O2988=""),"",N(L2988)/(J2988/60))</f>
        <v/>
      </c>
      <c r="R2988" s="20" t="n"/>
    </row>
    <row r="2989">
      <c r="A2989" s="39" t="n"/>
      <c r="B2989" s="20" t="n"/>
      <c r="C2989" s="20" t="n"/>
      <c r="D2989" s="20" t="n"/>
      <c r="E2989" s="20" t="n"/>
      <c r="F2989" s="26">
        <f>IF(E2989="","",IFERROR(INDEX('İş emirleri'!$B$6:$B$305,MATCH(E2989,'İş emirleri'!$A$6:$A$305,0)),"İş emri yok"))</f>
        <v/>
      </c>
      <c r="G2989" s="38" t="n"/>
      <c r="H2989" s="38" t="n"/>
      <c r="I2989" s="20" t="n"/>
      <c r="J2989" s="40">
        <f>IF(G2989="","",MAX(0,G2989-N(H2989)))</f>
        <v/>
      </c>
      <c r="K2989" s="24">
        <f>IF(OR(G2989="",N(G2989)=0),"",J2989/G2989)</f>
        <v/>
      </c>
      <c r="L2989" s="38" t="n"/>
      <c r="M2989" s="38" t="n"/>
      <c r="N2989" s="20" t="n"/>
      <c r="O2989" s="40">
        <f>IF(AND(L2989="",M2989=""),"",N(L2989)+N(M2989))</f>
        <v/>
      </c>
      <c r="P2989" s="24">
        <f>IF(OR(O2989="",N(O2989)=0),"",N(M2989)/O2989)</f>
        <v/>
      </c>
      <c r="Q2989" s="40">
        <f>IF(OR(J2989="",N(J2989)=0,O2989=""),"",N(L2989)/(J2989/60))</f>
        <v/>
      </c>
      <c r="R2989" s="20" t="n"/>
    </row>
    <row r="2990">
      <c r="A2990" s="39" t="n"/>
      <c r="B2990" s="20" t="n"/>
      <c r="C2990" s="20" t="n"/>
      <c r="D2990" s="20" t="n"/>
      <c r="E2990" s="20" t="n"/>
      <c r="F2990" s="26">
        <f>IF(E2990="","",IFERROR(INDEX('İş emirleri'!$B$6:$B$305,MATCH(E2990,'İş emirleri'!$A$6:$A$305,0)),"İş emri yok"))</f>
        <v/>
      </c>
      <c r="G2990" s="38" t="n"/>
      <c r="H2990" s="38" t="n"/>
      <c r="I2990" s="20" t="n"/>
      <c r="J2990" s="40">
        <f>IF(G2990="","",MAX(0,G2990-N(H2990)))</f>
        <v/>
      </c>
      <c r="K2990" s="24">
        <f>IF(OR(G2990="",N(G2990)=0),"",J2990/G2990)</f>
        <v/>
      </c>
      <c r="L2990" s="38" t="n"/>
      <c r="M2990" s="38" t="n"/>
      <c r="N2990" s="20" t="n"/>
      <c r="O2990" s="40">
        <f>IF(AND(L2990="",M2990=""),"",N(L2990)+N(M2990))</f>
        <v/>
      </c>
      <c r="P2990" s="24">
        <f>IF(OR(O2990="",N(O2990)=0),"",N(M2990)/O2990)</f>
        <v/>
      </c>
      <c r="Q2990" s="40">
        <f>IF(OR(J2990="",N(J2990)=0,O2990=""),"",N(L2990)/(J2990/60))</f>
        <v/>
      </c>
      <c r="R2990" s="20" t="n"/>
    </row>
    <row r="2991">
      <c r="A2991" s="39" t="n"/>
      <c r="B2991" s="20" t="n"/>
      <c r="C2991" s="20" t="n"/>
      <c r="D2991" s="20" t="n"/>
      <c r="E2991" s="20" t="n"/>
      <c r="F2991" s="26">
        <f>IF(E2991="","",IFERROR(INDEX('İş emirleri'!$B$6:$B$305,MATCH(E2991,'İş emirleri'!$A$6:$A$305,0)),"İş emri yok"))</f>
        <v/>
      </c>
      <c r="G2991" s="38" t="n"/>
      <c r="H2991" s="38" t="n"/>
      <c r="I2991" s="20" t="n"/>
      <c r="J2991" s="40">
        <f>IF(G2991="","",MAX(0,G2991-N(H2991)))</f>
        <v/>
      </c>
      <c r="K2991" s="24">
        <f>IF(OR(G2991="",N(G2991)=0),"",J2991/G2991)</f>
        <v/>
      </c>
      <c r="L2991" s="38" t="n"/>
      <c r="M2991" s="38" t="n"/>
      <c r="N2991" s="20" t="n"/>
      <c r="O2991" s="40">
        <f>IF(AND(L2991="",M2991=""),"",N(L2991)+N(M2991))</f>
        <v/>
      </c>
      <c r="P2991" s="24">
        <f>IF(OR(O2991="",N(O2991)=0),"",N(M2991)/O2991)</f>
        <v/>
      </c>
      <c r="Q2991" s="40">
        <f>IF(OR(J2991="",N(J2991)=0,O2991=""),"",N(L2991)/(J2991/60))</f>
        <v/>
      </c>
      <c r="R2991" s="20" t="n"/>
    </row>
    <row r="2992">
      <c r="A2992" s="39" t="n"/>
      <c r="B2992" s="20" t="n"/>
      <c r="C2992" s="20" t="n"/>
      <c r="D2992" s="20" t="n"/>
      <c r="E2992" s="20" t="n"/>
      <c r="F2992" s="26">
        <f>IF(E2992="","",IFERROR(INDEX('İş emirleri'!$B$6:$B$305,MATCH(E2992,'İş emirleri'!$A$6:$A$305,0)),"İş emri yok"))</f>
        <v/>
      </c>
      <c r="G2992" s="38" t="n"/>
      <c r="H2992" s="38" t="n"/>
      <c r="I2992" s="20" t="n"/>
      <c r="J2992" s="40">
        <f>IF(G2992="","",MAX(0,G2992-N(H2992)))</f>
        <v/>
      </c>
      <c r="K2992" s="24">
        <f>IF(OR(G2992="",N(G2992)=0),"",J2992/G2992)</f>
        <v/>
      </c>
      <c r="L2992" s="38" t="n"/>
      <c r="M2992" s="38" t="n"/>
      <c r="N2992" s="20" t="n"/>
      <c r="O2992" s="40">
        <f>IF(AND(L2992="",M2992=""),"",N(L2992)+N(M2992))</f>
        <v/>
      </c>
      <c r="P2992" s="24">
        <f>IF(OR(O2992="",N(O2992)=0),"",N(M2992)/O2992)</f>
        <v/>
      </c>
      <c r="Q2992" s="40">
        <f>IF(OR(J2992="",N(J2992)=0,O2992=""),"",N(L2992)/(J2992/60))</f>
        <v/>
      </c>
      <c r="R2992" s="20" t="n"/>
    </row>
    <row r="2993">
      <c r="A2993" s="39" t="n"/>
      <c r="B2993" s="20" t="n"/>
      <c r="C2993" s="20" t="n"/>
      <c r="D2993" s="20" t="n"/>
      <c r="E2993" s="20" t="n"/>
      <c r="F2993" s="26">
        <f>IF(E2993="","",IFERROR(INDEX('İş emirleri'!$B$6:$B$305,MATCH(E2993,'İş emirleri'!$A$6:$A$305,0)),"İş emri yok"))</f>
        <v/>
      </c>
      <c r="G2993" s="38" t="n"/>
      <c r="H2993" s="38" t="n"/>
      <c r="I2993" s="20" t="n"/>
      <c r="J2993" s="40">
        <f>IF(G2993="","",MAX(0,G2993-N(H2993)))</f>
        <v/>
      </c>
      <c r="K2993" s="24">
        <f>IF(OR(G2993="",N(G2993)=0),"",J2993/G2993)</f>
        <v/>
      </c>
      <c r="L2993" s="38" t="n"/>
      <c r="M2993" s="38" t="n"/>
      <c r="N2993" s="20" t="n"/>
      <c r="O2993" s="40">
        <f>IF(AND(L2993="",M2993=""),"",N(L2993)+N(M2993))</f>
        <v/>
      </c>
      <c r="P2993" s="24">
        <f>IF(OR(O2993="",N(O2993)=0),"",N(M2993)/O2993)</f>
        <v/>
      </c>
      <c r="Q2993" s="40">
        <f>IF(OR(J2993="",N(J2993)=0,O2993=""),"",N(L2993)/(J2993/60))</f>
        <v/>
      </c>
      <c r="R2993" s="20" t="n"/>
    </row>
    <row r="2994">
      <c r="A2994" s="39" t="n"/>
      <c r="B2994" s="20" t="n"/>
      <c r="C2994" s="20" t="n"/>
      <c r="D2994" s="20" t="n"/>
      <c r="E2994" s="20" t="n"/>
      <c r="F2994" s="26">
        <f>IF(E2994="","",IFERROR(INDEX('İş emirleri'!$B$6:$B$305,MATCH(E2994,'İş emirleri'!$A$6:$A$305,0)),"İş emri yok"))</f>
        <v/>
      </c>
      <c r="G2994" s="38" t="n"/>
      <c r="H2994" s="38" t="n"/>
      <c r="I2994" s="20" t="n"/>
      <c r="J2994" s="40">
        <f>IF(G2994="","",MAX(0,G2994-N(H2994)))</f>
        <v/>
      </c>
      <c r="K2994" s="24">
        <f>IF(OR(G2994="",N(G2994)=0),"",J2994/G2994)</f>
        <v/>
      </c>
      <c r="L2994" s="38" t="n"/>
      <c r="M2994" s="38" t="n"/>
      <c r="N2994" s="20" t="n"/>
      <c r="O2994" s="40">
        <f>IF(AND(L2994="",M2994=""),"",N(L2994)+N(M2994))</f>
        <v/>
      </c>
      <c r="P2994" s="24">
        <f>IF(OR(O2994="",N(O2994)=0),"",N(M2994)/O2994)</f>
        <v/>
      </c>
      <c r="Q2994" s="40">
        <f>IF(OR(J2994="",N(J2994)=0,O2994=""),"",N(L2994)/(J2994/60))</f>
        <v/>
      </c>
      <c r="R2994" s="20" t="n"/>
    </row>
    <row r="2995">
      <c r="A2995" s="39" t="n"/>
      <c r="B2995" s="20" t="n"/>
      <c r="C2995" s="20" t="n"/>
      <c r="D2995" s="20" t="n"/>
      <c r="E2995" s="20" t="n"/>
      <c r="F2995" s="26">
        <f>IF(E2995="","",IFERROR(INDEX('İş emirleri'!$B$6:$B$305,MATCH(E2995,'İş emirleri'!$A$6:$A$305,0)),"İş emri yok"))</f>
        <v/>
      </c>
      <c r="G2995" s="38" t="n"/>
      <c r="H2995" s="38" t="n"/>
      <c r="I2995" s="20" t="n"/>
      <c r="J2995" s="40">
        <f>IF(G2995="","",MAX(0,G2995-N(H2995)))</f>
        <v/>
      </c>
      <c r="K2995" s="24">
        <f>IF(OR(G2995="",N(G2995)=0),"",J2995/G2995)</f>
        <v/>
      </c>
      <c r="L2995" s="38" t="n"/>
      <c r="M2995" s="38" t="n"/>
      <c r="N2995" s="20" t="n"/>
      <c r="O2995" s="40">
        <f>IF(AND(L2995="",M2995=""),"",N(L2995)+N(M2995))</f>
        <v/>
      </c>
      <c r="P2995" s="24">
        <f>IF(OR(O2995="",N(O2995)=0),"",N(M2995)/O2995)</f>
        <v/>
      </c>
      <c r="Q2995" s="40">
        <f>IF(OR(J2995="",N(J2995)=0,O2995=""),"",N(L2995)/(J2995/60))</f>
        <v/>
      </c>
      <c r="R2995" s="20" t="n"/>
    </row>
    <row r="2996">
      <c r="A2996" s="39" t="n"/>
      <c r="B2996" s="20" t="n"/>
      <c r="C2996" s="20" t="n"/>
      <c r="D2996" s="20" t="n"/>
      <c r="E2996" s="20" t="n"/>
      <c r="F2996" s="26">
        <f>IF(E2996="","",IFERROR(INDEX('İş emirleri'!$B$6:$B$305,MATCH(E2996,'İş emirleri'!$A$6:$A$305,0)),"İş emri yok"))</f>
        <v/>
      </c>
      <c r="G2996" s="38" t="n"/>
      <c r="H2996" s="38" t="n"/>
      <c r="I2996" s="20" t="n"/>
      <c r="J2996" s="40">
        <f>IF(G2996="","",MAX(0,G2996-N(H2996)))</f>
        <v/>
      </c>
      <c r="K2996" s="24">
        <f>IF(OR(G2996="",N(G2996)=0),"",J2996/G2996)</f>
        <v/>
      </c>
      <c r="L2996" s="38" t="n"/>
      <c r="M2996" s="38" t="n"/>
      <c r="N2996" s="20" t="n"/>
      <c r="O2996" s="40">
        <f>IF(AND(L2996="",M2996=""),"",N(L2996)+N(M2996))</f>
        <v/>
      </c>
      <c r="P2996" s="24">
        <f>IF(OR(O2996="",N(O2996)=0),"",N(M2996)/O2996)</f>
        <v/>
      </c>
      <c r="Q2996" s="40">
        <f>IF(OR(J2996="",N(J2996)=0,O2996=""),"",N(L2996)/(J2996/60))</f>
        <v/>
      </c>
      <c r="R2996" s="20" t="n"/>
    </row>
    <row r="2997">
      <c r="A2997" s="39" t="n"/>
      <c r="B2997" s="20" t="n"/>
      <c r="C2997" s="20" t="n"/>
      <c r="D2997" s="20" t="n"/>
      <c r="E2997" s="20" t="n"/>
      <c r="F2997" s="26">
        <f>IF(E2997="","",IFERROR(INDEX('İş emirleri'!$B$6:$B$305,MATCH(E2997,'İş emirleri'!$A$6:$A$305,0)),"İş emri yok"))</f>
        <v/>
      </c>
      <c r="G2997" s="38" t="n"/>
      <c r="H2997" s="38" t="n"/>
      <c r="I2997" s="20" t="n"/>
      <c r="J2997" s="40">
        <f>IF(G2997="","",MAX(0,G2997-N(H2997)))</f>
        <v/>
      </c>
      <c r="K2997" s="24">
        <f>IF(OR(G2997="",N(G2997)=0),"",J2997/G2997)</f>
        <v/>
      </c>
      <c r="L2997" s="38" t="n"/>
      <c r="M2997" s="38" t="n"/>
      <c r="N2997" s="20" t="n"/>
      <c r="O2997" s="40">
        <f>IF(AND(L2997="",M2997=""),"",N(L2997)+N(M2997))</f>
        <v/>
      </c>
      <c r="P2997" s="24">
        <f>IF(OR(O2997="",N(O2997)=0),"",N(M2997)/O2997)</f>
        <v/>
      </c>
      <c r="Q2997" s="40">
        <f>IF(OR(J2997="",N(J2997)=0,O2997=""),"",N(L2997)/(J2997/60))</f>
        <v/>
      </c>
      <c r="R2997" s="20" t="n"/>
    </row>
    <row r="2998">
      <c r="A2998" s="39" t="n"/>
      <c r="B2998" s="20" t="n"/>
      <c r="C2998" s="20" t="n"/>
      <c r="D2998" s="20" t="n"/>
      <c r="E2998" s="20" t="n"/>
      <c r="F2998" s="26">
        <f>IF(E2998="","",IFERROR(INDEX('İş emirleri'!$B$6:$B$305,MATCH(E2998,'İş emirleri'!$A$6:$A$305,0)),"İş emri yok"))</f>
        <v/>
      </c>
      <c r="G2998" s="38" t="n"/>
      <c r="H2998" s="38" t="n"/>
      <c r="I2998" s="20" t="n"/>
      <c r="J2998" s="40">
        <f>IF(G2998="","",MAX(0,G2998-N(H2998)))</f>
        <v/>
      </c>
      <c r="K2998" s="24">
        <f>IF(OR(G2998="",N(G2998)=0),"",J2998/G2998)</f>
        <v/>
      </c>
      <c r="L2998" s="38" t="n"/>
      <c r="M2998" s="38" t="n"/>
      <c r="N2998" s="20" t="n"/>
      <c r="O2998" s="40">
        <f>IF(AND(L2998="",M2998=""),"",N(L2998)+N(M2998))</f>
        <v/>
      </c>
      <c r="P2998" s="24">
        <f>IF(OR(O2998="",N(O2998)=0),"",N(M2998)/O2998)</f>
        <v/>
      </c>
      <c r="Q2998" s="40">
        <f>IF(OR(J2998="",N(J2998)=0,O2998=""),"",N(L2998)/(J2998/60))</f>
        <v/>
      </c>
      <c r="R2998" s="20" t="n"/>
    </row>
    <row r="2999">
      <c r="A2999" s="39" t="n"/>
      <c r="B2999" s="20" t="n"/>
      <c r="C2999" s="20" t="n"/>
      <c r="D2999" s="20" t="n"/>
      <c r="E2999" s="20" t="n"/>
      <c r="F2999" s="26">
        <f>IF(E2999="","",IFERROR(INDEX('İş emirleri'!$B$6:$B$305,MATCH(E2999,'İş emirleri'!$A$6:$A$305,0)),"İş emri yok"))</f>
        <v/>
      </c>
      <c r="G2999" s="38" t="n"/>
      <c r="H2999" s="38" t="n"/>
      <c r="I2999" s="20" t="n"/>
      <c r="J2999" s="40">
        <f>IF(G2999="","",MAX(0,G2999-N(H2999)))</f>
        <v/>
      </c>
      <c r="K2999" s="24">
        <f>IF(OR(G2999="",N(G2999)=0),"",J2999/G2999)</f>
        <v/>
      </c>
      <c r="L2999" s="38" t="n"/>
      <c r="M2999" s="38" t="n"/>
      <c r="N2999" s="20" t="n"/>
      <c r="O2999" s="40">
        <f>IF(AND(L2999="",M2999=""),"",N(L2999)+N(M2999))</f>
        <v/>
      </c>
      <c r="P2999" s="24">
        <f>IF(OR(O2999="",N(O2999)=0),"",N(M2999)/O2999)</f>
        <v/>
      </c>
      <c r="Q2999" s="40">
        <f>IF(OR(J2999="",N(J2999)=0,O2999=""),"",N(L2999)/(J2999/60))</f>
        <v/>
      </c>
      <c r="R2999" s="20" t="n"/>
    </row>
    <row r="3000">
      <c r="A3000" s="39" t="n"/>
      <c r="B3000" s="20" t="n"/>
      <c r="C3000" s="20" t="n"/>
      <c r="D3000" s="20" t="n"/>
      <c r="E3000" s="20" t="n"/>
      <c r="F3000" s="26">
        <f>IF(E3000="","",IFERROR(INDEX('İş emirleri'!$B$6:$B$305,MATCH(E3000,'İş emirleri'!$A$6:$A$305,0)),"İş emri yok"))</f>
        <v/>
      </c>
      <c r="G3000" s="38" t="n"/>
      <c r="H3000" s="38" t="n"/>
      <c r="I3000" s="20" t="n"/>
      <c r="J3000" s="40">
        <f>IF(G3000="","",MAX(0,G3000-N(H3000)))</f>
        <v/>
      </c>
      <c r="K3000" s="24">
        <f>IF(OR(G3000="",N(G3000)=0),"",J3000/G3000)</f>
        <v/>
      </c>
      <c r="L3000" s="38" t="n"/>
      <c r="M3000" s="38" t="n"/>
      <c r="N3000" s="20" t="n"/>
      <c r="O3000" s="40">
        <f>IF(AND(L3000="",M3000=""),"",N(L3000)+N(M3000))</f>
        <v/>
      </c>
      <c r="P3000" s="24">
        <f>IF(OR(O3000="",N(O3000)=0),"",N(M3000)/O3000)</f>
        <v/>
      </c>
      <c r="Q3000" s="40">
        <f>IF(OR(J3000="",N(J3000)=0,O3000=""),"",N(L3000)/(J3000/60))</f>
        <v/>
      </c>
      <c r="R3000" s="20" t="n"/>
    </row>
    <row r="3001">
      <c r="A3001" s="39" t="n"/>
      <c r="B3001" s="20" t="n"/>
      <c r="C3001" s="20" t="n"/>
      <c r="D3001" s="20" t="n"/>
      <c r="E3001" s="20" t="n"/>
      <c r="F3001" s="26">
        <f>IF(E3001="","",IFERROR(INDEX('İş emirleri'!$B$6:$B$305,MATCH(E3001,'İş emirleri'!$A$6:$A$305,0)),"İş emri yok"))</f>
        <v/>
      </c>
      <c r="G3001" s="38" t="n"/>
      <c r="H3001" s="38" t="n"/>
      <c r="I3001" s="20" t="n"/>
      <c r="J3001" s="40">
        <f>IF(G3001="","",MAX(0,G3001-N(H3001)))</f>
        <v/>
      </c>
      <c r="K3001" s="24">
        <f>IF(OR(G3001="",N(G3001)=0),"",J3001/G3001)</f>
        <v/>
      </c>
      <c r="L3001" s="38" t="n"/>
      <c r="M3001" s="38" t="n"/>
      <c r="N3001" s="20" t="n"/>
      <c r="O3001" s="40">
        <f>IF(AND(L3001="",M3001=""),"",N(L3001)+N(M3001))</f>
        <v/>
      </c>
      <c r="P3001" s="24">
        <f>IF(OR(O3001="",N(O3001)=0),"",N(M3001)/O3001)</f>
        <v/>
      </c>
      <c r="Q3001" s="40">
        <f>IF(OR(J3001="",N(J3001)=0,O3001=""),"",N(L3001)/(J3001/60))</f>
        <v/>
      </c>
      <c r="R3001" s="20" t="n"/>
    </row>
    <row r="3002">
      <c r="A3002" s="39" t="n"/>
      <c r="B3002" s="20" t="n"/>
      <c r="C3002" s="20" t="n"/>
      <c r="D3002" s="20" t="n"/>
      <c r="E3002" s="20" t="n"/>
      <c r="F3002" s="26">
        <f>IF(E3002="","",IFERROR(INDEX('İş emirleri'!$B$6:$B$305,MATCH(E3002,'İş emirleri'!$A$6:$A$305,0)),"İş emri yok"))</f>
        <v/>
      </c>
      <c r="G3002" s="38" t="n"/>
      <c r="H3002" s="38" t="n"/>
      <c r="I3002" s="20" t="n"/>
      <c r="J3002" s="40">
        <f>IF(G3002="","",MAX(0,G3002-N(H3002)))</f>
        <v/>
      </c>
      <c r="K3002" s="24">
        <f>IF(OR(G3002="",N(G3002)=0),"",J3002/G3002)</f>
        <v/>
      </c>
      <c r="L3002" s="38" t="n"/>
      <c r="M3002" s="38" t="n"/>
      <c r="N3002" s="20" t="n"/>
      <c r="O3002" s="40">
        <f>IF(AND(L3002="",M3002=""),"",N(L3002)+N(M3002))</f>
        <v/>
      </c>
      <c r="P3002" s="24">
        <f>IF(OR(O3002="",N(O3002)=0),"",N(M3002)/O3002)</f>
        <v/>
      </c>
      <c r="Q3002" s="40">
        <f>IF(OR(J3002="",N(J3002)=0,O3002=""),"",N(L3002)/(J3002/60))</f>
        <v/>
      </c>
      <c r="R3002" s="20" t="n"/>
    </row>
    <row r="3003">
      <c r="A3003" s="39" t="n"/>
      <c r="B3003" s="20" t="n"/>
      <c r="C3003" s="20" t="n"/>
      <c r="D3003" s="20" t="n"/>
      <c r="E3003" s="20" t="n"/>
      <c r="F3003" s="26">
        <f>IF(E3003="","",IFERROR(INDEX('İş emirleri'!$B$6:$B$305,MATCH(E3003,'İş emirleri'!$A$6:$A$305,0)),"İş emri yok"))</f>
        <v/>
      </c>
      <c r="G3003" s="38" t="n"/>
      <c r="H3003" s="38" t="n"/>
      <c r="I3003" s="20" t="n"/>
      <c r="J3003" s="40">
        <f>IF(G3003="","",MAX(0,G3003-N(H3003)))</f>
        <v/>
      </c>
      <c r="K3003" s="24">
        <f>IF(OR(G3003="",N(G3003)=0),"",J3003/G3003)</f>
        <v/>
      </c>
      <c r="L3003" s="38" t="n"/>
      <c r="M3003" s="38" t="n"/>
      <c r="N3003" s="20" t="n"/>
      <c r="O3003" s="40">
        <f>IF(AND(L3003="",M3003=""),"",N(L3003)+N(M3003))</f>
        <v/>
      </c>
      <c r="P3003" s="24">
        <f>IF(OR(O3003="",N(O3003)=0),"",N(M3003)/O3003)</f>
        <v/>
      </c>
      <c r="Q3003" s="40">
        <f>IF(OR(J3003="",N(J3003)=0,O3003=""),"",N(L3003)/(J3003/60))</f>
        <v/>
      </c>
      <c r="R3003" s="20" t="n"/>
    </row>
    <row r="3004">
      <c r="A3004" s="39" t="n"/>
      <c r="B3004" s="20" t="n"/>
      <c r="C3004" s="20" t="n"/>
      <c r="D3004" s="20" t="n"/>
      <c r="E3004" s="20" t="n"/>
      <c r="F3004" s="26">
        <f>IF(E3004="","",IFERROR(INDEX('İş emirleri'!$B$6:$B$305,MATCH(E3004,'İş emirleri'!$A$6:$A$305,0)),"İş emri yok"))</f>
        <v/>
      </c>
      <c r="G3004" s="38" t="n"/>
      <c r="H3004" s="38" t="n"/>
      <c r="I3004" s="20" t="n"/>
      <c r="J3004" s="40">
        <f>IF(G3004="","",MAX(0,G3004-N(H3004)))</f>
        <v/>
      </c>
      <c r="K3004" s="24">
        <f>IF(OR(G3004="",N(G3004)=0),"",J3004/G3004)</f>
        <v/>
      </c>
      <c r="L3004" s="38" t="n"/>
      <c r="M3004" s="38" t="n"/>
      <c r="N3004" s="20" t="n"/>
      <c r="O3004" s="40">
        <f>IF(AND(L3004="",M3004=""),"",N(L3004)+N(M3004))</f>
        <v/>
      </c>
      <c r="P3004" s="24">
        <f>IF(OR(O3004="",N(O3004)=0),"",N(M3004)/O3004)</f>
        <v/>
      </c>
      <c r="Q3004" s="40">
        <f>IF(OR(J3004="",N(J3004)=0,O3004=""),"",N(L3004)/(J3004/60))</f>
        <v/>
      </c>
      <c r="R3004" s="20" t="n"/>
    </row>
    <row r="3005">
      <c r="A3005" s="39" t="n"/>
      <c r="B3005" s="20" t="n"/>
      <c r="C3005" s="20" t="n"/>
      <c r="D3005" s="20" t="n"/>
      <c r="E3005" s="20" t="n"/>
      <c r="F3005" s="26">
        <f>IF(E3005="","",IFERROR(INDEX('İş emirleri'!$B$6:$B$305,MATCH(E3005,'İş emirleri'!$A$6:$A$305,0)),"İş emri yok"))</f>
        <v/>
      </c>
      <c r="G3005" s="38" t="n"/>
      <c r="H3005" s="38" t="n"/>
      <c r="I3005" s="20" t="n"/>
      <c r="J3005" s="40">
        <f>IF(G3005="","",MAX(0,G3005-N(H3005)))</f>
        <v/>
      </c>
      <c r="K3005" s="24">
        <f>IF(OR(G3005="",N(G3005)=0),"",J3005/G3005)</f>
        <v/>
      </c>
      <c r="L3005" s="38" t="n"/>
      <c r="M3005" s="38" t="n"/>
      <c r="N3005" s="20" t="n"/>
      <c r="O3005" s="40">
        <f>IF(AND(L3005="",M3005=""),"",N(L3005)+N(M3005))</f>
        <v/>
      </c>
      <c r="P3005" s="24">
        <f>IF(OR(O3005="",N(O3005)=0),"",N(M3005)/O3005)</f>
        <v/>
      </c>
      <c r="Q3005" s="40">
        <f>IF(OR(J3005="",N(J3005)=0,O3005=""),"",N(L3005)/(J3005/60))</f>
        <v/>
      </c>
      <c r="R3005" s="20" t="n"/>
    </row>
    <row r="3006">
      <c r="A3006" s="39" t="n"/>
      <c r="B3006" s="20" t="n"/>
      <c r="C3006" s="20" t="n"/>
      <c r="D3006" s="20" t="n"/>
      <c r="E3006" s="20" t="n"/>
      <c r="F3006" s="26">
        <f>IF(E3006="","",IFERROR(INDEX('İş emirleri'!$B$6:$B$305,MATCH(E3006,'İş emirleri'!$A$6:$A$305,0)),"İş emri yok"))</f>
        <v/>
      </c>
      <c r="G3006" s="38" t="n"/>
      <c r="H3006" s="38" t="n"/>
      <c r="I3006" s="20" t="n"/>
      <c r="J3006" s="40">
        <f>IF(G3006="","",MAX(0,G3006-N(H3006)))</f>
        <v/>
      </c>
      <c r="K3006" s="24">
        <f>IF(OR(G3006="",N(G3006)=0),"",J3006/G3006)</f>
        <v/>
      </c>
      <c r="L3006" s="38" t="n"/>
      <c r="M3006" s="38" t="n"/>
      <c r="N3006" s="20" t="n"/>
      <c r="O3006" s="40">
        <f>IF(AND(L3006="",M3006=""),"",N(L3006)+N(M3006))</f>
        <v/>
      </c>
      <c r="P3006" s="24">
        <f>IF(OR(O3006="",N(O3006)=0),"",N(M3006)/O3006)</f>
        <v/>
      </c>
      <c r="Q3006" s="40">
        <f>IF(OR(J3006="",N(J3006)=0,O3006=""),"",N(L3006)/(J3006/60))</f>
        <v/>
      </c>
      <c r="R3006" s="20" t="n"/>
    </row>
    <row r="3007">
      <c r="A3007" s="39" t="n"/>
      <c r="B3007" s="20" t="n"/>
      <c r="C3007" s="20" t="n"/>
      <c r="D3007" s="20" t="n"/>
      <c r="E3007" s="20" t="n"/>
      <c r="F3007" s="26">
        <f>IF(E3007="","",IFERROR(INDEX('İş emirleri'!$B$6:$B$305,MATCH(E3007,'İş emirleri'!$A$6:$A$305,0)),"İş emri yok"))</f>
        <v/>
      </c>
      <c r="G3007" s="38" t="n"/>
      <c r="H3007" s="38" t="n"/>
      <c r="I3007" s="20" t="n"/>
      <c r="J3007" s="40">
        <f>IF(G3007="","",MAX(0,G3007-N(H3007)))</f>
        <v/>
      </c>
      <c r="K3007" s="24">
        <f>IF(OR(G3007="",N(G3007)=0),"",J3007/G3007)</f>
        <v/>
      </c>
      <c r="L3007" s="38" t="n"/>
      <c r="M3007" s="38" t="n"/>
      <c r="N3007" s="20" t="n"/>
      <c r="O3007" s="40">
        <f>IF(AND(L3007="",M3007=""),"",N(L3007)+N(M3007))</f>
        <v/>
      </c>
      <c r="P3007" s="24">
        <f>IF(OR(O3007="",N(O3007)=0),"",N(M3007)/O3007)</f>
        <v/>
      </c>
      <c r="Q3007" s="40">
        <f>IF(OR(J3007="",N(J3007)=0,O3007=""),"",N(L3007)/(J3007/60))</f>
        <v/>
      </c>
      <c r="R3007" s="20" t="n"/>
    </row>
    <row r="3008">
      <c r="A3008" s="39" t="n"/>
      <c r="B3008" s="20" t="n"/>
      <c r="C3008" s="20" t="n"/>
      <c r="D3008" s="20" t="n"/>
      <c r="E3008" s="20" t="n"/>
      <c r="F3008" s="26">
        <f>IF(E3008="","",IFERROR(INDEX('İş emirleri'!$B$6:$B$305,MATCH(E3008,'İş emirleri'!$A$6:$A$305,0)),"İş emri yok"))</f>
        <v/>
      </c>
      <c r="G3008" s="38" t="n"/>
      <c r="H3008" s="38" t="n"/>
      <c r="I3008" s="20" t="n"/>
      <c r="J3008" s="40">
        <f>IF(G3008="","",MAX(0,G3008-N(H3008)))</f>
        <v/>
      </c>
      <c r="K3008" s="24">
        <f>IF(OR(G3008="",N(G3008)=0),"",J3008/G3008)</f>
        <v/>
      </c>
      <c r="L3008" s="38" t="n"/>
      <c r="M3008" s="38" t="n"/>
      <c r="N3008" s="20" t="n"/>
      <c r="O3008" s="40">
        <f>IF(AND(L3008="",M3008=""),"",N(L3008)+N(M3008))</f>
        <v/>
      </c>
      <c r="P3008" s="24">
        <f>IF(OR(O3008="",N(O3008)=0),"",N(M3008)/O3008)</f>
        <v/>
      </c>
      <c r="Q3008" s="40">
        <f>IF(OR(J3008="",N(J3008)=0,O3008=""),"",N(L3008)/(J3008/60))</f>
        <v/>
      </c>
      <c r="R3008" s="20" t="n"/>
    </row>
    <row r="3009">
      <c r="A3009" s="39" t="n"/>
      <c r="B3009" s="20" t="n"/>
      <c r="C3009" s="20" t="n"/>
      <c r="D3009" s="20" t="n"/>
      <c r="E3009" s="20" t="n"/>
      <c r="F3009" s="26">
        <f>IF(E3009="","",IFERROR(INDEX('İş emirleri'!$B$6:$B$305,MATCH(E3009,'İş emirleri'!$A$6:$A$305,0)),"İş emri yok"))</f>
        <v/>
      </c>
      <c r="G3009" s="38" t="n"/>
      <c r="H3009" s="38" t="n"/>
      <c r="I3009" s="20" t="n"/>
      <c r="J3009" s="40">
        <f>IF(G3009="","",MAX(0,G3009-N(H3009)))</f>
        <v/>
      </c>
      <c r="K3009" s="24">
        <f>IF(OR(G3009="",N(G3009)=0),"",J3009/G3009)</f>
        <v/>
      </c>
      <c r="L3009" s="38" t="n"/>
      <c r="M3009" s="38" t="n"/>
      <c r="N3009" s="20" t="n"/>
      <c r="O3009" s="40">
        <f>IF(AND(L3009="",M3009=""),"",N(L3009)+N(M3009))</f>
        <v/>
      </c>
      <c r="P3009" s="24">
        <f>IF(OR(O3009="",N(O3009)=0),"",N(M3009)/O3009)</f>
        <v/>
      </c>
      <c r="Q3009" s="40">
        <f>IF(OR(J3009="",N(J3009)=0,O3009=""),"",N(L3009)/(J3009/60))</f>
        <v/>
      </c>
      <c r="R3009" s="20" t="n"/>
    </row>
    <row r="3010">
      <c r="A3010" s="39" t="n"/>
      <c r="B3010" s="20" t="n"/>
      <c r="C3010" s="20" t="n"/>
      <c r="D3010" s="20" t="n"/>
      <c r="E3010" s="20" t="n"/>
      <c r="F3010" s="26">
        <f>IF(E3010="","",IFERROR(INDEX('İş emirleri'!$B$6:$B$305,MATCH(E3010,'İş emirleri'!$A$6:$A$305,0)),"İş emri yok"))</f>
        <v/>
      </c>
      <c r="G3010" s="38" t="n"/>
      <c r="H3010" s="38" t="n"/>
      <c r="I3010" s="20" t="n"/>
      <c r="J3010" s="40">
        <f>IF(G3010="","",MAX(0,G3010-N(H3010)))</f>
        <v/>
      </c>
      <c r="K3010" s="24">
        <f>IF(OR(G3010="",N(G3010)=0),"",J3010/G3010)</f>
        <v/>
      </c>
      <c r="L3010" s="38" t="n"/>
      <c r="M3010" s="38" t="n"/>
      <c r="N3010" s="20" t="n"/>
      <c r="O3010" s="40">
        <f>IF(AND(L3010="",M3010=""),"",N(L3010)+N(M3010))</f>
        <v/>
      </c>
      <c r="P3010" s="24">
        <f>IF(OR(O3010="",N(O3010)=0),"",N(M3010)/O3010)</f>
        <v/>
      </c>
      <c r="Q3010" s="40">
        <f>IF(OR(J3010="",N(J3010)=0,O3010=""),"",N(L3010)/(J3010/60))</f>
        <v/>
      </c>
      <c r="R3010" s="20" t="n"/>
    </row>
    <row r="3011">
      <c r="A3011" s="39" t="n"/>
      <c r="B3011" s="20" t="n"/>
      <c r="C3011" s="20" t="n"/>
      <c r="D3011" s="20" t="n"/>
      <c r="E3011" s="20" t="n"/>
      <c r="F3011" s="26">
        <f>IF(E3011="","",IFERROR(INDEX('İş emirleri'!$B$6:$B$305,MATCH(E3011,'İş emirleri'!$A$6:$A$305,0)),"İş emri yok"))</f>
        <v/>
      </c>
      <c r="G3011" s="38" t="n"/>
      <c r="H3011" s="38" t="n"/>
      <c r="I3011" s="20" t="n"/>
      <c r="J3011" s="40">
        <f>IF(G3011="","",MAX(0,G3011-N(H3011)))</f>
        <v/>
      </c>
      <c r="K3011" s="24">
        <f>IF(OR(G3011="",N(G3011)=0),"",J3011/G3011)</f>
        <v/>
      </c>
      <c r="L3011" s="38" t="n"/>
      <c r="M3011" s="38" t="n"/>
      <c r="N3011" s="20" t="n"/>
      <c r="O3011" s="40">
        <f>IF(AND(L3011="",M3011=""),"",N(L3011)+N(M3011))</f>
        <v/>
      </c>
      <c r="P3011" s="24">
        <f>IF(OR(O3011="",N(O3011)=0),"",N(M3011)/O3011)</f>
        <v/>
      </c>
      <c r="Q3011" s="40">
        <f>IF(OR(J3011="",N(J3011)=0,O3011=""),"",N(L3011)/(J3011/60))</f>
        <v/>
      </c>
      <c r="R3011" s="20" t="n"/>
    </row>
    <row r="3012">
      <c r="A3012" s="39" t="n"/>
      <c r="B3012" s="20" t="n"/>
      <c r="C3012" s="20" t="n"/>
      <c r="D3012" s="20" t="n"/>
      <c r="E3012" s="20" t="n"/>
      <c r="F3012" s="26">
        <f>IF(E3012="","",IFERROR(INDEX('İş emirleri'!$B$6:$B$305,MATCH(E3012,'İş emirleri'!$A$6:$A$305,0)),"İş emri yok"))</f>
        <v/>
      </c>
      <c r="G3012" s="38" t="n"/>
      <c r="H3012" s="38" t="n"/>
      <c r="I3012" s="20" t="n"/>
      <c r="J3012" s="40">
        <f>IF(G3012="","",MAX(0,G3012-N(H3012)))</f>
        <v/>
      </c>
      <c r="K3012" s="24">
        <f>IF(OR(G3012="",N(G3012)=0),"",J3012/G3012)</f>
        <v/>
      </c>
      <c r="L3012" s="38" t="n"/>
      <c r="M3012" s="38" t="n"/>
      <c r="N3012" s="20" t="n"/>
      <c r="O3012" s="40">
        <f>IF(AND(L3012="",M3012=""),"",N(L3012)+N(M3012))</f>
        <v/>
      </c>
      <c r="P3012" s="24">
        <f>IF(OR(O3012="",N(O3012)=0),"",N(M3012)/O3012)</f>
        <v/>
      </c>
      <c r="Q3012" s="40">
        <f>IF(OR(J3012="",N(J3012)=0,O3012=""),"",N(L3012)/(J3012/60))</f>
        <v/>
      </c>
      <c r="R3012" s="20" t="n"/>
    </row>
    <row r="3013">
      <c r="A3013" s="39" t="n"/>
      <c r="B3013" s="20" t="n"/>
      <c r="C3013" s="20" t="n"/>
      <c r="D3013" s="20" t="n"/>
      <c r="E3013" s="20" t="n"/>
      <c r="F3013" s="26">
        <f>IF(E3013="","",IFERROR(INDEX('İş emirleri'!$B$6:$B$305,MATCH(E3013,'İş emirleri'!$A$6:$A$305,0)),"İş emri yok"))</f>
        <v/>
      </c>
      <c r="G3013" s="38" t="n"/>
      <c r="H3013" s="38" t="n"/>
      <c r="I3013" s="20" t="n"/>
      <c r="J3013" s="40">
        <f>IF(G3013="","",MAX(0,G3013-N(H3013)))</f>
        <v/>
      </c>
      <c r="K3013" s="24">
        <f>IF(OR(G3013="",N(G3013)=0),"",J3013/G3013)</f>
        <v/>
      </c>
      <c r="L3013" s="38" t="n"/>
      <c r="M3013" s="38" t="n"/>
      <c r="N3013" s="20" t="n"/>
      <c r="O3013" s="40">
        <f>IF(AND(L3013="",M3013=""),"",N(L3013)+N(M3013))</f>
        <v/>
      </c>
      <c r="P3013" s="24">
        <f>IF(OR(O3013="",N(O3013)=0),"",N(M3013)/O3013)</f>
        <v/>
      </c>
      <c r="Q3013" s="40">
        <f>IF(OR(J3013="",N(J3013)=0,O3013=""),"",N(L3013)/(J3013/60))</f>
        <v/>
      </c>
      <c r="R3013" s="20" t="n"/>
    </row>
    <row r="3014">
      <c r="A3014" s="39" t="n"/>
      <c r="B3014" s="20" t="n"/>
      <c r="C3014" s="20" t="n"/>
      <c r="D3014" s="20" t="n"/>
      <c r="E3014" s="20" t="n"/>
      <c r="F3014" s="26">
        <f>IF(E3014="","",IFERROR(INDEX('İş emirleri'!$B$6:$B$305,MATCH(E3014,'İş emirleri'!$A$6:$A$305,0)),"İş emri yok"))</f>
        <v/>
      </c>
      <c r="G3014" s="38" t="n"/>
      <c r="H3014" s="38" t="n"/>
      <c r="I3014" s="20" t="n"/>
      <c r="J3014" s="40">
        <f>IF(G3014="","",MAX(0,G3014-N(H3014)))</f>
        <v/>
      </c>
      <c r="K3014" s="24">
        <f>IF(OR(G3014="",N(G3014)=0),"",J3014/G3014)</f>
        <v/>
      </c>
      <c r="L3014" s="38" t="n"/>
      <c r="M3014" s="38" t="n"/>
      <c r="N3014" s="20" t="n"/>
      <c r="O3014" s="40">
        <f>IF(AND(L3014="",M3014=""),"",N(L3014)+N(M3014))</f>
        <v/>
      </c>
      <c r="P3014" s="24">
        <f>IF(OR(O3014="",N(O3014)=0),"",N(M3014)/O3014)</f>
        <v/>
      </c>
      <c r="Q3014" s="40">
        <f>IF(OR(J3014="",N(J3014)=0,O3014=""),"",N(L3014)/(J3014/60))</f>
        <v/>
      </c>
      <c r="R3014" s="20" t="n"/>
    </row>
    <row r="3015">
      <c r="A3015" s="39" t="n"/>
      <c r="B3015" s="20" t="n"/>
      <c r="C3015" s="20" t="n"/>
      <c r="D3015" s="20" t="n"/>
      <c r="E3015" s="20" t="n"/>
      <c r="F3015" s="26">
        <f>IF(E3015="","",IFERROR(INDEX('İş emirleri'!$B$6:$B$305,MATCH(E3015,'İş emirleri'!$A$6:$A$305,0)),"İş emri yok"))</f>
        <v/>
      </c>
      <c r="G3015" s="38" t="n"/>
      <c r="H3015" s="38" t="n"/>
      <c r="I3015" s="20" t="n"/>
      <c r="J3015" s="40">
        <f>IF(G3015="","",MAX(0,G3015-N(H3015)))</f>
        <v/>
      </c>
      <c r="K3015" s="24">
        <f>IF(OR(G3015="",N(G3015)=0),"",J3015/G3015)</f>
        <v/>
      </c>
      <c r="L3015" s="38" t="n"/>
      <c r="M3015" s="38" t="n"/>
      <c r="N3015" s="20" t="n"/>
      <c r="O3015" s="40">
        <f>IF(AND(L3015="",M3015=""),"",N(L3015)+N(M3015))</f>
        <v/>
      </c>
      <c r="P3015" s="24">
        <f>IF(OR(O3015="",N(O3015)=0),"",N(M3015)/O3015)</f>
        <v/>
      </c>
      <c r="Q3015" s="40">
        <f>IF(OR(J3015="",N(J3015)=0,O3015=""),"",N(L3015)/(J3015/60))</f>
        <v/>
      </c>
      <c r="R3015" s="20" t="n"/>
    </row>
    <row r="3016">
      <c r="A3016" s="39" t="n"/>
      <c r="B3016" s="20" t="n"/>
      <c r="C3016" s="20" t="n"/>
      <c r="D3016" s="20" t="n"/>
      <c r="E3016" s="20" t="n"/>
      <c r="F3016" s="26">
        <f>IF(E3016="","",IFERROR(INDEX('İş emirleri'!$B$6:$B$305,MATCH(E3016,'İş emirleri'!$A$6:$A$305,0)),"İş emri yok"))</f>
        <v/>
      </c>
      <c r="G3016" s="38" t="n"/>
      <c r="H3016" s="38" t="n"/>
      <c r="I3016" s="20" t="n"/>
      <c r="J3016" s="40">
        <f>IF(G3016="","",MAX(0,G3016-N(H3016)))</f>
        <v/>
      </c>
      <c r="K3016" s="24">
        <f>IF(OR(G3016="",N(G3016)=0),"",J3016/G3016)</f>
        <v/>
      </c>
      <c r="L3016" s="38" t="n"/>
      <c r="M3016" s="38" t="n"/>
      <c r="N3016" s="20" t="n"/>
      <c r="O3016" s="40">
        <f>IF(AND(L3016="",M3016=""),"",N(L3016)+N(M3016))</f>
        <v/>
      </c>
      <c r="P3016" s="24">
        <f>IF(OR(O3016="",N(O3016)=0),"",N(M3016)/O3016)</f>
        <v/>
      </c>
      <c r="Q3016" s="40">
        <f>IF(OR(J3016="",N(J3016)=0,O3016=""),"",N(L3016)/(J3016/60))</f>
        <v/>
      </c>
      <c r="R3016" s="20" t="n"/>
    </row>
    <row r="3017">
      <c r="A3017" s="39" t="n"/>
      <c r="B3017" s="20" t="n"/>
      <c r="C3017" s="20" t="n"/>
      <c r="D3017" s="20" t="n"/>
      <c r="E3017" s="20" t="n"/>
      <c r="F3017" s="26">
        <f>IF(E3017="","",IFERROR(INDEX('İş emirleri'!$B$6:$B$305,MATCH(E3017,'İş emirleri'!$A$6:$A$305,0)),"İş emri yok"))</f>
        <v/>
      </c>
      <c r="G3017" s="38" t="n"/>
      <c r="H3017" s="38" t="n"/>
      <c r="I3017" s="20" t="n"/>
      <c r="J3017" s="40">
        <f>IF(G3017="","",MAX(0,G3017-N(H3017)))</f>
        <v/>
      </c>
      <c r="K3017" s="24">
        <f>IF(OR(G3017="",N(G3017)=0),"",J3017/G3017)</f>
        <v/>
      </c>
      <c r="L3017" s="38" t="n"/>
      <c r="M3017" s="38" t="n"/>
      <c r="N3017" s="20" t="n"/>
      <c r="O3017" s="40">
        <f>IF(AND(L3017="",M3017=""),"",N(L3017)+N(M3017))</f>
        <v/>
      </c>
      <c r="P3017" s="24">
        <f>IF(OR(O3017="",N(O3017)=0),"",N(M3017)/O3017)</f>
        <v/>
      </c>
      <c r="Q3017" s="40">
        <f>IF(OR(J3017="",N(J3017)=0,O3017=""),"",N(L3017)/(J3017/60))</f>
        <v/>
      </c>
      <c r="R3017" s="20" t="n"/>
    </row>
    <row r="3018">
      <c r="A3018" s="39" t="n"/>
      <c r="B3018" s="20" t="n"/>
      <c r="C3018" s="20" t="n"/>
      <c r="D3018" s="20" t="n"/>
      <c r="E3018" s="20" t="n"/>
      <c r="F3018" s="26">
        <f>IF(E3018="","",IFERROR(INDEX('İş emirleri'!$B$6:$B$305,MATCH(E3018,'İş emirleri'!$A$6:$A$305,0)),"İş emri yok"))</f>
        <v/>
      </c>
      <c r="G3018" s="38" t="n"/>
      <c r="H3018" s="38" t="n"/>
      <c r="I3018" s="20" t="n"/>
      <c r="J3018" s="40">
        <f>IF(G3018="","",MAX(0,G3018-N(H3018)))</f>
        <v/>
      </c>
      <c r="K3018" s="24">
        <f>IF(OR(G3018="",N(G3018)=0),"",J3018/G3018)</f>
        <v/>
      </c>
      <c r="L3018" s="38" t="n"/>
      <c r="M3018" s="38" t="n"/>
      <c r="N3018" s="20" t="n"/>
      <c r="O3018" s="40">
        <f>IF(AND(L3018="",M3018=""),"",N(L3018)+N(M3018))</f>
        <v/>
      </c>
      <c r="P3018" s="24">
        <f>IF(OR(O3018="",N(O3018)=0),"",N(M3018)/O3018)</f>
        <v/>
      </c>
      <c r="Q3018" s="40">
        <f>IF(OR(J3018="",N(J3018)=0,O3018=""),"",N(L3018)/(J3018/60))</f>
        <v/>
      </c>
      <c r="R3018" s="20" t="n"/>
    </row>
    <row r="3019">
      <c r="A3019" s="39" t="n"/>
      <c r="B3019" s="20" t="n"/>
      <c r="C3019" s="20" t="n"/>
      <c r="D3019" s="20" t="n"/>
      <c r="E3019" s="20" t="n"/>
      <c r="F3019" s="26">
        <f>IF(E3019="","",IFERROR(INDEX('İş emirleri'!$B$6:$B$305,MATCH(E3019,'İş emirleri'!$A$6:$A$305,0)),"İş emri yok"))</f>
        <v/>
      </c>
      <c r="G3019" s="38" t="n"/>
      <c r="H3019" s="38" t="n"/>
      <c r="I3019" s="20" t="n"/>
      <c r="J3019" s="40">
        <f>IF(G3019="","",MAX(0,G3019-N(H3019)))</f>
        <v/>
      </c>
      <c r="K3019" s="24">
        <f>IF(OR(G3019="",N(G3019)=0),"",J3019/G3019)</f>
        <v/>
      </c>
      <c r="L3019" s="38" t="n"/>
      <c r="M3019" s="38" t="n"/>
      <c r="N3019" s="20" t="n"/>
      <c r="O3019" s="40">
        <f>IF(AND(L3019="",M3019=""),"",N(L3019)+N(M3019))</f>
        <v/>
      </c>
      <c r="P3019" s="24">
        <f>IF(OR(O3019="",N(O3019)=0),"",N(M3019)/O3019)</f>
        <v/>
      </c>
      <c r="Q3019" s="40">
        <f>IF(OR(J3019="",N(J3019)=0,O3019=""),"",N(L3019)/(J3019/60))</f>
        <v/>
      </c>
      <c r="R3019" s="20" t="n"/>
    </row>
    <row r="3020">
      <c r="A3020" s="39" t="n"/>
      <c r="B3020" s="20" t="n"/>
      <c r="C3020" s="20" t="n"/>
      <c r="D3020" s="20" t="n"/>
      <c r="E3020" s="20" t="n"/>
      <c r="F3020" s="26">
        <f>IF(E3020="","",IFERROR(INDEX('İş emirleri'!$B$6:$B$305,MATCH(E3020,'İş emirleri'!$A$6:$A$305,0)),"İş emri yok"))</f>
        <v/>
      </c>
      <c r="G3020" s="38" t="n"/>
      <c r="H3020" s="38" t="n"/>
      <c r="I3020" s="20" t="n"/>
      <c r="J3020" s="40">
        <f>IF(G3020="","",MAX(0,G3020-N(H3020)))</f>
        <v/>
      </c>
      <c r="K3020" s="24">
        <f>IF(OR(G3020="",N(G3020)=0),"",J3020/G3020)</f>
        <v/>
      </c>
      <c r="L3020" s="38" t="n"/>
      <c r="M3020" s="38" t="n"/>
      <c r="N3020" s="20" t="n"/>
      <c r="O3020" s="40">
        <f>IF(AND(L3020="",M3020=""),"",N(L3020)+N(M3020))</f>
        <v/>
      </c>
      <c r="P3020" s="24">
        <f>IF(OR(O3020="",N(O3020)=0),"",N(M3020)/O3020)</f>
        <v/>
      </c>
      <c r="Q3020" s="40">
        <f>IF(OR(J3020="",N(J3020)=0,O3020=""),"",N(L3020)/(J3020/60))</f>
        <v/>
      </c>
      <c r="R3020" s="20" t="n"/>
    </row>
    <row r="3021">
      <c r="A3021" s="39" t="n"/>
      <c r="B3021" s="20" t="n"/>
      <c r="C3021" s="20" t="n"/>
      <c r="D3021" s="20" t="n"/>
      <c r="E3021" s="20" t="n"/>
      <c r="F3021" s="26">
        <f>IF(E3021="","",IFERROR(INDEX('İş emirleri'!$B$6:$B$305,MATCH(E3021,'İş emirleri'!$A$6:$A$305,0)),"İş emri yok"))</f>
        <v/>
      </c>
      <c r="G3021" s="38" t="n"/>
      <c r="H3021" s="38" t="n"/>
      <c r="I3021" s="20" t="n"/>
      <c r="J3021" s="40">
        <f>IF(G3021="","",MAX(0,G3021-N(H3021)))</f>
        <v/>
      </c>
      <c r="K3021" s="24">
        <f>IF(OR(G3021="",N(G3021)=0),"",J3021/G3021)</f>
        <v/>
      </c>
      <c r="L3021" s="38" t="n"/>
      <c r="M3021" s="38" t="n"/>
      <c r="N3021" s="20" t="n"/>
      <c r="O3021" s="40">
        <f>IF(AND(L3021="",M3021=""),"",N(L3021)+N(M3021))</f>
        <v/>
      </c>
      <c r="P3021" s="24">
        <f>IF(OR(O3021="",N(O3021)=0),"",N(M3021)/O3021)</f>
        <v/>
      </c>
      <c r="Q3021" s="40">
        <f>IF(OR(J3021="",N(J3021)=0,O3021=""),"",N(L3021)/(J3021/60))</f>
        <v/>
      </c>
      <c r="R3021" s="20" t="n"/>
    </row>
    <row r="3022">
      <c r="A3022" s="39" t="n"/>
      <c r="B3022" s="20" t="n"/>
      <c r="C3022" s="20" t="n"/>
      <c r="D3022" s="20" t="n"/>
      <c r="E3022" s="20" t="n"/>
      <c r="F3022" s="26">
        <f>IF(E3022="","",IFERROR(INDEX('İş emirleri'!$B$6:$B$305,MATCH(E3022,'İş emirleri'!$A$6:$A$305,0)),"İş emri yok"))</f>
        <v/>
      </c>
      <c r="G3022" s="38" t="n"/>
      <c r="H3022" s="38" t="n"/>
      <c r="I3022" s="20" t="n"/>
      <c r="J3022" s="40">
        <f>IF(G3022="","",MAX(0,G3022-N(H3022)))</f>
        <v/>
      </c>
      <c r="K3022" s="24">
        <f>IF(OR(G3022="",N(G3022)=0),"",J3022/G3022)</f>
        <v/>
      </c>
      <c r="L3022" s="38" t="n"/>
      <c r="M3022" s="38" t="n"/>
      <c r="N3022" s="20" t="n"/>
      <c r="O3022" s="40">
        <f>IF(AND(L3022="",M3022=""),"",N(L3022)+N(M3022))</f>
        <v/>
      </c>
      <c r="P3022" s="24">
        <f>IF(OR(O3022="",N(O3022)=0),"",N(M3022)/O3022)</f>
        <v/>
      </c>
      <c r="Q3022" s="40">
        <f>IF(OR(J3022="",N(J3022)=0,O3022=""),"",N(L3022)/(J3022/60))</f>
        <v/>
      </c>
      <c r="R3022" s="20" t="n"/>
    </row>
    <row r="3023">
      <c r="A3023" s="39" t="n"/>
      <c r="B3023" s="20" t="n"/>
      <c r="C3023" s="20" t="n"/>
      <c r="D3023" s="20" t="n"/>
      <c r="E3023" s="20" t="n"/>
      <c r="F3023" s="26">
        <f>IF(E3023="","",IFERROR(INDEX('İş emirleri'!$B$6:$B$305,MATCH(E3023,'İş emirleri'!$A$6:$A$305,0)),"İş emri yok"))</f>
        <v/>
      </c>
      <c r="G3023" s="38" t="n"/>
      <c r="H3023" s="38" t="n"/>
      <c r="I3023" s="20" t="n"/>
      <c r="J3023" s="40">
        <f>IF(G3023="","",MAX(0,G3023-N(H3023)))</f>
        <v/>
      </c>
      <c r="K3023" s="24">
        <f>IF(OR(G3023="",N(G3023)=0),"",J3023/G3023)</f>
        <v/>
      </c>
      <c r="L3023" s="38" t="n"/>
      <c r="M3023" s="38" t="n"/>
      <c r="N3023" s="20" t="n"/>
      <c r="O3023" s="40">
        <f>IF(AND(L3023="",M3023=""),"",N(L3023)+N(M3023))</f>
        <v/>
      </c>
      <c r="P3023" s="24">
        <f>IF(OR(O3023="",N(O3023)=0),"",N(M3023)/O3023)</f>
        <v/>
      </c>
      <c r="Q3023" s="40">
        <f>IF(OR(J3023="",N(J3023)=0,O3023=""),"",N(L3023)/(J3023/60))</f>
        <v/>
      </c>
      <c r="R3023" s="20" t="n"/>
    </row>
    <row r="3024">
      <c r="A3024" s="39" t="n"/>
      <c r="B3024" s="20" t="n"/>
      <c r="C3024" s="20" t="n"/>
      <c r="D3024" s="20" t="n"/>
      <c r="E3024" s="20" t="n"/>
      <c r="F3024" s="26">
        <f>IF(E3024="","",IFERROR(INDEX('İş emirleri'!$B$6:$B$305,MATCH(E3024,'İş emirleri'!$A$6:$A$305,0)),"İş emri yok"))</f>
        <v/>
      </c>
      <c r="G3024" s="38" t="n"/>
      <c r="H3024" s="38" t="n"/>
      <c r="I3024" s="20" t="n"/>
      <c r="J3024" s="40">
        <f>IF(G3024="","",MAX(0,G3024-N(H3024)))</f>
        <v/>
      </c>
      <c r="K3024" s="24">
        <f>IF(OR(G3024="",N(G3024)=0),"",J3024/G3024)</f>
        <v/>
      </c>
      <c r="L3024" s="38" t="n"/>
      <c r="M3024" s="38" t="n"/>
      <c r="N3024" s="20" t="n"/>
      <c r="O3024" s="40">
        <f>IF(AND(L3024="",M3024=""),"",N(L3024)+N(M3024))</f>
        <v/>
      </c>
      <c r="P3024" s="24">
        <f>IF(OR(O3024="",N(O3024)=0),"",N(M3024)/O3024)</f>
        <v/>
      </c>
      <c r="Q3024" s="40">
        <f>IF(OR(J3024="",N(J3024)=0,O3024=""),"",N(L3024)/(J3024/60))</f>
        <v/>
      </c>
      <c r="R3024" s="20" t="n"/>
    </row>
    <row r="3025">
      <c r="A3025" s="39" t="n"/>
      <c r="B3025" s="20" t="n"/>
      <c r="C3025" s="20" t="n"/>
      <c r="D3025" s="20" t="n"/>
      <c r="E3025" s="20" t="n"/>
      <c r="F3025" s="26">
        <f>IF(E3025="","",IFERROR(INDEX('İş emirleri'!$B$6:$B$305,MATCH(E3025,'İş emirleri'!$A$6:$A$305,0)),"İş emri yok"))</f>
        <v/>
      </c>
      <c r="G3025" s="38" t="n"/>
      <c r="H3025" s="38" t="n"/>
      <c r="I3025" s="20" t="n"/>
      <c r="J3025" s="40">
        <f>IF(G3025="","",MAX(0,G3025-N(H3025)))</f>
        <v/>
      </c>
      <c r="K3025" s="24">
        <f>IF(OR(G3025="",N(G3025)=0),"",J3025/G3025)</f>
        <v/>
      </c>
      <c r="L3025" s="38" t="n"/>
      <c r="M3025" s="38" t="n"/>
      <c r="N3025" s="20" t="n"/>
      <c r="O3025" s="40">
        <f>IF(AND(L3025="",M3025=""),"",N(L3025)+N(M3025))</f>
        <v/>
      </c>
      <c r="P3025" s="24">
        <f>IF(OR(O3025="",N(O3025)=0),"",N(M3025)/O3025)</f>
        <v/>
      </c>
      <c r="Q3025" s="40">
        <f>IF(OR(J3025="",N(J3025)=0,O3025=""),"",N(L3025)/(J3025/60))</f>
        <v/>
      </c>
      <c r="R3025" s="20" t="n"/>
    </row>
    <row r="3026">
      <c r="A3026" s="39" t="n"/>
      <c r="B3026" s="20" t="n"/>
      <c r="C3026" s="20" t="n"/>
      <c r="D3026" s="20" t="n"/>
      <c r="E3026" s="20" t="n"/>
      <c r="F3026" s="26">
        <f>IF(E3026="","",IFERROR(INDEX('İş emirleri'!$B$6:$B$305,MATCH(E3026,'İş emirleri'!$A$6:$A$305,0)),"İş emri yok"))</f>
        <v/>
      </c>
      <c r="G3026" s="38" t="n"/>
      <c r="H3026" s="38" t="n"/>
      <c r="I3026" s="20" t="n"/>
      <c r="J3026" s="40">
        <f>IF(G3026="","",MAX(0,G3026-N(H3026)))</f>
        <v/>
      </c>
      <c r="K3026" s="24">
        <f>IF(OR(G3026="",N(G3026)=0),"",J3026/G3026)</f>
        <v/>
      </c>
      <c r="L3026" s="38" t="n"/>
      <c r="M3026" s="38" t="n"/>
      <c r="N3026" s="20" t="n"/>
      <c r="O3026" s="40">
        <f>IF(AND(L3026="",M3026=""),"",N(L3026)+N(M3026))</f>
        <v/>
      </c>
      <c r="P3026" s="24">
        <f>IF(OR(O3026="",N(O3026)=0),"",N(M3026)/O3026)</f>
        <v/>
      </c>
      <c r="Q3026" s="40">
        <f>IF(OR(J3026="",N(J3026)=0,O3026=""),"",N(L3026)/(J3026/60))</f>
        <v/>
      </c>
      <c r="R3026" s="20" t="n"/>
    </row>
    <row r="3027">
      <c r="A3027" s="39" t="n"/>
      <c r="B3027" s="20" t="n"/>
      <c r="C3027" s="20" t="n"/>
      <c r="D3027" s="20" t="n"/>
      <c r="E3027" s="20" t="n"/>
      <c r="F3027" s="26">
        <f>IF(E3027="","",IFERROR(INDEX('İş emirleri'!$B$6:$B$305,MATCH(E3027,'İş emirleri'!$A$6:$A$305,0)),"İş emri yok"))</f>
        <v/>
      </c>
      <c r="G3027" s="38" t="n"/>
      <c r="H3027" s="38" t="n"/>
      <c r="I3027" s="20" t="n"/>
      <c r="J3027" s="40">
        <f>IF(G3027="","",MAX(0,G3027-N(H3027)))</f>
        <v/>
      </c>
      <c r="K3027" s="24">
        <f>IF(OR(G3027="",N(G3027)=0),"",J3027/G3027)</f>
        <v/>
      </c>
      <c r="L3027" s="38" t="n"/>
      <c r="M3027" s="38" t="n"/>
      <c r="N3027" s="20" t="n"/>
      <c r="O3027" s="40">
        <f>IF(AND(L3027="",M3027=""),"",N(L3027)+N(M3027))</f>
        <v/>
      </c>
      <c r="P3027" s="24">
        <f>IF(OR(O3027="",N(O3027)=0),"",N(M3027)/O3027)</f>
        <v/>
      </c>
      <c r="Q3027" s="40">
        <f>IF(OR(J3027="",N(J3027)=0,O3027=""),"",N(L3027)/(J3027/60))</f>
        <v/>
      </c>
      <c r="R3027" s="20" t="n"/>
    </row>
    <row r="3028">
      <c r="A3028" s="39" t="n"/>
      <c r="B3028" s="20" t="n"/>
      <c r="C3028" s="20" t="n"/>
      <c r="D3028" s="20" t="n"/>
      <c r="E3028" s="20" t="n"/>
      <c r="F3028" s="26">
        <f>IF(E3028="","",IFERROR(INDEX('İş emirleri'!$B$6:$B$305,MATCH(E3028,'İş emirleri'!$A$6:$A$305,0)),"İş emri yok"))</f>
        <v/>
      </c>
      <c r="G3028" s="38" t="n"/>
      <c r="H3028" s="38" t="n"/>
      <c r="I3028" s="20" t="n"/>
      <c r="J3028" s="40">
        <f>IF(G3028="","",MAX(0,G3028-N(H3028)))</f>
        <v/>
      </c>
      <c r="K3028" s="24">
        <f>IF(OR(G3028="",N(G3028)=0),"",J3028/G3028)</f>
        <v/>
      </c>
      <c r="L3028" s="38" t="n"/>
      <c r="M3028" s="38" t="n"/>
      <c r="N3028" s="20" t="n"/>
      <c r="O3028" s="40">
        <f>IF(AND(L3028="",M3028=""),"",N(L3028)+N(M3028))</f>
        <v/>
      </c>
      <c r="P3028" s="24">
        <f>IF(OR(O3028="",N(O3028)=0),"",N(M3028)/O3028)</f>
        <v/>
      </c>
      <c r="Q3028" s="40">
        <f>IF(OR(J3028="",N(J3028)=0,O3028=""),"",N(L3028)/(J3028/60))</f>
        <v/>
      </c>
      <c r="R3028" s="20" t="n"/>
    </row>
    <row r="3029">
      <c r="A3029" s="39" t="n"/>
      <c r="B3029" s="20" t="n"/>
      <c r="C3029" s="20" t="n"/>
      <c r="D3029" s="20" t="n"/>
      <c r="E3029" s="20" t="n"/>
      <c r="F3029" s="26">
        <f>IF(E3029="","",IFERROR(INDEX('İş emirleri'!$B$6:$B$305,MATCH(E3029,'İş emirleri'!$A$6:$A$305,0)),"İş emri yok"))</f>
        <v/>
      </c>
      <c r="G3029" s="38" t="n"/>
      <c r="H3029" s="38" t="n"/>
      <c r="I3029" s="20" t="n"/>
      <c r="J3029" s="40">
        <f>IF(G3029="","",MAX(0,G3029-N(H3029)))</f>
        <v/>
      </c>
      <c r="K3029" s="24">
        <f>IF(OR(G3029="",N(G3029)=0),"",J3029/G3029)</f>
        <v/>
      </c>
      <c r="L3029" s="38" t="n"/>
      <c r="M3029" s="38" t="n"/>
      <c r="N3029" s="20" t="n"/>
      <c r="O3029" s="40">
        <f>IF(AND(L3029="",M3029=""),"",N(L3029)+N(M3029))</f>
        <v/>
      </c>
      <c r="P3029" s="24">
        <f>IF(OR(O3029="",N(O3029)=0),"",N(M3029)/O3029)</f>
        <v/>
      </c>
      <c r="Q3029" s="40">
        <f>IF(OR(J3029="",N(J3029)=0,O3029=""),"",N(L3029)/(J3029/60))</f>
        <v/>
      </c>
      <c r="R3029" s="20" t="n"/>
    </row>
    <row r="3030">
      <c r="A3030" s="39" t="n"/>
      <c r="B3030" s="20" t="n"/>
      <c r="C3030" s="20" t="n"/>
      <c r="D3030" s="20" t="n"/>
      <c r="E3030" s="20" t="n"/>
      <c r="F3030" s="26">
        <f>IF(E3030="","",IFERROR(INDEX('İş emirleri'!$B$6:$B$305,MATCH(E3030,'İş emirleri'!$A$6:$A$305,0)),"İş emri yok"))</f>
        <v/>
      </c>
      <c r="G3030" s="38" t="n"/>
      <c r="H3030" s="38" t="n"/>
      <c r="I3030" s="20" t="n"/>
      <c r="J3030" s="40">
        <f>IF(G3030="","",MAX(0,G3030-N(H3030)))</f>
        <v/>
      </c>
      <c r="K3030" s="24">
        <f>IF(OR(G3030="",N(G3030)=0),"",J3030/G3030)</f>
        <v/>
      </c>
      <c r="L3030" s="38" t="n"/>
      <c r="M3030" s="38" t="n"/>
      <c r="N3030" s="20" t="n"/>
      <c r="O3030" s="40">
        <f>IF(AND(L3030="",M3030=""),"",N(L3030)+N(M3030))</f>
        <v/>
      </c>
      <c r="P3030" s="24">
        <f>IF(OR(O3030="",N(O3030)=0),"",N(M3030)/O3030)</f>
        <v/>
      </c>
      <c r="Q3030" s="40">
        <f>IF(OR(J3030="",N(J3030)=0,O3030=""),"",N(L3030)/(J3030/60))</f>
        <v/>
      </c>
      <c r="R3030" s="20" t="n"/>
    </row>
    <row r="3031">
      <c r="A3031" s="39" t="n"/>
      <c r="B3031" s="20" t="n"/>
      <c r="C3031" s="20" t="n"/>
      <c r="D3031" s="20" t="n"/>
      <c r="E3031" s="20" t="n"/>
      <c r="F3031" s="26">
        <f>IF(E3031="","",IFERROR(INDEX('İş emirleri'!$B$6:$B$305,MATCH(E3031,'İş emirleri'!$A$6:$A$305,0)),"İş emri yok"))</f>
        <v/>
      </c>
      <c r="G3031" s="38" t="n"/>
      <c r="H3031" s="38" t="n"/>
      <c r="I3031" s="20" t="n"/>
      <c r="J3031" s="40">
        <f>IF(G3031="","",MAX(0,G3031-N(H3031)))</f>
        <v/>
      </c>
      <c r="K3031" s="24">
        <f>IF(OR(G3031="",N(G3031)=0),"",J3031/G3031)</f>
        <v/>
      </c>
      <c r="L3031" s="38" t="n"/>
      <c r="M3031" s="38" t="n"/>
      <c r="N3031" s="20" t="n"/>
      <c r="O3031" s="40">
        <f>IF(AND(L3031="",M3031=""),"",N(L3031)+N(M3031))</f>
        <v/>
      </c>
      <c r="P3031" s="24">
        <f>IF(OR(O3031="",N(O3031)=0),"",N(M3031)/O3031)</f>
        <v/>
      </c>
      <c r="Q3031" s="40">
        <f>IF(OR(J3031="",N(J3031)=0,O3031=""),"",N(L3031)/(J3031/60))</f>
        <v/>
      </c>
      <c r="R3031" s="20" t="n"/>
    </row>
    <row r="3032">
      <c r="A3032" s="39" t="n"/>
      <c r="B3032" s="20" t="n"/>
      <c r="C3032" s="20" t="n"/>
      <c r="D3032" s="20" t="n"/>
      <c r="E3032" s="20" t="n"/>
      <c r="F3032" s="26">
        <f>IF(E3032="","",IFERROR(INDEX('İş emirleri'!$B$6:$B$305,MATCH(E3032,'İş emirleri'!$A$6:$A$305,0)),"İş emri yok"))</f>
        <v/>
      </c>
      <c r="G3032" s="38" t="n"/>
      <c r="H3032" s="38" t="n"/>
      <c r="I3032" s="20" t="n"/>
      <c r="J3032" s="40">
        <f>IF(G3032="","",MAX(0,G3032-N(H3032)))</f>
        <v/>
      </c>
      <c r="K3032" s="24">
        <f>IF(OR(G3032="",N(G3032)=0),"",J3032/G3032)</f>
        <v/>
      </c>
      <c r="L3032" s="38" t="n"/>
      <c r="M3032" s="38" t="n"/>
      <c r="N3032" s="20" t="n"/>
      <c r="O3032" s="40">
        <f>IF(AND(L3032="",M3032=""),"",N(L3032)+N(M3032))</f>
        <v/>
      </c>
      <c r="P3032" s="24">
        <f>IF(OR(O3032="",N(O3032)=0),"",N(M3032)/O3032)</f>
        <v/>
      </c>
      <c r="Q3032" s="40">
        <f>IF(OR(J3032="",N(J3032)=0,O3032=""),"",N(L3032)/(J3032/60))</f>
        <v/>
      </c>
      <c r="R3032" s="20" t="n"/>
    </row>
    <row r="3033">
      <c r="A3033" s="39" t="n"/>
      <c r="B3033" s="20" t="n"/>
      <c r="C3033" s="20" t="n"/>
      <c r="D3033" s="20" t="n"/>
      <c r="E3033" s="20" t="n"/>
      <c r="F3033" s="26">
        <f>IF(E3033="","",IFERROR(INDEX('İş emirleri'!$B$6:$B$305,MATCH(E3033,'İş emirleri'!$A$6:$A$305,0)),"İş emri yok"))</f>
        <v/>
      </c>
      <c r="G3033" s="38" t="n"/>
      <c r="H3033" s="38" t="n"/>
      <c r="I3033" s="20" t="n"/>
      <c r="J3033" s="40">
        <f>IF(G3033="","",MAX(0,G3033-N(H3033)))</f>
        <v/>
      </c>
      <c r="K3033" s="24">
        <f>IF(OR(G3033="",N(G3033)=0),"",J3033/G3033)</f>
        <v/>
      </c>
      <c r="L3033" s="38" t="n"/>
      <c r="M3033" s="38" t="n"/>
      <c r="N3033" s="20" t="n"/>
      <c r="O3033" s="40">
        <f>IF(AND(L3033="",M3033=""),"",N(L3033)+N(M3033))</f>
        <v/>
      </c>
      <c r="P3033" s="24">
        <f>IF(OR(O3033="",N(O3033)=0),"",N(M3033)/O3033)</f>
        <v/>
      </c>
      <c r="Q3033" s="40">
        <f>IF(OR(J3033="",N(J3033)=0,O3033=""),"",N(L3033)/(J3033/60))</f>
        <v/>
      </c>
      <c r="R3033" s="20" t="n"/>
    </row>
    <row r="3034">
      <c r="A3034" s="39" t="n"/>
      <c r="B3034" s="20" t="n"/>
      <c r="C3034" s="20" t="n"/>
      <c r="D3034" s="20" t="n"/>
      <c r="E3034" s="20" t="n"/>
      <c r="F3034" s="26">
        <f>IF(E3034="","",IFERROR(INDEX('İş emirleri'!$B$6:$B$305,MATCH(E3034,'İş emirleri'!$A$6:$A$305,0)),"İş emri yok"))</f>
        <v/>
      </c>
      <c r="G3034" s="38" t="n"/>
      <c r="H3034" s="38" t="n"/>
      <c r="I3034" s="20" t="n"/>
      <c r="J3034" s="40">
        <f>IF(G3034="","",MAX(0,G3034-N(H3034)))</f>
        <v/>
      </c>
      <c r="K3034" s="24">
        <f>IF(OR(G3034="",N(G3034)=0),"",J3034/G3034)</f>
        <v/>
      </c>
      <c r="L3034" s="38" t="n"/>
      <c r="M3034" s="38" t="n"/>
      <c r="N3034" s="20" t="n"/>
      <c r="O3034" s="40">
        <f>IF(AND(L3034="",M3034=""),"",N(L3034)+N(M3034))</f>
        <v/>
      </c>
      <c r="P3034" s="24">
        <f>IF(OR(O3034="",N(O3034)=0),"",N(M3034)/O3034)</f>
        <v/>
      </c>
      <c r="Q3034" s="40">
        <f>IF(OR(J3034="",N(J3034)=0,O3034=""),"",N(L3034)/(J3034/60))</f>
        <v/>
      </c>
      <c r="R3034" s="20" t="n"/>
    </row>
    <row r="3035">
      <c r="A3035" s="39" t="n"/>
      <c r="B3035" s="20" t="n"/>
      <c r="C3035" s="20" t="n"/>
      <c r="D3035" s="20" t="n"/>
      <c r="E3035" s="20" t="n"/>
      <c r="F3035" s="26">
        <f>IF(E3035="","",IFERROR(INDEX('İş emirleri'!$B$6:$B$305,MATCH(E3035,'İş emirleri'!$A$6:$A$305,0)),"İş emri yok"))</f>
        <v/>
      </c>
      <c r="G3035" s="38" t="n"/>
      <c r="H3035" s="38" t="n"/>
      <c r="I3035" s="20" t="n"/>
      <c r="J3035" s="40">
        <f>IF(G3035="","",MAX(0,G3035-N(H3035)))</f>
        <v/>
      </c>
      <c r="K3035" s="24">
        <f>IF(OR(G3035="",N(G3035)=0),"",J3035/G3035)</f>
        <v/>
      </c>
      <c r="L3035" s="38" t="n"/>
      <c r="M3035" s="38" t="n"/>
      <c r="N3035" s="20" t="n"/>
      <c r="O3035" s="40">
        <f>IF(AND(L3035="",M3035=""),"",N(L3035)+N(M3035))</f>
        <v/>
      </c>
      <c r="P3035" s="24">
        <f>IF(OR(O3035="",N(O3035)=0),"",N(M3035)/O3035)</f>
        <v/>
      </c>
      <c r="Q3035" s="40">
        <f>IF(OR(J3035="",N(J3035)=0,O3035=""),"",N(L3035)/(J3035/60))</f>
        <v/>
      </c>
      <c r="R3035" s="20" t="n"/>
    </row>
    <row r="3036">
      <c r="A3036" s="39" t="n"/>
      <c r="B3036" s="20" t="n"/>
      <c r="C3036" s="20" t="n"/>
      <c r="D3036" s="20" t="n"/>
      <c r="E3036" s="20" t="n"/>
      <c r="F3036" s="26">
        <f>IF(E3036="","",IFERROR(INDEX('İş emirleri'!$B$6:$B$305,MATCH(E3036,'İş emirleri'!$A$6:$A$305,0)),"İş emri yok"))</f>
        <v/>
      </c>
      <c r="G3036" s="38" t="n"/>
      <c r="H3036" s="38" t="n"/>
      <c r="I3036" s="20" t="n"/>
      <c r="J3036" s="40">
        <f>IF(G3036="","",MAX(0,G3036-N(H3036)))</f>
        <v/>
      </c>
      <c r="K3036" s="24">
        <f>IF(OR(G3036="",N(G3036)=0),"",J3036/G3036)</f>
        <v/>
      </c>
      <c r="L3036" s="38" t="n"/>
      <c r="M3036" s="38" t="n"/>
      <c r="N3036" s="20" t="n"/>
      <c r="O3036" s="40">
        <f>IF(AND(L3036="",M3036=""),"",N(L3036)+N(M3036))</f>
        <v/>
      </c>
      <c r="P3036" s="24">
        <f>IF(OR(O3036="",N(O3036)=0),"",N(M3036)/O3036)</f>
        <v/>
      </c>
      <c r="Q3036" s="40">
        <f>IF(OR(J3036="",N(J3036)=0,O3036=""),"",N(L3036)/(J3036/60))</f>
        <v/>
      </c>
      <c r="R3036" s="20" t="n"/>
    </row>
    <row r="3037">
      <c r="A3037" s="39" t="n"/>
      <c r="B3037" s="20" t="n"/>
      <c r="C3037" s="20" t="n"/>
      <c r="D3037" s="20" t="n"/>
      <c r="E3037" s="20" t="n"/>
      <c r="F3037" s="26">
        <f>IF(E3037="","",IFERROR(INDEX('İş emirleri'!$B$6:$B$305,MATCH(E3037,'İş emirleri'!$A$6:$A$305,0)),"İş emri yok"))</f>
        <v/>
      </c>
      <c r="G3037" s="38" t="n"/>
      <c r="H3037" s="38" t="n"/>
      <c r="I3037" s="20" t="n"/>
      <c r="J3037" s="40">
        <f>IF(G3037="","",MAX(0,G3037-N(H3037)))</f>
        <v/>
      </c>
      <c r="K3037" s="24">
        <f>IF(OR(G3037="",N(G3037)=0),"",J3037/G3037)</f>
        <v/>
      </c>
      <c r="L3037" s="38" t="n"/>
      <c r="M3037" s="38" t="n"/>
      <c r="N3037" s="20" t="n"/>
      <c r="O3037" s="40">
        <f>IF(AND(L3037="",M3037=""),"",N(L3037)+N(M3037))</f>
        <v/>
      </c>
      <c r="P3037" s="24">
        <f>IF(OR(O3037="",N(O3037)=0),"",N(M3037)/O3037)</f>
        <v/>
      </c>
      <c r="Q3037" s="40">
        <f>IF(OR(J3037="",N(J3037)=0,O3037=""),"",N(L3037)/(J3037/60))</f>
        <v/>
      </c>
      <c r="R3037" s="20" t="n"/>
    </row>
    <row r="3038">
      <c r="A3038" s="39" t="n"/>
      <c r="B3038" s="20" t="n"/>
      <c r="C3038" s="20" t="n"/>
      <c r="D3038" s="20" t="n"/>
      <c r="E3038" s="20" t="n"/>
      <c r="F3038" s="26">
        <f>IF(E3038="","",IFERROR(INDEX('İş emirleri'!$B$6:$B$305,MATCH(E3038,'İş emirleri'!$A$6:$A$305,0)),"İş emri yok"))</f>
        <v/>
      </c>
      <c r="G3038" s="38" t="n"/>
      <c r="H3038" s="38" t="n"/>
      <c r="I3038" s="20" t="n"/>
      <c r="J3038" s="40">
        <f>IF(G3038="","",MAX(0,G3038-N(H3038)))</f>
        <v/>
      </c>
      <c r="K3038" s="24">
        <f>IF(OR(G3038="",N(G3038)=0),"",J3038/G3038)</f>
        <v/>
      </c>
      <c r="L3038" s="38" t="n"/>
      <c r="M3038" s="38" t="n"/>
      <c r="N3038" s="20" t="n"/>
      <c r="O3038" s="40">
        <f>IF(AND(L3038="",M3038=""),"",N(L3038)+N(M3038))</f>
        <v/>
      </c>
      <c r="P3038" s="24">
        <f>IF(OR(O3038="",N(O3038)=0),"",N(M3038)/O3038)</f>
        <v/>
      </c>
      <c r="Q3038" s="40">
        <f>IF(OR(J3038="",N(J3038)=0,O3038=""),"",N(L3038)/(J3038/60))</f>
        <v/>
      </c>
      <c r="R3038" s="20" t="n"/>
    </row>
    <row r="3039">
      <c r="A3039" s="39" t="n"/>
      <c r="B3039" s="20" t="n"/>
      <c r="C3039" s="20" t="n"/>
      <c r="D3039" s="20" t="n"/>
      <c r="E3039" s="20" t="n"/>
      <c r="F3039" s="26">
        <f>IF(E3039="","",IFERROR(INDEX('İş emirleri'!$B$6:$B$305,MATCH(E3039,'İş emirleri'!$A$6:$A$305,0)),"İş emri yok"))</f>
        <v/>
      </c>
      <c r="G3039" s="38" t="n"/>
      <c r="H3039" s="38" t="n"/>
      <c r="I3039" s="20" t="n"/>
      <c r="J3039" s="40">
        <f>IF(G3039="","",MAX(0,G3039-N(H3039)))</f>
        <v/>
      </c>
      <c r="K3039" s="24">
        <f>IF(OR(G3039="",N(G3039)=0),"",J3039/G3039)</f>
        <v/>
      </c>
      <c r="L3039" s="38" t="n"/>
      <c r="M3039" s="38" t="n"/>
      <c r="N3039" s="20" t="n"/>
      <c r="O3039" s="40">
        <f>IF(AND(L3039="",M3039=""),"",N(L3039)+N(M3039))</f>
        <v/>
      </c>
      <c r="P3039" s="24">
        <f>IF(OR(O3039="",N(O3039)=0),"",N(M3039)/O3039)</f>
        <v/>
      </c>
      <c r="Q3039" s="40">
        <f>IF(OR(J3039="",N(J3039)=0,O3039=""),"",N(L3039)/(J3039/60))</f>
        <v/>
      </c>
      <c r="R3039" s="20" t="n"/>
    </row>
    <row r="3040">
      <c r="A3040" s="39" t="n"/>
      <c r="B3040" s="20" t="n"/>
      <c r="C3040" s="20" t="n"/>
      <c r="D3040" s="20" t="n"/>
      <c r="E3040" s="20" t="n"/>
      <c r="F3040" s="26">
        <f>IF(E3040="","",IFERROR(INDEX('İş emirleri'!$B$6:$B$305,MATCH(E3040,'İş emirleri'!$A$6:$A$305,0)),"İş emri yok"))</f>
        <v/>
      </c>
      <c r="G3040" s="38" t="n"/>
      <c r="H3040" s="38" t="n"/>
      <c r="I3040" s="20" t="n"/>
      <c r="J3040" s="40">
        <f>IF(G3040="","",MAX(0,G3040-N(H3040)))</f>
        <v/>
      </c>
      <c r="K3040" s="24">
        <f>IF(OR(G3040="",N(G3040)=0),"",J3040/G3040)</f>
        <v/>
      </c>
      <c r="L3040" s="38" t="n"/>
      <c r="M3040" s="38" t="n"/>
      <c r="N3040" s="20" t="n"/>
      <c r="O3040" s="40">
        <f>IF(AND(L3040="",M3040=""),"",N(L3040)+N(M3040))</f>
        <v/>
      </c>
      <c r="P3040" s="24">
        <f>IF(OR(O3040="",N(O3040)=0),"",N(M3040)/O3040)</f>
        <v/>
      </c>
      <c r="Q3040" s="40">
        <f>IF(OR(J3040="",N(J3040)=0,O3040=""),"",N(L3040)/(J3040/60))</f>
        <v/>
      </c>
      <c r="R3040" s="20" t="n"/>
    </row>
    <row r="3041">
      <c r="A3041" s="39" t="n"/>
      <c r="B3041" s="20" t="n"/>
      <c r="C3041" s="20" t="n"/>
      <c r="D3041" s="20" t="n"/>
      <c r="E3041" s="20" t="n"/>
      <c r="F3041" s="26">
        <f>IF(E3041="","",IFERROR(INDEX('İş emirleri'!$B$6:$B$305,MATCH(E3041,'İş emirleri'!$A$6:$A$305,0)),"İş emri yok"))</f>
        <v/>
      </c>
      <c r="G3041" s="38" t="n"/>
      <c r="H3041" s="38" t="n"/>
      <c r="I3041" s="20" t="n"/>
      <c r="J3041" s="40">
        <f>IF(G3041="","",MAX(0,G3041-N(H3041)))</f>
        <v/>
      </c>
      <c r="K3041" s="24">
        <f>IF(OR(G3041="",N(G3041)=0),"",J3041/G3041)</f>
        <v/>
      </c>
      <c r="L3041" s="38" t="n"/>
      <c r="M3041" s="38" t="n"/>
      <c r="N3041" s="20" t="n"/>
      <c r="O3041" s="40">
        <f>IF(AND(L3041="",M3041=""),"",N(L3041)+N(M3041))</f>
        <v/>
      </c>
      <c r="P3041" s="24">
        <f>IF(OR(O3041="",N(O3041)=0),"",N(M3041)/O3041)</f>
        <v/>
      </c>
      <c r="Q3041" s="40">
        <f>IF(OR(J3041="",N(J3041)=0,O3041=""),"",N(L3041)/(J3041/60))</f>
        <v/>
      </c>
      <c r="R3041" s="20" t="n"/>
    </row>
    <row r="3042">
      <c r="A3042" s="39" t="n"/>
      <c r="B3042" s="20" t="n"/>
      <c r="C3042" s="20" t="n"/>
      <c r="D3042" s="20" t="n"/>
      <c r="E3042" s="20" t="n"/>
      <c r="F3042" s="26">
        <f>IF(E3042="","",IFERROR(INDEX('İş emirleri'!$B$6:$B$305,MATCH(E3042,'İş emirleri'!$A$6:$A$305,0)),"İş emri yok"))</f>
        <v/>
      </c>
      <c r="G3042" s="38" t="n"/>
      <c r="H3042" s="38" t="n"/>
      <c r="I3042" s="20" t="n"/>
      <c r="J3042" s="40">
        <f>IF(G3042="","",MAX(0,G3042-N(H3042)))</f>
        <v/>
      </c>
      <c r="K3042" s="24">
        <f>IF(OR(G3042="",N(G3042)=0),"",J3042/G3042)</f>
        <v/>
      </c>
      <c r="L3042" s="38" t="n"/>
      <c r="M3042" s="38" t="n"/>
      <c r="N3042" s="20" t="n"/>
      <c r="O3042" s="40">
        <f>IF(AND(L3042="",M3042=""),"",N(L3042)+N(M3042))</f>
        <v/>
      </c>
      <c r="P3042" s="24">
        <f>IF(OR(O3042="",N(O3042)=0),"",N(M3042)/O3042)</f>
        <v/>
      </c>
      <c r="Q3042" s="40">
        <f>IF(OR(J3042="",N(J3042)=0,O3042=""),"",N(L3042)/(J3042/60))</f>
        <v/>
      </c>
      <c r="R3042" s="20" t="n"/>
    </row>
    <row r="3043">
      <c r="A3043" s="39" t="n"/>
      <c r="B3043" s="20" t="n"/>
      <c r="C3043" s="20" t="n"/>
      <c r="D3043" s="20" t="n"/>
      <c r="E3043" s="20" t="n"/>
      <c r="F3043" s="26">
        <f>IF(E3043="","",IFERROR(INDEX('İş emirleri'!$B$6:$B$305,MATCH(E3043,'İş emirleri'!$A$6:$A$305,0)),"İş emri yok"))</f>
        <v/>
      </c>
      <c r="G3043" s="38" t="n"/>
      <c r="H3043" s="38" t="n"/>
      <c r="I3043" s="20" t="n"/>
      <c r="J3043" s="40">
        <f>IF(G3043="","",MAX(0,G3043-N(H3043)))</f>
        <v/>
      </c>
      <c r="K3043" s="24">
        <f>IF(OR(G3043="",N(G3043)=0),"",J3043/G3043)</f>
        <v/>
      </c>
      <c r="L3043" s="38" t="n"/>
      <c r="M3043" s="38" t="n"/>
      <c r="N3043" s="20" t="n"/>
      <c r="O3043" s="40">
        <f>IF(AND(L3043="",M3043=""),"",N(L3043)+N(M3043))</f>
        <v/>
      </c>
      <c r="P3043" s="24">
        <f>IF(OR(O3043="",N(O3043)=0),"",N(M3043)/O3043)</f>
        <v/>
      </c>
      <c r="Q3043" s="40">
        <f>IF(OR(J3043="",N(J3043)=0,O3043=""),"",N(L3043)/(J3043/60))</f>
        <v/>
      </c>
      <c r="R3043" s="20" t="n"/>
    </row>
    <row r="3044">
      <c r="A3044" s="39" t="n"/>
      <c r="B3044" s="20" t="n"/>
      <c r="C3044" s="20" t="n"/>
      <c r="D3044" s="20" t="n"/>
      <c r="E3044" s="20" t="n"/>
      <c r="F3044" s="26">
        <f>IF(E3044="","",IFERROR(INDEX('İş emirleri'!$B$6:$B$305,MATCH(E3044,'İş emirleri'!$A$6:$A$305,0)),"İş emri yok"))</f>
        <v/>
      </c>
      <c r="G3044" s="38" t="n"/>
      <c r="H3044" s="38" t="n"/>
      <c r="I3044" s="20" t="n"/>
      <c r="J3044" s="40">
        <f>IF(G3044="","",MAX(0,G3044-N(H3044)))</f>
        <v/>
      </c>
      <c r="K3044" s="24">
        <f>IF(OR(G3044="",N(G3044)=0),"",J3044/G3044)</f>
        <v/>
      </c>
      <c r="L3044" s="38" t="n"/>
      <c r="M3044" s="38" t="n"/>
      <c r="N3044" s="20" t="n"/>
      <c r="O3044" s="40">
        <f>IF(AND(L3044="",M3044=""),"",N(L3044)+N(M3044))</f>
        <v/>
      </c>
      <c r="P3044" s="24">
        <f>IF(OR(O3044="",N(O3044)=0),"",N(M3044)/O3044)</f>
        <v/>
      </c>
      <c r="Q3044" s="40">
        <f>IF(OR(J3044="",N(J3044)=0,O3044=""),"",N(L3044)/(J3044/60))</f>
        <v/>
      </c>
      <c r="R3044" s="20" t="n"/>
    </row>
    <row r="3045">
      <c r="A3045" s="39" t="n"/>
      <c r="B3045" s="20" t="n"/>
      <c r="C3045" s="20" t="n"/>
      <c r="D3045" s="20" t="n"/>
      <c r="E3045" s="20" t="n"/>
      <c r="F3045" s="26">
        <f>IF(E3045="","",IFERROR(INDEX('İş emirleri'!$B$6:$B$305,MATCH(E3045,'İş emirleri'!$A$6:$A$305,0)),"İş emri yok"))</f>
        <v/>
      </c>
      <c r="G3045" s="38" t="n"/>
      <c r="H3045" s="38" t="n"/>
      <c r="I3045" s="20" t="n"/>
      <c r="J3045" s="40">
        <f>IF(G3045="","",MAX(0,G3045-N(H3045)))</f>
        <v/>
      </c>
      <c r="K3045" s="24">
        <f>IF(OR(G3045="",N(G3045)=0),"",J3045/G3045)</f>
        <v/>
      </c>
      <c r="L3045" s="38" t="n"/>
      <c r="M3045" s="38" t="n"/>
      <c r="N3045" s="20" t="n"/>
      <c r="O3045" s="40">
        <f>IF(AND(L3045="",M3045=""),"",N(L3045)+N(M3045))</f>
        <v/>
      </c>
      <c r="P3045" s="24">
        <f>IF(OR(O3045="",N(O3045)=0),"",N(M3045)/O3045)</f>
        <v/>
      </c>
      <c r="Q3045" s="40">
        <f>IF(OR(J3045="",N(J3045)=0,O3045=""),"",N(L3045)/(J3045/60))</f>
        <v/>
      </c>
      <c r="R3045" s="20" t="n"/>
    </row>
    <row r="3046">
      <c r="A3046" s="39" t="n"/>
      <c r="B3046" s="20" t="n"/>
      <c r="C3046" s="20" t="n"/>
      <c r="D3046" s="20" t="n"/>
      <c r="E3046" s="20" t="n"/>
      <c r="F3046" s="26">
        <f>IF(E3046="","",IFERROR(INDEX('İş emirleri'!$B$6:$B$305,MATCH(E3046,'İş emirleri'!$A$6:$A$305,0)),"İş emri yok"))</f>
        <v/>
      </c>
      <c r="G3046" s="38" t="n"/>
      <c r="H3046" s="38" t="n"/>
      <c r="I3046" s="20" t="n"/>
      <c r="J3046" s="40">
        <f>IF(G3046="","",MAX(0,G3046-N(H3046)))</f>
        <v/>
      </c>
      <c r="K3046" s="24">
        <f>IF(OR(G3046="",N(G3046)=0),"",J3046/G3046)</f>
        <v/>
      </c>
      <c r="L3046" s="38" t="n"/>
      <c r="M3046" s="38" t="n"/>
      <c r="N3046" s="20" t="n"/>
      <c r="O3046" s="40">
        <f>IF(AND(L3046="",M3046=""),"",N(L3046)+N(M3046))</f>
        <v/>
      </c>
      <c r="P3046" s="24">
        <f>IF(OR(O3046="",N(O3046)=0),"",N(M3046)/O3046)</f>
        <v/>
      </c>
      <c r="Q3046" s="40">
        <f>IF(OR(J3046="",N(J3046)=0,O3046=""),"",N(L3046)/(J3046/60))</f>
        <v/>
      </c>
      <c r="R3046" s="20" t="n"/>
    </row>
    <row r="3047">
      <c r="A3047" s="39" t="n"/>
      <c r="B3047" s="20" t="n"/>
      <c r="C3047" s="20" t="n"/>
      <c r="D3047" s="20" t="n"/>
      <c r="E3047" s="20" t="n"/>
      <c r="F3047" s="26">
        <f>IF(E3047="","",IFERROR(INDEX('İş emirleri'!$B$6:$B$305,MATCH(E3047,'İş emirleri'!$A$6:$A$305,0)),"İş emri yok"))</f>
        <v/>
      </c>
      <c r="G3047" s="38" t="n"/>
      <c r="H3047" s="38" t="n"/>
      <c r="I3047" s="20" t="n"/>
      <c r="J3047" s="40">
        <f>IF(G3047="","",MAX(0,G3047-N(H3047)))</f>
        <v/>
      </c>
      <c r="K3047" s="24">
        <f>IF(OR(G3047="",N(G3047)=0),"",J3047/G3047)</f>
        <v/>
      </c>
      <c r="L3047" s="38" t="n"/>
      <c r="M3047" s="38" t="n"/>
      <c r="N3047" s="20" t="n"/>
      <c r="O3047" s="40">
        <f>IF(AND(L3047="",M3047=""),"",N(L3047)+N(M3047))</f>
        <v/>
      </c>
      <c r="P3047" s="24">
        <f>IF(OR(O3047="",N(O3047)=0),"",N(M3047)/O3047)</f>
        <v/>
      </c>
      <c r="Q3047" s="40">
        <f>IF(OR(J3047="",N(J3047)=0,O3047=""),"",N(L3047)/(J3047/60))</f>
        <v/>
      </c>
      <c r="R3047" s="20" t="n"/>
    </row>
    <row r="3048">
      <c r="A3048" s="39" t="n"/>
      <c r="B3048" s="20" t="n"/>
      <c r="C3048" s="20" t="n"/>
      <c r="D3048" s="20" t="n"/>
      <c r="E3048" s="20" t="n"/>
      <c r="F3048" s="26">
        <f>IF(E3048="","",IFERROR(INDEX('İş emirleri'!$B$6:$B$305,MATCH(E3048,'İş emirleri'!$A$6:$A$305,0)),"İş emri yok"))</f>
        <v/>
      </c>
      <c r="G3048" s="38" t="n"/>
      <c r="H3048" s="38" t="n"/>
      <c r="I3048" s="20" t="n"/>
      <c r="J3048" s="40">
        <f>IF(G3048="","",MAX(0,G3048-N(H3048)))</f>
        <v/>
      </c>
      <c r="K3048" s="24">
        <f>IF(OR(G3048="",N(G3048)=0),"",J3048/G3048)</f>
        <v/>
      </c>
      <c r="L3048" s="38" t="n"/>
      <c r="M3048" s="38" t="n"/>
      <c r="N3048" s="20" t="n"/>
      <c r="O3048" s="40">
        <f>IF(AND(L3048="",M3048=""),"",N(L3048)+N(M3048))</f>
        <v/>
      </c>
      <c r="P3048" s="24">
        <f>IF(OR(O3048="",N(O3048)=0),"",N(M3048)/O3048)</f>
        <v/>
      </c>
      <c r="Q3048" s="40">
        <f>IF(OR(J3048="",N(J3048)=0,O3048=""),"",N(L3048)/(J3048/60))</f>
        <v/>
      </c>
      <c r="R3048" s="20" t="n"/>
    </row>
    <row r="3049">
      <c r="A3049" s="39" t="n"/>
      <c r="B3049" s="20" t="n"/>
      <c r="C3049" s="20" t="n"/>
      <c r="D3049" s="20" t="n"/>
      <c r="E3049" s="20" t="n"/>
      <c r="F3049" s="26">
        <f>IF(E3049="","",IFERROR(INDEX('İş emirleri'!$B$6:$B$305,MATCH(E3049,'İş emirleri'!$A$6:$A$305,0)),"İş emri yok"))</f>
        <v/>
      </c>
      <c r="G3049" s="38" t="n"/>
      <c r="H3049" s="38" t="n"/>
      <c r="I3049" s="20" t="n"/>
      <c r="J3049" s="40">
        <f>IF(G3049="","",MAX(0,G3049-N(H3049)))</f>
        <v/>
      </c>
      <c r="K3049" s="24">
        <f>IF(OR(G3049="",N(G3049)=0),"",J3049/G3049)</f>
        <v/>
      </c>
      <c r="L3049" s="38" t="n"/>
      <c r="M3049" s="38" t="n"/>
      <c r="N3049" s="20" t="n"/>
      <c r="O3049" s="40">
        <f>IF(AND(L3049="",M3049=""),"",N(L3049)+N(M3049))</f>
        <v/>
      </c>
      <c r="P3049" s="24">
        <f>IF(OR(O3049="",N(O3049)=0),"",N(M3049)/O3049)</f>
        <v/>
      </c>
      <c r="Q3049" s="40">
        <f>IF(OR(J3049="",N(J3049)=0,O3049=""),"",N(L3049)/(J3049/60))</f>
        <v/>
      </c>
      <c r="R3049" s="20" t="n"/>
    </row>
    <row r="3050">
      <c r="A3050" s="39" t="n"/>
      <c r="B3050" s="20" t="n"/>
      <c r="C3050" s="20" t="n"/>
      <c r="D3050" s="20" t="n"/>
      <c r="E3050" s="20" t="n"/>
      <c r="F3050" s="26">
        <f>IF(E3050="","",IFERROR(INDEX('İş emirleri'!$B$6:$B$305,MATCH(E3050,'İş emirleri'!$A$6:$A$305,0)),"İş emri yok"))</f>
        <v/>
      </c>
      <c r="G3050" s="38" t="n"/>
      <c r="H3050" s="38" t="n"/>
      <c r="I3050" s="20" t="n"/>
      <c r="J3050" s="40">
        <f>IF(G3050="","",MAX(0,G3050-N(H3050)))</f>
        <v/>
      </c>
      <c r="K3050" s="24">
        <f>IF(OR(G3050="",N(G3050)=0),"",J3050/G3050)</f>
        <v/>
      </c>
      <c r="L3050" s="38" t="n"/>
      <c r="M3050" s="38" t="n"/>
      <c r="N3050" s="20" t="n"/>
      <c r="O3050" s="40">
        <f>IF(AND(L3050="",M3050=""),"",N(L3050)+N(M3050))</f>
        <v/>
      </c>
      <c r="P3050" s="24">
        <f>IF(OR(O3050="",N(O3050)=0),"",N(M3050)/O3050)</f>
        <v/>
      </c>
      <c r="Q3050" s="40">
        <f>IF(OR(J3050="",N(J3050)=0,O3050=""),"",N(L3050)/(J3050/60))</f>
        <v/>
      </c>
      <c r="R3050" s="20" t="n"/>
    </row>
    <row r="3051">
      <c r="A3051" s="39" t="n"/>
      <c r="B3051" s="20" t="n"/>
      <c r="C3051" s="20" t="n"/>
      <c r="D3051" s="20" t="n"/>
      <c r="E3051" s="20" t="n"/>
      <c r="F3051" s="26">
        <f>IF(E3051="","",IFERROR(INDEX('İş emirleri'!$B$6:$B$305,MATCH(E3051,'İş emirleri'!$A$6:$A$305,0)),"İş emri yok"))</f>
        <v/>
      </c>
      <c r="G3051" s="38" t="n"/>
      <c r="H3051" s="38" t="n"/>
      <c r="I3051" s="20" t="n"/>
      <c r="J3051" s="40">
        <f>IF(G3051="","",MAX(0,G3051-N(H3051)))</f>
        <v/>
      </c>
      <c r="K3051" s="24">
        <f>IF(OR(G3051="",N(G3051)=0),"",J3051/G3051)</f>
        <v/>
      </c>
      <c r="L3051" s="38" t="n"/>
      <c r="M3051" s="38" t="n"/>
      <c r="N3051" s="20" t="n"/>
      <c r="O3051" s="40">
        <f>IF(AND(L3051="",M3051=""),"",N(L3051)+N(M3051))</f>
        <v/>
      </c>
      <c r="P3051" s="24">
        <f>IF(OR(O3051="",N(O3051)=0),"",N(M3051)/O3051)</f>
        <v/>
      </c>
      <c r="Q3051" s="40">
        <f>IF(OR(J3051="",N(J3051)=0,O3051=""),"",N(L3051)/(J3051/60))</f>
        <v/>
      </c>
      <c r="R3051" s="20" t="n"/>
    </row>
    <row r="3052">
      <c r="A3052" s="39" t="n"/>
      <c r="B3052" s="20" t="n"/>
      <c r="C3052" s="20" t="n"/>
      <c r="D3052" s="20" t="n"/>
      <c r="E3052" s="20" t="n"/>
      <c r="F3052" s="26">
        <f>IF(E3052="","",IFERROR(INDEX('İş emirleri'!$B$6:$B$305,MATCH(E3052,'İş emirleri'!$A$6:$A$305,0)),"İş emri yok"))</f>
        <v/>
      </c>
      <c r="G3052" s="38" t="n"/>
      <c r="H3052" s="38" t="n"/>
      <c r="I3052" s="20" t="n"/>
      <c r="J3052" s="40">
        <f>IF(G3052="","",MAX(0,G3052-N(H3052)))</f>
        <v/>
      </c>
      <c r="K3052" s="24">
        <f>IF(OR(G3052="",N(G3052)=0),"",J3052/G3052)</f>
        <v/>
      </c>
      <c r="L3052" s="38" t="n"/>
      <c r="M3052" s="38" t="n"/>
      <c r="N3052" s="20" t="n"/>
      <c r="O3052" s="40">
        <f>IF(AND(L3052="",M3052=""),"",N(L3052)+N(M3052))</f>
        <v/>
      </c>
      <c r="P3052" s="24">
        <f>IF(OR(O3052="",N(O3052)=0),"",N(M3052)/O3052)</f>
        <v/>
      </c>
      <c r="Q3052" s="40">
        <f>IF(OR(J3052="",N(J3052)=0,O3052=""),"",N(L3052)/(J3052/60))</f>
        <v/>
      </c>
      <c r="R3052" s="20" t="n"/>
    </row>
    <row r="3053">
      <c r="A3053" s="39" t="n"/>
      <c r="B3053" s="20" t="n"/>
      <c r="C3053" s="20" t="n"/>
      <c r="D3053" s="20" t="n"/>
      <c r="E3053" s="20" t="n"/>
      <c r="F3053" s="26">
        <f>IF(E3053="","",IFERROR(INDEX('İş emirleri'!$B$6:$B$305,MATCH(E3053,'İş emirleri'!$A$6:$A$305,0)),"İş emri yok"))</f>
        <v/>
      </c>
      <c r="G3053" s="38" t="n"/>
      <c r="H3053" s="38" t="n"/>
      <c r="I3053" s="20" t="n"/>
      <c r="J3053" s="40">
        <f>IF(G3053="","",MAX(0,G3053-N(H3053)))</f>
        <v/>
      </c>
      <c r="K3053" s="24">
        <f>IF(OR(G3053="",N(G3053)=0),"",J3053/G3053)</f>
        <v/>
      </c>
      <c r="L3053" s="38" t="n"/>
      <c r="M3053" s="38" t="n"/>
      <c r="N3053" s="20" t="n"/>
      <c r="O3053" s="40">
        <f>IF(AND(L3053="",M3053=""),"",N(L3053)+N(M3053))</f>
        <v/>
      </c>
      <c r="P3053" s="24">
        <f>IF(OR(O3053="",N(O3053)=0),"",N(M3053)/O3053)</f>
        <v/>
      </c>
      <c r="Q3053" s="40">
        <f>IF(OR(J3053="",N(J3053)=0,O3053=""),"",N(L3053)/(J3053/60))</f>
        <v/>
      </c>
      <c r="R3053" s="20" t="n"/>
    </row>
    <row r="3054">
      <c r="A3054" s="39" t="n"/>
      <c r="B3054" s="20" t="n"/>
      <c r="C3054" s="20" t="n"/>
      <c r="D3054" s="20" t="n"/>
      <c r="E3054" s="20" t="n"/>
      <c r="F3054" s="26">
        <f>IF(E3054="","",IFERROR(INDEX('İş emirleri'!$B$6:$B$305,MATCH(E3054,'İş emirleri'!$A$6:$A$305,0)),"İş emri yok"))</f>
        <v/>
      </c>
      <c r="G3054" s="38" t="n"/>
      <c r="H3054" s="38" t="n"/>
      <c r="I3054" s="20" t="n"/>
      <c r="J3054" s="40">
        <f>IF(G3054="","",MAX(0,G3054-N(H3054)))</f>
        <v/>
      </c>
      <c r="K3054" s="24">
        <f>IF(OR(G3054="",N(G3054)=0),"",J3054/G3054)</f>
        <v/>
      </c>
      <c r="L3054" s="38" t="n"/>
      <c r="M3054" s="38" t="n"/>
      <c r="N3054" s="20" t="n"/>
      <c r="O3054" s="40">
        <f>IF(AND(L3054="",M3054=""),"",N(L3054)+N(M3054))</f>
        <v/>
      </c>
      <c r="P3054" s="24">
        <f>IF(OR(O3054="",N(O3054)=0),"",N(M3054)/O3054)</f>
        <v/>
      </c>
      <c r="Q3054" s="40">
        <f>IF(OR(J3054="",N(J3054)=0,O3054=""),"",N(L3054)/(J3054/60))</f>
        <v/>
      </c>
      <c r="R3054" s="20" t="n"/>
    </row>
    <row r="3055">
      <c r="A3055" s="39" t="n"/>
      <c r="B3055" s="20" t="n"/>
      <c r="C3055" s="20" t="n"/>
      <c r="D3055" s="20" t="n"/>
      <c r="E3055" s="20" t="n"/>
      <c r="F3055" s="26">
        <f>IF(E3055="","",IFERROR(INDEX('İş emirleri'!$B$6:$B$305,MATCH(E3055,'İş emirleri'!$A$6:$A$305,0)),"İş emri yok"))</f>
        <v/>
      </c>
      <c r="G3055" s="38" t="n"/>
      <c r="H3055" s="38" t="n"/>
      <c r="I3055" s="20" t="n"/>
      <c r="J3055" s="40">
        <f>IF(G3055="","",MAX(0,G3055-N(H3055)))</f>
        <v/>
      </c>
      <c r="K3055" s="24">
        <f>IF(OR(G3055="",N(G3055)=0),"",J3055/G3055)</f>
        <v/>
      </c>
      <c r="L3055" s="38" t="n"/>
      <c r="M3055" s="38" t="n"/>
      <c r="N3055" s="20" t="n"/>
      <c r="O3055" s="40">
        <f>IF(AND(L3055="",M3055=""),"",N(L3055)+N(M3055))</f>
        <v/>
      </c>
      <c r="P3055" s="24">
        <f>IF(OR(O3055="",N(O3055)=0),"",N(M3055)/O3055)</f>
        <v/>
      </c>
      <c r="Q3055" s="40">
        <f>IF(OR(J3055="",N(J3055)=0,O3055=""),"",N(L3055)/(J3055/60))</f>
        <v/>
      </c>
      <c r="R3055" s="20" t="n"/>
    </row>
    <row r="3056">
      <c r="A3056" s="39" t="n"/>
      <c r="B3056" s="20" t="n"/>
      <c r="C3056" s="20" t="n"/>
      <c r="D3056" s="20" t="n"/>
      <c r="E3056" s="20" t="n"/>
      <c r="F3056" s="26">
        <f>IF(E3056="","",IFERROR(INDEX('İş emirleri'!$B$6:$B$305,MATCH(E3056,'İş emirleri'!$A$6:$A$305,0)),"İş emri yok"))</f>
        <v/>
      </c>
      <c r="G3056" s="38" t="n"/>
      <c r="H3056" s="38" t="n"/>
      <c r="I3056" s="20" t="n"/>
      <c r="J3056" s="40">
        <f>IF(G3056="","",MAX(0,G3056-N(H3056)))</f>
        <v/>
      </c>
      <c r="K3056" s="24">
        <f>IF(OR(G3056="",N(G3056)=0),"",J3056/G3056)</f>
        <v/>
      </c>
      <c r="L3056" s="38" t="n"/>
      <c r="M3056" s="38" t="n"/>
      <c r="N3056" s="20" t="n"/>
      <c r="O3056" s="40">
        <f>IF(AND(L3056="",M3056=""),"",N(L3056)+N(M3056))</f>
        <v/>
      </c>
      <c r="P3056" s="24">
        <f>IF(OR(O3056="",N(O3056)=0),"",N(M3056)/O3056)</f>
        <v/>
      </c>
      <c r="Q3056" s="40">
        <f>IF(OR(J3056="",N(J3056)=0,O3056=""),"",N(L3056)/(J3056/60))</f>
        <v/>
      </c>
      <c r="R3056" s="20" t="n"/>
    </row>
    <row r="3057">
      <c r="A3057" s="39" t="n"/>
      <c r="B3057" s="20" t="n"/>
      <c r="C3057" s="20" t="n"/>
      <c r="D3057" s="20" t="n"/>
      <c r="E3057" s="20" t="n"/>
      <c r="F3057" s="26">
        <f>IF(E3057="","",IFERROR(INDEX('İş emirleri'!$B$6:$B$305,MATCH(E3057,'İş emirleri'!$A$6:$A$305,0)),"İş emri yok"))</f>
        <v/>
      </c>
      <c r="G3057" s="38" t="n"/>
      <c r="H3057" s="38" t="n"/>
      <c r="I3057" s="20" t="n"/>
      <c r="J3057" s="40">
        <f>IF(G3057="","",MAX(0,G3057-N(H3057)))</f>
        <v/>
      </c>
      <c r="K3057" s="24">
        <f>IF(OR(G3057="",N(G3057)=0),"",J3057/G3057)</f>
        <v/>
      </c>
      <c r="L3057" s="38" t="n"/>
      <c r="M3057" s="38" t="n"/>
      <c r="N3057" s="20" t="n"/>
      <c r="O3057" s="40">
        <f>IF(AND(L3057="",M3057=""),"",N(L3057)+N(M3057))</f>
        <v/>
      </c>
      <c r="P3057" s="24">
        <f>IF(OR(O3057="",N(O3057)=0),"",N(M3057)/O3057)</f>
        <v/>
      </c>
      <c r="Q3057" s="40">
        <f>IF(OR(J3057="",N(J3057)=0,O3057=""),"",N(L3057)/(J3057/60))</f>
        <v/>
      </c>
      <c r="R3057" s="20" t="n"/>
    </row>
    <row r="3058">
      <c r="A3058" s="39" t="n"/>
      <c r="B3058" s="20" t="n"/>
      <c r="C3058" s="20" t="n"/>
      <c r="D3058" s="20" t="n"/>
      <c r="E3058" s="20" t="n"/>
      <c r="F3058" s="26">
        <f>IF(E3058="","",IFERROR(INDEX('İş emirleri'!$B$6:$B$305,MATCH(E3058,'İş emirleri'!$A$6:$A$305,0)),"İş emri yok"))</f>
        <v/>
      </c>
      <c r="G3058" s="38" t="n"/>
      <c r="H3058" s="38" t="n"/>
      <c r="I3058" s="20" t="n"/>
      <c r="J3058" s="40">
        <f>IF(G3058="","",MAX(0,G3058-N(H3058)))</f>
        <v/>
      </c>
      <c r="K3058" s="24">
        <f>IF(OR(G3058="",N(G3058)=0),"",J3058/G3058)</f>
        <v/>
      </c>
      <c r="L3058" s="38" t="n"/>
      <c r="M3058" s="38" t="n"/>
      <c r="N3058" s="20" t="n"/>
      <c r="O3058" s="40">
        <f>IF(AND(L3058="",M3058=""),"",N(L3058)+N(M3058))</f>
        <v/>
      </c>
      <c r="P3058" s="24">
        <f>IF(OR(O3058="",N(O3058)=0),"",N(M3058)/O3058)</f>
        <v/>
      </c>
      <c r="Q3058" s="40">
        <f>IF(OR(J3058="",N(J3058)=0,O3058=""),"",N(L3058)/(J3058/60))</f>
        <v/>
      </c>
      <c r="R3058" s="20" t="n"/>
    </row>
    <row r="3059">
      <c r="A3059" s="39" t="n"/>
      <c r="B3059" s="20" t="n"/>
      <c r="C3059" s="20" t="n"/>
      <c r="D3059" s="20" t="n"/>
      <c r="E3059" s="20" t="n"/>
      <c r="F3059" s="26">
        <f>IF(E3059="","",IFERROR(INDEX('İş emirleri'!$B$6:$B$305,MATCH(E3059,'İş emirleri'!$A$6:$A$305,0)),"İş emri yok"))</f>
        <v/>
      </c>
      <c r="G3059" s="38" t="n"/>
      <c r="H3059" s="38" t="n"/>
      <c r="I3059" s="20" t="n"/>
      <c r="J3059" s="40">
        <f>IF(G3059="","",MAX(0,G3059-N(H3059)))</f>
        <v/>
      </c>
      <c r="K3059" s="24">
        <f>IF(OR(G3059="",N(G3059)=0),"",J3059/G3059)</f>
        <v/>
      </c>
      <c r="L3059" s="38" t="n"/>
      <c r="M3059" s="38" t="n"/>
      <c r="N3059" s="20" t="n"/>
      <c r="O3059" s="40">
        <f>IF(AND(L3059="",M3059=""),"",N(L3059)+N(M3059))</f>
        <v/>
      </c>
      <c r="P3059" s="24">
        <f>IF(OR(O3059="",N(O3059)=0),"",N(M3059)/O3059)</f>
        <v/>
      </c>
      <c r="Q3059" s="40">
        <f>IF(OR(J3059="",N(J3059)=0,O3059=""),"",N(L3059)/(J3059/60))</f>
        <v/>
      </c>
      <c r="R3059" s="20" t="n"/>
    </row>
    <row r="3060">
      <c r="A3060" s="39" t="n"/>
      <c r="B3060" s="20" t="n"/>
      <c r="C3060" s="20" t="n"/>
      <c r="D3060" s="20" t="n"/>
      <c r="E3060" s="20" t="n"/>
      <c r="F3060" s="26">
        <f>IF(E3060="","",IFERROR(INDEX('İş emirleri'!$B$6:$B$305,MATCH(E3060,'İş emirleri'!$A$6:$A$305,0)),"İş emri yok"))</f>
        <v/>
      </c>
      <c r="G3060" s="38" t="n"/>
      <c r="H3060" s="38" t="n"/>
      <c r="I3060" s="20" t="n"/>
      <c r="J3060" s="40">
        <f>IF(G3060="","",MAX(0,G3060-N(H3060)))</f>
        <v/>
      </c>
      <c r="K3060" s="24">
        <f>IF(OR(G3060="",N(G3060)=0),"",J3060/G3060)</f>
        <v/>
      </c>
      <c r="L3060" s="38" t="n"/>
      <c r="M3060" s="38" t="n"/>
      <c r="N3060" s="20" t="n"/>
      <c r="O3060" s="40">
        <f>IF(AND(L3060="",M3060=""),"",N(L3060)+N(M3060))</f>
        <v/>
      </c>
      <c r="P3060" s="24">
        <f>IF(OR(O3060="",N(O3060)=0),"",N(M3060)/O3060)</f>
        <v/>
      </c>
      <c r="Q3060" s="40">
        <f>IF(OR(J3060="",N(J3060)=0,O3060=""),"",N(L3060)/(J3060/60))</f>
        <v/>
      </c>
      <c r="R3060" s="20" t="n"/>
    </row>
    <row r="3061">
      <c r="A3061" s="39" t="n"/>
      <c r="B3061" s="20" t="n"/>
      <c r="C3061" s="20" t="n"/>
      <c r="D3061" s="20" t="n"/>
      <c r="E3061" s="20" t="n"/>
      <c r="F3061" s="26">
        <f>IF(E3061="","",IFERROR(INDEX('İş emirleri'!$B$6:$B$305,MATCH(E3061,'İş emirleri'!$A$6:$A$305,0)),"İş emri yok"))</f>
        <v/>
      </c>
      <c r="G3061" s="38" t="n"/>
      <c r="H3061" s="38" t="n"/>
      <c r="I3061" s="20" t="n"/>
      <c r="J3061" s="40">
        <f>IF(G3061="","",MAX(0,G3061-N(H3061)))</f>
        <v/>
      </c>
      <c r="K3061" s="24">
        <f>IF(OR(G3061="",N(G3061)=0),"",J3061/G3061)</f>
        <v/>
      </c>
      <c r="L3061" s="38" t="n"/>
      <c r="M3061" s="38" t="n"/>
      <c r="N3061" s="20" t="n"/>
      <c r="O3061" s="40">
        <f>IF(AND(L3061="",M3061=""),"",N(L3061)+N(M3061))</f>
        <v/>
      </c>
      <c r="P3061" s="24">
        <f>IF(OR(O3061="",N(O3061)=0),"",N(M3061)/O3061)</f>
        <v/>
      </c>
      <c r="Q3061" s="40">
        <f>IF(OR(J3061="",N(J3061)=0,O3061=""),"",N(L3061)/(J3061/60))</f>
        <v/>
      </c>
      <c r="R3061" s="20" t="n"/>
    </row>
    <row r="3062">
      <c r="A3062" s="39" t="n"/>
      <c r="B3062" s="20" t="n"/>
      <c r="C3062" s="20" t="n"/>
      <c r="D3062" s="20" t="n"/>
      <c r="E3062" s="20" t="n"/>
      <c r="F3062" s="26">
        <f>IF(E3062="","",IFERROR(INDEX('İş emirleri'!$B$6:$B$305,MATCH(E3062,'İş emirleri'!$A$6:$A$305,0)),"İş emri yok"))</f>
        <v/>
      </c>
      <c r="G3062" s="38" t="n"/>
      <c r="H3062" s="38" t="n"/>
      <c r="I3062" s="20" t="n"/>
      <c r="J3062" s="40">
        <f>IF(G3062="","",MAX(0,G3062-N(H3062)))</f>
        <v/>
      </c>
      <c r="K3062" s="24">
        <f>IF(OR(G3062="",N(G3062)=0),"",J3062/G3062)</f>
        <v/>
      </c>
      <c r="L3062" s="38" t="n"/>
      <c r="M3062" s="38" t="n"/>
      <c r="N3062" s="20" t="n"/>
      <c r="O3062" s="40">
        <f>IF(AND(L3062="",M3062=""),"",N(L3062)+N(M3062))</f>
        <v/>
      </c>
      <c r="P3062" s="24">
        <f>IF(OR(O3062="",N(O3062)=0),"",N(M3062)/O3062)</f>
        <v/>
      </c>
      <c r="Q3062" s="40">
        <f>IF(OR(J3062="",N(J3062)=0,O3062=""),"",N(L3062)/(J3062/60))</f>
        <v/>
      </c>
      <c r="R3062" s="20" t="n"/>
    </row>
    <row r="3063">
      <c r="A3063" s="39" t="n"/>
      <c r="B3063" s="20" t="n"/>
      <c r="C3063" s="20" t="n"/>
      <c r="D3063" s="20" t="n"/>
      <c r="E3063" s="20" t="n"/>
      <c r="F3063" s="26">
        <f>IF(E3063="","",IFERROR(INDEX('İş emirleri'!$B$6:$B$305,MATCH(E3063,'İş emirleri'!$A$6:$A$305,0)),"İş emri yok"))</f>
        <v/>
      </c>
      <c r="G3063" s="38" t="n"/>
      <c r="H3063" s="38" t="n"/>
      <c r="I3063" s="20" t="n"/>
      <c r="J3063" s="40">
        <f>IF(G3063="","",MAX(0,G3063-N(H3063)))</f>
        <v/>
      </c>
      <c r="K3063" s="24">
        <f>IF(OR(G3063="",N(G3063)=0),"",J3063/G3063)</f>
        <v/>
      </c>
      <c r="L3063" s="38" t="n"/>
      <c r="M3063" s="38" t="n"/>
      <c r="N3063" s="20" t="n"/>
      <c r="O3063" s="40">
        <f>IF(AND(L3063="",M3063=""),"",N(L3063)+N(M3063))</f>
        <v/>
      </c>
      <c r="P3063" s="24">
        <f>IF(OR(O3063="",N(O3063)=0),"",N(M3063)/O3063)</f>
        <v/>
      </c>
      <c r="Q3063" s="40">
        <f>IF(OR(J3063="",N(J3063)=0,O3063=""),"",N(L3063)/(J3063/60))</f>
        <v/>
      </c>
      <c r="R3063" s="20" t="n"/>
    </row>
    <row r="3064">
      <c r="A3064" s="39" t="n"/>
      <c r="B3064" s="20" t="n"/>
      <c r="C3064" s="20" t="n"/>
      <c r="D3064" s="20" t="n"/>
      <c r="E3064" s="20" t="n"/>
      <c r="F3064" s="26">
        <f>IF(E3064="","",IFERROR(INDEX('İş emirleri'!$B$6:$B$305,MATCH(E3064,'İş emirleri'!$A$6:$A$305,0)),"İş emri yok"))</f>
        <v/>
      </c>
      <c r="G3064" s="38" t="n"/>
      <c r="H3064" s="38" t="n"/>
      <c r="I3064" s="20" t="n"/>
      <c r="J3064" s="40">
        <f>IF(G3064="","",MAX(0,G3064-N(H3064)))</f>
        <v/>
      </c>
      <c r="K3064" s="24">
        <f>IF(OR(G3064="",N(G3064)=0),"",J3064/G3064)</f>
        <v/>
      </c>
      <c r="L3064" s="38" t="n"/>
      <c r="M3064" s="38" t="n"/>
      <c r="N3064" s="20" t="n"/>
      <c r="O3064" s="40">
        <f>IF(AND(L3064="",M3064=""),"",N(L3064)+N(M3064))</f>
        <v/>
      </c>
      <c r="P3064" s="24">
        <f>IF(OR(O3064="",N(O3064)=0),"",N(M3064)/O3064)</f>
        <v/>
      </c>
      <c r="Q3064" s="40">
        <f>IF(OR(J3064="",N(J3064)=0,O3064=""),"",N(L3064)/(J3064/60))</f>
        <v/>
      </c>
      <c r="R3064" s="20" t="n"/>
    </row>
    <row r="3065">
      <c r="A3065" s="39" t="n"/>
      <c r="B3065" s="20" t="n"/>
      <c r="C3065" s="20" t="n"/>
      <c r="D3065" s="20" t="n"/>
      <c r="E3065" s="20" t="n"/>
      <c r="F3065" s="26">
        <f>IF(E3065="","",IFERROR(INDEX('İş emirleri'!$B$6:$B$305,MATCH(E3065,'İş emirleri'!$A$6:$A$305,0)),"İş emri yok"))</f>
        <v/>
      </c>
      <c r="G3065" s="38" t="n"/>
      <c r="H3065" s="38" t="n"/>
      <c r="I3065" s="20" t="n"/>
      <c r="J3065" s="40">
        <f>IF(G3065="","",MAX(0,G3065-N(H3065)))</f>
        <v/>
      </c>
      <c r="K3065" s="24">
        <f>IF(OR(G3065="",N(G3065)=0),"",J3065/G3065)</f>
        <v/>
      </c>
      <c r="L3065" s="38" t="n"/>
      <c r="M3065" s="38" t="n"/>
      <c r="N3065" s="20" t="n"/>
      <c r="O3065" s="40">
        <f>IF(AND(L3065="",M3065=""),"",N(L3065)+N(M3065))</f>
        <v/>
      </c>
      <c r="P3065" s="24">
        <f>IF(OR(O3065="",N(O3065)=0),"",N(M3065)/O3065)</f>
        <v/>
      </c>
      <c r="Q3065" s="40">
        <f>IF(OR(J3065="",N(J3065)=0,O3065=""),"",N(L3065)/(J3065/60))</f>
        <v/>
      </c>
      <c r="R3065" s="20" t="n"/>
    </row>
    <row r="3066">
      <c r="A3066" s="39" t="n"/>
      <c r="B3066" s="20" t="n"/>
      <c r="C3066" s="20" t="n"/>
      <c r="D3066" s="20" t="n"/>
      <c r="E3066" s="20" t="n"/>
      <c r="F3066" s="26">
        <f>IF(E3066="","",IFERROR(INDEX('İş emirleri'!$B$6:$B$305,MATCH(E3066,'İş emirleri'!$A$6:$A$305,0)),"İş emri yok"))</f>
        <v/>
      </c>
      <c r="G3066" s="38" t="n"/>
      <c r="H3066" s="38" t="n"/>
      <c r="I3066" s="20" t="n"/>
      <c r="J3066" s="40">
        <f>IF(G3066="","",MAX(0,G3066-N(H3066)))</f>
        <v/>
      </c>
      <c r="K3066" s="24">
        <f>IF(OR(G3066="",N(G3066)=0),"",J3066/G3066)</f>
        <v/>
      </c>
      <c r="L3066" s="38" t="n"/>
      <c r="M3066" s="38" t="n"/>
      <c r="N3066" s="20" t="n"/>
      <c r="O3066" s="40">
        <f>IF(AND(L3066="",M3066=""),"",N(L3066)+N(M3066))</f>
        <v/>
      </c>
      <c r="P3066" s="24">
        <f>IF(OR(O3066="",N(O3066)=0),"",N(M3066)/O3066)</f>
        <v/>
      </c>
      <c r="Q3066" s="40">
        <f>IF(OR(J3066="",N(J3066)=0,O3066=""),"",N(L3066)/(J3066/60))</f>
        <v/>
      </c>
      <c r="R3066" s="20" t="n"/>
    </row>
    <row r="3067">
      <c r="A3067" s="39" t="n"/>
      <c r="B3067" s="20" t="n"/>
      <c r="C3067" s="20" t="n"/>
      <c r="D3067" s="20" t="n"/>
      <c r="E3067" s="20" t="n"/>
      <c r="F3067" s="26">
        <f>IF(E3067="","",IFERROR(INDEX('İş emirleri'!$B$6:$B$305,MATCH(E3067,'İş emirleri'!$A$6:$A$305,0)),"İş emri yok"))</f>
        <v/>
      </c>
      <c r="G3067" s="38" t="n"/>
      <c r="H3067" s="38" t="n"/>
      <c r="I3067" s="20" t="n"/>
      <c r="J3067" s="40">
        <f>IF(G3067="","",MAX(0,G3067-N(H3067)))</f>
        <v/>
      </c>
      <c r="K3067" s="24">
        <f>IF(OR(G3067="",N(G3067)=0),"",J3067/G3067)</f>
        <v/>
      </c>
      <c r="L3067" s="38" t="n"/>
      <c r="M3067" s="38" t="n"/>
      <c r="N3067" s="20" t="n"/>
      <c r="O3067" s="40">
        <f>IF(AND(L3067="",M3067=""),"",N(L3067)+N(M3067))</f>
        <v/>
      </c>
      <c r="P3067" s="24">
        <f>IF(OR(O3067="",N(O3067)=0),"",N(M3067)/O3067)</f>
        <v/>
      </c>
      <c r="Q3067" s="40">
        <f>IF(OR(J3067="",N(J3067)=0,O3067=""),"",N(L3067)/(J3067/60))</f>
        <v/>
      </c>
      <c r="R3067" s="20" t="n"/>
    </row>
    <row r="3068">
      <c r="A3068" s="39" t="n"/>
      <c r="B3068" s="20" t="n"/>
      <c r="C3068" s="20" t="n"/>
      <c r="D3068" s="20" t="n"/>
      <c r="E3068" s="20" t="n"/>
      <c r="F3068" s="26">
        <f>IF(E3068="","",IFERROR(INDEX('İş emirleri'!$B$6:$B$305,MATCH(E3068,'İş emirleri'!$A$6:$A$305,0)),"İş emri yok"))</f>
        <v/>
      </c>
      <c r="G3068" s="38" t="n"/>
      <c r="H3068" s="38" t="n"/>
      <c r="I3068" s="20" t="n"/>
      <c r="J3068" s="40">
        <f>IF(G3068="","",MAX(0,G3068-N(H3068)))</f>
        <v/>
      </c>
      <c r="K3068" s="24">
        <f>IF(OR(G3068="",N(G3068)=0),"",J3068/G3068)</f>
        <v/>
      </c>
      <c r="L3068" s="38" t="n"/>
      <c r="M3068" s="38" t="n"/>
      <c r="N3068" s="20" t="n"/>
      <c r="O3068" s="40">
        <f>IF(AND(L3068="",M3068=""),"",N(L3068)+N(M3068))</f>
        <v/>
      </c>
      <c r="P3068" s="24">
        <f>IF(OR(O3068="",N(O3068)=0),"",N(M3068)/O3068)</f>
        <v/>
      </c>
      <c r="Q3068" s="40">
        <f>IF(OR(J3068="",N(J3068)=0,O3068=""),"",N(L3068)/(J3068/60))</f>
        <v/>
      </c>
      <c r="R3068" s="20" t="n"/>
    </row>
    <row r="3069">
      <c r="A3069" s="39" t="n"/>
      <c r="B3069" s="20" t="n"/>
      <c r="C3069" s="20" t="n"/>
      <c r="D3069" s="20" t="n"/>
      <c r="E3069" s="20" t="n"/>
      <c r="F3069" s="26">
        <f>IF(E3069="","",IFERROR(INDEX('İş emirleri'!$B$6:$B$305,MATCH(E3069,'İş emirleri'!$A$6:$A$305,0)),"İş emri yok"))</f>
        <v/>
      </c>
      <c r="G3069" s="38" t="n"/>
      <c r="H3069" s="38" t="n"/>
      <c r="I3069" s="20" t="n"/>
      <c r="J3069" s="40">
        <f>IF(G3069="","",MAX(0,G3069-N(H3069)))</f>
        <v/>
      </c>
      <c r="K3069" s="24">
        <f>IF(OR(G3069="",N(G3069)=0),"",J3069/G3069)</f>
        <v/>
      </c>
      <c r="L3069" s="38" t="n"/>
      <c r="M3069" s="38" t="n"/>
      <c r="N3069" s="20" t="n"/>
      <c r="O3069" s="40">
        <f>IF(AND(L3069="",M3069=""),"",N(L3069)+N(M3069))</f>
        <v/>
      </c>
      <c r="P3069" s="24">
        <f>IF(OR(O3069="",N(O3069)=0),"",N(M3069)/O3069)</f>
        <v/>
      </c>
      <c r="Q3069" s="40">
        <f>IF(OR(J3069="",N(J3069)=0,O3069=""),"",N(L3069)/(J3069/60))</f>
        <v/>
      </c>
      <c r="R3069" s="20" t="n"/>
    </row>
    <row r="3070">
      <c r="A3070" s="39" t="n"/>
      <c r="B3070" s="20" t="n"/>
      <c r="C3070" s="20" t="n"/>
      <c r="D3070" s="20" t="n"/>
      <c r="E3070" s="20" t="n"/>
      <c r="F3070" s="26">
        <f>IF(E3070="","",IFERROR(INDEX('İş emirleri'!$B$6:$B$305,MATCH(E3070,'İş emirleri'!$A$6:$A$305,0)),"İş emri yok"))</f>
        <v/>
      </c>
      <c r="G3070" s="38" t="n"/>
      <c r="H3070" s="38" t="n"/>
      <c r="I3070" s="20" t="n"/>
      <c r="J3070" s="40">
        <f>IF(G3070="","",MAX(0,G3070-N(H3070)))</f>
        <v/>
      </c>
      <c r="K3070" s="24">
        <f>IF(OR(G3070="",N(G3070)=0),"",J3070/G3070)</f>
        <v/>
      </c>
      <c r="L3070" s="38" t="n"/>
      <c r="M3070" s="38" t="n"/>
      <c r="N3070" s="20" t="n"/>
      <c r="O3070" s="40">
        <f>IF(AND(L3070="",M3070=""),"",N(L3070)+N(M3070))</f>
        <v/>
      </c>
      <c r="P3070" s="24">
        <f>IF(OR(O3070="",N(O3070)=0),"",N(M3070)/O3070)</f>
        <v/>
      </c>
      <c r="Q3070" s="40">
        <f>IF(OR(J3070="",N(J3070)=0,O3070=""),"",N(L3070)/(J3070/60))</f>
        <v/>
      </c>
      <c r="R3070" s="20" t="n"/>
    </row>
    <row r="3071">
      <c r="A3071" s="39" t="n"/>
      <c r="B3071" s="20" t="n"/>
      <c r="C3071" s="20" t="n"/>
      <c r="D3071" s="20" t="n"/>
      <c r="E3071" s="20" t="n"/>
      <c r="F3071" s="26">
        <f>IF(E3071="","",IFERROR(INDEX('İş emirleri'!$B$6:$B$305,MATCH(E3071,'İş emirleri'!$A$6:$A$305,0)),"İş emri yok"))</f>
        <v/>
      </c>
      <c r="G3071" s="38" t="n"/>
      <c r="H3071" s="38" t="n"/>
      <c r="I3071" s="20" t="n"/>
      <c r="J3071" s="40">
        <f>IF(G3071="","",MAX(0,G3071-N(H3071)))</f>
        <v/>
      </c>
      <c r="K3071" s="24">
        <f>IF(OR(G3071="",N(G3071)=0),"",J3071/G3071)</f>
        <v/>
      </c>
      <c r="L3071" s="38" t="n"/>
      <c r="M3071" s="38" t="n"/>
      <c r="N3071" s="20" t="n"/>
      <c r="O3071" s="40">
        <f>IF(AND(L3071="",M3071=""),"",N(L3071)+N(M3071))</f>
        <v/>
      </c>
      <c r="P3071" s="24">
        <f>IF(OR(O3071="",N(O3071)=0),"",N(M3071)/O3071)</f>
        <v/>
      </c>
      <c r="Q3071" s="40">
        <f>IF(OR(J3071="",N(J3071)=0,O3071=""),"",N(L3071)/(J3071/60))</f>
        <v/>
      </c>
      <c r="R3071" s="20" t="n"/>
    </row>
    <row r="3072">
      <c r="A3072" s="39" t="n"/>
      <c r="B3072" s="20" t="n"/>
      <c r="C3072" s="20" t="n"/>
      <c r="D3072" s="20" t="n"/>
      <c r="E3072" s="20" t="n"/>
      <c r="F3072" s="26">
        <f>IF(E3072="","",IFERROR(INDEX('İş emirleri'!$B$6:$B$305,MATCH(E3072,'İş emirleri'!$A$6:$A$305,0)),"İş emri yok"))</f>
        <v/>
      </c>
      <c r="G3072" s="38" t="n"/>
      <c r="H3072" s="38" t="n"/>
      <c r="I3072" s="20" t="n"/>
      <c r="J3072" s="40">
        <f>IF(G3072="","",MAX(0,G3072-N(H3072)))</f>
        <v/>
      </c>
      <c r="K3072" s="24">
        <f>IF(OR(G3072="",N(G3072)=0),"",J3072/G3072)</f>
        <v/>
      </c>
      <c r="L3072" s="38" t="n"/>
      <c r="M3072" s="38" t="n"/>
      <c r="N3072" s="20" t="n"/>
      <c r="O3072" s="40">
        <f>IF(AND(L3072="",M3072=""),"",N(L3072)+N(M3072))</f>
        <v/>
      </c>
      <c r="P3072" s="24">
        <f>IF(OR(O3072="",N(O3072)=0),"",N(M3072)/O3072)</f>
        <v/>
      </c>
      <c r="Q3072" s="40">
        <f>IF(OR(J3072="",N(J3072)=0,O3072=""),"",N(L3072)/(J3072/60))</f>
        <v/>
      </c>
      <c r="R3072" s="20" t="n"/>
    </row>
    <row r="3073">
      <c r="A3073" s="39" t="n"/>
      <c r="B3073" s="20" t="n"/>
      <c r="C3073" s="20" t="n"/>
      <c r="D3073" s="20" t="n"/>
      <c r="E3073" s="20" t="n"/>
      <c r="F3073" s="26">
        <f>IF(E3073="","",IFERROR(INDEX('İş emirleri'!$B$6:$B$305,MATCH(E3073,'İş emirleri'!$A$6:$A$305,0)),"İş emri yok"))</f>
        <v/>
      </c>
      <c r="G3073" s="38" t="n"/>
      <c r="H3073" s="38" t="n"/>
      <c r="I3073" s="20" t="n"/>
      <c r="J3073" s="40">
        <f>IF(G3073="","",MAX(0,G3073-N(H3073)))</f>
        <v/>
      </c>
      <c r="K3073" s="24">
        <f>IF(OR(G3073="",N(G3073)=0),"",J3073/G3073)</f>
        <v/>
      </c>
      <c r="L3073" s="38" t="n"/>
      <c r="M3073" s="38" t="n"/>
      <c r="N3073" s="20" t="n"/>
      <c r="O3073" s="40">
        <f>IF(AND(L3073="",M3073=""),"",N(L3073)+N(M3073))</f>
        <v/>
      </c>
      <c r="P3073" s="24">
        <f>IF(OR(O3073="",N(O3073)=0),"",N(M3073)/O3073)</f>
        <v/>
      </c>
      <c r="Q3073" s="40">
        <f>IF(OR(J3073="",N(J3073)=0,O3073=""),"",N(L3073)/(J3073/60))</f>
        <v/>
      </c>
      <c r="R3073" s="20" t="n"/>
    </row>
    <row r="3074">
      <c r="A3074" s="39" t="n"/>
      <c r="B3074" s="20" t="n"/>
      <c r="C3074" s="20" t="n"/>
      <c r="D3074" s="20" t="n"/>
      <c r="E3074" s="20" t="n"/>
      <c r="F3074" s="26">
        <f>IF(E3074="","",IFERROR(INDEX('İş emirleri'!$B$6:$B$305,MATCH(E3074,'İş emirleri'!$A$6:$A$305,0)),"İş emri yok"))</f>
        <v/>
      </c>
      <c r="G3074" s="38" t="n"/>
      <c r="H3074" s="38" t="n"/>
      <c r="I3074" s="20" t="n"/>
      <c r="J3074" s="40">
        <f>IF(G3074="","",MAX(0,G3074-N(H3074)))</f>
        <v/>
      </c>
      <c r="K3074" s="24">
        <f>IF(OR(G3074="",N(G3074)=0),"",J3074/G3074)</f>
        <v/>
      </c>
      <c r="L3074" s="38" t="n"/>
      <c r="M3074" s="38" t="n"/>
      <c r="N3074" s="20" t="n"/>
      <c r="O3074" s="40">
        <f>IF(AND(L3074="",M3074=""),"",N(L3074)+N(M3074))</f>
        <v/>
      </c>
      <c r="P3074" s="24">
        <f>IF(OR(O3074="",N(O3074)=0),"",N(M3074)/O3074)</f>
        <v/>
      </c>
      <c r="Q3074" s="40">
        <f>IF(OR(J3074="",N(J3074)=0,O3074=""),"",N(L3074)/(J3074/60))</f>
        <v/>
      </c>
      <c r="R3074" s="20" t="n"/>
    </row>
    <row r="3075">
      <c r="A3075" s="39" t="n"/>
      <c r="B3075" s="20" t="n"/>
      <c r="C3075" s="20" t="n"/>
      <c r="D3075" s="20" t="n"/>
      <c r="E3075" s="20" t="n"/>
      <c r="F3075" s="26">
        <f>IF(E3075="","",IFERROR(INDEX('İş emirleri'!$B$6:$B$305,MATCH(E3075,'İş emirleri'!$A$6:$A$305,0)),"İş emri yok"))</f>
        <v/>
      </c>
      <c r="G3075" s="38" t="n"/>
      <c r="H3075" s="38" t="n"/>
      <c r="I3075" s="20" t="n"/>
      <c r="J3075" s="40">
        <f>IF(G3075="","",MAX(0,G3075-N(H3075)))</f>
        <v/>
      </c>
      <c r="K3075" s="24">
        <f>IF(OR(G3075="",N(G3075)=0),"",J3075/G3075)</f>
        <v/>
      </c>
      <c r="L3075" s="38" t="n"/>
      <c r="M3075" s="38" t="n"/>
      <c r="N3075" s="20" t="n"/>
      <c r="O3075" s="40">
        <f>IF(AND(L3075="",M3075=""),"",N(L3075)+N(M3075))</f>
        <v/>
      </c>
      <c r="P3075" s="24">
        <f>IF(OR(O3075="",N(O3075)=0),"",N(M3075)/O3075)</f>
        <v/>
      </c>
      <c r="Q3075" s="40">
        <f>IF(OR(J3075="",N(J3075)=0,O3075=""),"",N(L3075)/(J3075/60))</f>
        <v/>
      </c>
      <c r="R3075" s="20" t="n"/>
    </row>
    <row r="3076">
      <c r="A3076" s="39" t="n"/>
      <c r="B3076" s="20" t="n"/>
      <c r="C3076" s="20" t="n"/>
      <c r="D3076" s="20" t="n"/>
      <c r="E3076" s="20" t="n"/>
      <c r="F3076" s="26">
        <f>IF(E3076="","",IFERROR(INDEX('İş emirleri'!$B$6:$B$305,MATCH(E3076,'İş emirleri'!$A$6:$A$305,0)),"İş emri yok"))</f>
        <v/>
      </c>
      <c r="G3076" s="38" t="n"/>
      <c r="H3076" s="38" t="n"/>
      <c r="I3076" s="20" t="n"/>
      <c r="J3076" s="40">
        <f>IF(G3076="","",MAX(0,G3076-N(H3076)))</f>
        <v/>
      </c>
      <c r="K3076" s="24">
        <f>IF(OR(G3076="",N(G3076)=0),"",J3076/G3076)</f>
        <v/>
      </c>
      <c r="L3076" s="38" t="n"/>
      <c r="M3076" s="38" t="n"/>
      <c r="N3076" s="20" t="n"/>
      <c r="O3076" s="40">
        <f>IF(AND(L3076="",M3076=""),"",N(L3076)+N(M3076))</f>
        <v/>
      </c>
      <c r="P3076" s="24">
        <f>IF(OR(O3076="",N(O3076)=0),"",N(M3076)/O3076)</f>
        <v/>
      </c>
      <c r="Q3076" s="40">
        <f>IF(OR(J3076="",N(J3076)=0,O3076=""),"",N(L3076)/(J3076/60))</f>
        <v/>
      </c>
      <c r="R3076" s="20" t="n"/>
    </row>
    <row r="3077">
      <c r="A3077" s="39" t="n"/>
      <c r="B3077" s="20" t="n"/>
      <c r="C3077" s="20" t="n"/>
      <c r="D3077" s="20" t="n"/>
      <c r="E3077" s="20" t="n"/>
      <c r="F3077" s="26">
        <f>IF(E3077="","",IFERROR(INDEX('İş emirleri'!$B$6:$B$305,MATCH(E3077,'İş emirleri'!$A$6:$A$305,0)),"İş emri yok"))</f>
        <v/>
      </c>
      <c r="G3077" s="38" t="n"/>
      <c r="H3077" s="38" t="n"/>
      <c r="I3077" s="20" t="n"/>
      <c r="J3077" s="40">
        <f>IF(G3077="","",MAX(0,G3077-N(H3077)))</f>
        <v/>
      </c>
      <c r="K3077" s="24">
        <f>IF(OR(G3077="",N(G3077)=0),"",J3077/G3077)</f>
        <v/>
      </c>
      <c r="L3077" s="38" t="n"/>
      <c r="M3077" s="38" t="n"/>
      <c r="N3077" s="20" t="n"/>
      <c r="O3077" s="40">
        <f>IF(AND(L3077="",M3077=""),"",N(L3077)+N(M3077))</f>
        <v/>
      </c>
      <c r="P3077" s="24">
        <f>IF(OR(O3077="",N(O3077)=0),"",N(M3077)/O3077)</f>
        <v/>
      </c>
      <c r="Q3077" s="40">
        <f>IF(OR(J3077="",N(J3077)=0,O3077=""),"",N(L3077)/(J3077/60))</f>
        <v/>
      </c>
      <c r="R3077" s="20" t="n"/>
    </row>
    <row r="3078">
      <c r="A3078" s="39" t="n"/>
      <c r="B3078" s="20" t="n"/>
      <c r="C3078" s="20" t="n"/>
      <c r="D3078" s="20" t="n"/>
      <c r="E3078" s="20" t="n"/>
      <c r="F3078" s="26">
        <f>IF(E3078="","",IFERROR(INDEX('İş emirleri'!$B$6:$B$305,MATCH(E3078,'İş emirleri'!$A$6:$A$305,0)),"İş emri yok"))</f>
        <v/>
      </c>
      <c r="G3078" s="38" t="n"/>
      <c r="H3078" s="38" t="n"/>
      <c r="I3078" s="20" t="n"/>
      <c r="J3078" s="40">
        <f>IF(G3078="","",MAX(0,G3078-N(H3078)))</f>
        <v/>
      </c>
      <c r="K3078" s="24">
        <f>IF(OR(G3078="",N(G3078)=0),"",J3078/G3078)</f>
        <v/>
      </c>
      <c r="L3078" s="38" t="n"/>
      <c r="M3078" s="38" t="n"/>
      <c r="N3078" s="20" t="n"/>
      <c r="O3078" s="40">
        <f>IF(AND(L3078="",M3078=""),"",N(L3078)+N(M3078))</f>
        <v/>
      </c>
      <c r="P3078" s="24">
        <f>IF(OR(O3078="",N(O3078)=0),"",N(M3078)/O3078)</f>
        <v/>
      </c>
      <c r="Q3078" s="40">
        <f>IF(OR(J3078="",N(J3078)=0,O3078=""),"",N(L3078)/(J3078/60))</f>
        <v/>
      </c>
      <c r="R3078" s="20" t="n"/>
    </row>
    <row r="3079">
      <c r="A3079" s="39" t="n"/>
      <c r="B3079" s="20" t="n"/>
      <c r="C3079" s="20" t="n"/>
      <c r="D3079" s="20" t="n"/>
      <c r="E3079" s="20" t="n"/>
      <c r="F3079" s="26">
        <f>IF(E3079="","",IFERROR(INDEX('İş emirleri'!$B$6:$B$305,MATCH(E3079,'İş emirleri'!$A$6:$A$305,0)),"İş emri yok"))</f>
        <v/>
      </c>
      <c r="G3079" s="38" t="n"/>
      <c r="H3079" s="38" t="n"/>
      <c r="I3079" s="20" t="n"/>
      <c r="J3079" s="40">
        <f>IF(G3079="","",MAX(0,G3079-N(H3079)))</f>
        <v/>
      </c>
      <c r="K3079" s="24">
        <f>IF(OR(G3079="",N(G3079)=0),"",J3079/G3079)</f>
        <v/>
      </c>
      <c r="L3079" s="38" t="n"/>
      <c r="M3079" s="38" t="n"/>
      <c r="N3079" s="20" t="n"/>
      <c r="O3079" s="40">
        <f>IF(AND(L3079="",M3079=""),"",N(L3079)+N(M3079))</f>
        <v/>
      </c>
      <c r="P3079" s="24">
        <f>IF(OR(O3079="",N(O3079)=0),"",N(M3079)/O3079)</f>
        <v/>
      </c>
      <c r="Q3079" s="40">
        <f>IF(OR(J3079="",N(J3079)=0,O3079=""),"",N(L3079)/(J3079/60))</f>
        <v/>
      </c>
      <c r="R3079" s="20" t="n"/>
    </row>
    <row r="3080">
      <c r="A3080" s="39" t="n"/>
      <c r="B3080" s="20" t="n"/>
      <c r="C3080" s="20" t="n"/>
      <c r="D3080" s="20" t="n"/>
      <c r="E3080" s="20" t="n"/>
      <c r="F3080" s="26">
        <f>IF(E3080="","",IFERROR(INDEX('İş emirleri'!$B$6:$B$305,MATCH(E3080,'İş emirleri'!$A$6:$A$305,0)),"İş emri yok"))</f>
        <v/>
      </c>
      <c r="G3080" s="38" t="n"/>
      <c r="H3080" s="38" t="n"/>
      <c r="I3080" s="20" t="n"/>
      <c r="J3080" s="40">
        <f>IF(G3080="","",MAX(0,G3080-N(H3080)))</f>
        <v/>
      </c>
      <c r="K3080" s="24">
        <f>IF(OR(G3080="",N(G3080)=0),"",J3080/G3080)</f>
        <v/>
      </c>
      <c r="L3080" s="38" t="n"/>
      <c r="M3080" s="38" t="n"/>
      <c r="N3080" s="20" t="n"/>
      <c r="O3080" s="40">
        <f>IF(AND(L3080="",M3080=""),"",N(L3080)+N(M3080))</f>
        <v/>
      </c>
      <c r="P3080" s="24">
        <f>IF(OR(O3080="",N(O3080)=0),"",N(M3080)/O3080)</f>
        <v/>
      </c>
      <c r="Q3080" s="40">
        <f>IF(OR(J3080="",N(J3080)=0,O3080=""),"",N(L3080)/(J3080/60))</f>
        <v/>
      </c>
      <c r="R3080" s="20" t="n"/>
    </row>
    <row r="3081">
      <c r="A3081" s="39" t="n"/>
      <c r="B3081" s="20" t="n"/>
      <c r="C3081" s="20" t="n"/>
      <c r="D3081" s="20" t="n"/>
      <c r="E3081" s="20" t="n"/>
      <c r="F3081" s="26">
        <f>IF(E3081="","",IFERROR(INDEX('İş emirleri'!$B$6:$B$305,MATCH(E3081,'İş emirleri'!$A$6:$A$305,0)),"İş emri yok"))</f>
        <v/>
      </c>
      <c r="G3081" s="38" t="n"/>
      <c r="H3081" s="38" t="n"/>
      <c r="I3081" s="20" t="n"/>
      <c r="J3081" s="40">
        <f>IF(G3081="","",MAX(0,G3081-N(H3081)))</f>
        <v/>
      </c>
      <c r="K3081" s="24">
        <f>IF(OR(G3081="",N(G3081)=0),"",J3081/G3081)</f>
        <v/>
      </c>
      <c r="L3081" s="38" t="n"/>
      <c r="M3081" s="38" t="n"/>
      <c r="N3081" s="20" t="n"/>
      <c r="O3081" s="40">
        <f>IF(AND(L3081="",M3081=""),"",N(L3081)+N(M3081))</f>
        <v/>
      </c>
      <c r="P3081" s="24">
        <f>IF(OR(O3081="",N(O3081)=0),"",N(M3081)/O3081)</f>
        <v/>
      </c>
      <c r="Q3081" s="40">
        <f>IF(OR(J3081="",N(J3081)=0,O3081=""),"",N(L3081)/(J3081/60))</f>
        <v/>
      </c>
      <c r="R3081" s="20" t="n"/>
    </row>
    <row r="3082">
      <c r="A3082" s="39" t="n"/>
      <c r="B3082" s="20" t="n"/>
      <c r="C3082" s="20" t="n"/>
      <c r="D3082" s="20" t="n"/>
      <c r="E3082" s="20" t="n"/>
      <c r="F3082" s="26">
        <f>IF(E3082="","",IFERROR(INDEX('İş emirleri'!$B$6:$B$305,MATCH(E3082,'İş emirleri'!$A$6:$A$305,0)),"İş emri yok"))</f>
        <v/>
      </c>
      <c r="G3082" s="38" t="n"/>
      <c r="H3082" s="38" t="n"/>
      <c r="I3082" s="20" t="n"/>
      <c r="J3082" s="40">
        <f>IF(G3082="","",MAX(0,G3082-N(H3082)))</f>
        <v/>
      </c>
      <c r="K3082" s="24">
        <f>IF(OR(G3082="",N(G3082)=0),"",J3082/G3082)</f>
        <v/>
      </c>
      <c r="L3082" s="38" t="n"/>
      <c r="M3082" s="38" t="n"/>
      <c r="N3082" s="20" t="n"/>
      <c r="O3082" s="40">
        <f>IF(AND(L3082="",M3082=""),"",N(L3082)+N(M3082))</f>
        <v/>
      </c>
      <c r="P3082" s="24">
        <f>IF(OR(O3082="",N(O3082)=0),"",N(M3082)/O3082)</f>
        <v/>
      </c>
      <c r="Q3082" s="40">
        <f>IF(OR(J3082="",N(J3082)=0,O3082=""),"",N(L3082)/(J3082/60))</f>
        <v/>
      </c>
      <c r="R3082" s="20" t="n"/>
    </row>
    <row r="3083">
      <c r="A3083" s="39" t="n"/>
      <c r="B3083" s="20" t="n"/>
      <c r="C3083" s="20" t="n"/>
      <c r="D3083" s="20" t="n"/>
      <c r="E3083" s="20" t="n"/>
      <c r="F3083" s="26">
        <f>IF(E3083="","",IFERROR(INDEX('İş emirleri'!$B$6:$B$305,MATCH(E3083,'İş emirleri'!$A$6:$A$305,0)),"İş emri yok"))</f>
        <v/>
      </c>
      <c r="G3083" s="38" t="n"/>
      <c r="H3083" s="38" t="n"/>
      <c r="I3083" s="20" t="n"/>
      <c r="J3083" s="40">
        <f>IF(G3083="","",MAX(0,G3083-N(H3083)))</f>
        <v/>
      </c>
      <c r="K3083" s="24">
        <f>IF(OR(G3083="",N(G3083)=0),"",J3083/G3083)</f>
        <v/>
      </c>
      <c r="L3083" s="38" t="n"/>
      <c r="M3083" s="38" t="n"/>
      <c r="N3083" s="20" t="n"/>
      <c r="O3083" s="40">
        <f>IF(AND(L3083="",M3083=""),"",N(L3083)+N(M3083))</f>
        <v/>
      </c>
      <c r="P3083" s="24">
        <f>IF(OR(O3083="",N(O3083)=0),"",N(M3083)/O3083)</f>
        <v/>
      </c>
      <c r="Q3083" s="40">
        <f>IF(OR(J3083="",N(J3083)=0,O3083=""),"",N(L3083)/(J3083/60))</f>
        <v/>
      </c>
      <c r="R3083" s="20" t="n"/>
    </row>
    <row r="3084">
      <c r="A3084" s="39" t="n"/>
      <c r="B3084" s="20" t="n"/>
      <c r="C3084" s="20" t="n"/>
      <c r="D3084" s="20" t="n"/>
      <c r="E3084" s="20" t="n"/>
      <c r="F3084" s="26">
        <f>IF(E3084="","",IFERROR(INDEX('İş emirleri'!$B$6:$B$305,MATCH(E3084,'İş emirleri'!$A$6:$A$305,0)),"İş emri yok"))</f>
        <v/>
      </c>
      <c r="G3084" s="38" t="n"/>
      <c r="H3084" s="38" t="n"/>
      <c r="I3084" s="20" t="n"/>
      <c r="J3084" s="40">
        <f>IF(G3084="","",MAX(0,G3084-N(H3084)))</f>
        <v/>
      </c>
      <c r="K3084" s="24">
        <f>IF(OR(G3084="",N(G3084)=0),"",J3084/G3084)</f>
        <v/>
      </c>
      <c r="L3084" s="38" t="n"/>
      <c r="M3084" s="38" t="n"/>
      <c r="N3084" s="20" t="n"/>
      <c r="O3084" s="40">
        <f>IF(AND(L3084="",M3084=""),"",N(L3084)+N(M3084))</f>
        <v/>
      </c>
      <c r="P3084" s="24">
        <f>IF(OR(O3084="",N(O3084)=0),"",N(M3084)/O3084)</f>
        <v/>
      </c>
      <c r="Q3084" s="40">
        <f>IF(OR(J3084="",N(J3084)=0,O3084=""),"",N(L3084)/(J3084/60))</f>
        <v/>
      </c>
      <c r="R3084" s="20" t="n"/>
    </row>
    <row r="3085">
      <c r="A3085" s="39" t="n"/>
      <c r="B3085" s="20" t="n"/>
      <c r="C3085" s="20" t="n"/>
      <c r="D3085" s="20" t="n"/>
      <c r="E3085" s="20" t="n"/>
      <c r="F3085" s="26">
        <f>IF(E3085="","",IFERROR(INDEX('İş emirleri'!$B$6:$B$305,MATCH(E3085,'İş emirleri'!$A$6:$A$305,0)),"İş emri yok"))</f>
        <v/>
      </c>
      <c r="G3085" s="38" t="n"/>
      <c r="H3085" s="38" t="n"/>
      <c r="I3085" s="20" t="n"/>
      <c r="J3085" s="40">
        <f>IF(G3085="","",MAX(0,G3085-N(H3085)))</f>
        <v/>
      </c>
      <c r="K3085" s="24">
        <f>IF(OR(G3085="",N(G3085)=0),"",J3085/G3085)</f>
        <v/>
      </c>
      <c r="L3085" s="38" t="n"/>
      <c r="M3085" s="38" t="n"/>
      <c r="N3085" s="20" t="n"/>
      <c r="O3085" s="40">
        <f>IF(AND(L3085="",M3085=""),"",N(L3085)+N(M3085))</f>
        <v/>
      </c>
      <c r="P3085" s="24">
        <f>IF(OR(O3085="",N(O3085)=0),"",N(M3085)/O3085)</f>
        <v/>
      </c>
      <c r="Q3085" s="40">
        <f>IF(OR(J3085="",N(J3085)=0,O3085=""),"",N(L3085)/(J3085/60))</f>
        <v/>
      </c>
      <c r="R3085" s="20" t="n"/>
    </row>
    <row r="3086">
      <c r="A3086" s="39" t="n"/>
      <c r="B3086" s="20" t="n"/>
      <c r="C3086" s="20" t="n"/>
      <c r="D3086" s="20" t="n"/>
      <c r="E3086" s="20" t="n"/>
      <c r="F3086" s="26">
        <f>IF(E3086="","",IFERROR(INDEX('İş emirleri'!$B$6:$B$305,MATCH(E3086,'İş emirleri'!$A$6:$A$305,0)),"İş emri yok"))</f>
        <v/>
      </c>
      <c r="G3086" s="38" t="n"/>
      <c r="H3086" s="38" t="n"/>
      <c r="I3086" s="20" t="n"/>
      <c r="J3086" s="40">
        <f>IF(G3086="","",MAX(0,G3086-N(H3086)))</f>
        <v/>
      </c>
      <c r="K3086" s="24">
        <f>IF(OR(G3086="",N(G3086)=0),"",J3086/G3086)</f>
        <v/>
      </c>
      <c r="L3086" s="38" t="n"/>
      <c r="M3086" s="38" t="n"/>
      <c r="N3086" s="20" t="n"/>
      <c r="O3086" s="40">
        <f>IF(AND(L3086="",M3086=""),"",N(L3086)+N(M3086))</f>
        <v/>
      </c>
      <c r="P3086" s="24">
        <f>IF(OR(O3086="",N(O3086)=0),"",N(M3086)/O3086)</f>
        <v/>
      </c>
      <c r="Q3086" s="40">
        <f>IF(OR(J3086="",N(J3086)=0,O3086=""),"",N(L3086)/(J3086/60))</f>
        <v/>
      </c>
      <c r="R3086" s="20" t="n"/>
    </row>
    <row r="3087">
      <c r="A3087" s="39" t="n"/>
      <c r="B3087" s="20" t="n"/>
      <c r="C3087" s="20" t="n"/>
      <c r="D3087" s="20" t="n"/>
      <c r="E3087" s="20" t="n"/>
      <c r="F3087" s="26">
        <f>IF(E3087="","",IFERROR(INDEX('İş emirleri'!$B$6:$B$305,MATCH(E3087,'İş emirleri'!$A$6:$A$305,0)),"İş emri yok"))</f>
        <v/>
      </c>
      <c r="G3087" s="38" t="n"/>
      <c r="H3087" s="38" t="n"/>
      <c r="I3087" s="20" t="n"/>
      <c r="J3087" s="40">
        <f>IF(G3087="","",MAX(0,G3087-N(H3087)))</f>
        <v/>
      </c>
      <c r="K3087" s="24">
        <f>IF(OR(G3087="",N(G3087)=0),"",J3087/G3087)</f>
        <v/>
      </c>
      <c r="L3087" s="38" t="n"/>
      <c r="M3087" s="38" t="n"/>
      <c r="N3087" s="20" t="n"/>
      <c r="O3087" s="40">
        <f>IF(AND(L3087="",M3087=""),"",N(L3087)+N(M3087))</f>
        <v/>
      </c>
      <c r="P3087" s="24">
        <f>IF(OR(O3087="",N(O3087)=0),"",N(M3087)/O3087)</f>
        <v/>
      </c>
      <c r="Q3087" s="40">
        <f>IF(OR(J3087="",N(J3087)=0,O3087=""),"",N(L3087)/(J3087/60))</f>
        <v/>
      </c>
      <c r="R3087" s="20" t="n"/>
    </row>
    <row r="3088">
      <c r="A3088" s="39" t="n"/>
      <c r="B3088" s="20" t="n"/>
      <c r="C3088" s="20" t="n"/>
      <c r="D3088" s="20" t="n"/>
      <c r="E3088" s="20" t="n"/>
      <c r="F3088" s="26">
        <f>IF(E3088="","",IFERROR(INDEX('İş emirleri'!$B$6:$B$305,MATCH(E3088,'İş emirleri'!$A$6:$A$305,0)),"İş emri yok"))</f>
        <v/>
      </c>
      <c r="G3088" s="38" t="n"/>
      <c r="H3088" s="38" t="n"/>
      <c r="I3088" s="20" t="n"/>
      <c r="J3088" s="40">
        <f>IF(G3088="","",MAX(0,G3088-N(H3088)))</f>
        <v/>
      </c>
      <c r="K3088" s="24">
        <f>IF(OR(G3088="",N(G3088)=0),"",J3088/G3088)</f>
        <v/>
      </c>
      <c r="L3088" s="38" t="n"/>
      <c r="M3088" s="38" t="n"/>
      <c r="N3088" s="20" t="n"/>
      <c r="O3088" s="40">
        <f>IF(AND(L3088="",M3088=""),"",N(L3088)+N(M3088))</f>
        <v/>
      </c>
      <c r="P3088" s="24">
        <f>IF(OR(O3088="",N(O3088)=0),"",N(M3088)/O3088)</f>
        <v/>
      </c>
      <c r="Q3088" s="40">
        <f>IF(OR(J3088="",N(J3088)=0,O3088=""),"",N(L3088)/(J3088/60))</f>
        <v/>
      </c>
      <c r="R3088" s="20" t="n"/>
    </row>
    <row r="3089">
      <c r="A3089" s="39" t="n"/>
      <c r="B3089" s="20" t="n"/>
      <c r="C3089" s="20" t="n"/>
      <c r="D3089" s="20" t="n"/>
      <c r="E3089" s="20" t="n"/>
      <c r="F3089" s="26">
        <f>IF(E3089="","",IFERROR(INDEX('İş emirleri'!$B$6:$B$305,MATCH(E3089,'İş emirleri'!$A$6:$A$305,0)),"İş emri yok"))</f>
        <v/>
      </c>
      <c r="G3089" s="38" t="n"/>
      <c r="H3089" s="38" t="n"/>
      <c r="I3089" s="20" t="n"/>
      <c r="J3089" s="40">
        <f>IF(G3089="","",MAX(0,G3089-N(H3089)))</f>
        <v/>
      </c>
      <c r="K3089" s="24">
        <f>IF(OR(G3089="",N(G3089)=0),"",J3089/G3089)</f>
        <v/>
      </c>
      <c r="L3089" s="38" t="n"/>
      <c r="M3089" s="38" t="n"/>
      <c r="N3089" s="20" t="n"/>
      <c r="O3089" s="40">
        <f>IF(AND(L3089="",M3089=""),"",N(L3089)+N(M3089))</f>
        <v/>
      </c>
      <c r="P3089" s="24">
        <f>IF(OR(O3089="",N(O3089)=0),"",N(M3089)/O3089)</f>
        <v/>
      </c>
      <c r="Q3089" s="40">
        <f>IF(OR(J3089="",N(J3089)=0,O3089=""),"",N(L3089)/(J3089/60))</f>
        <v/>
      </c>
      <c r="R3089" s="20" t="n"/>
    </row>
    <row r="3090">
      <c r="A3090" s="39" t="n"/>
      <c r="B3090" s="20" t="n"/>
      <c r="C3090" s="20" t="n"/>
      <c r="D3090" s="20" t="n"/>
      <c r="E3090" s="20" t="n"/>
      <c r="F3090" s="26">
        <f>IF(E3090="","",IFERROR(INDEX('İş emirleri'!$B$6:$B$305,MATCH(E3090,'İş emirleri'!$A$6:$A$305,0)),"İş emri yok"))</f>
        <v/>
      </c>
      <c r="G3090" s="38" t="n"/>
      <c r="H3090" s="38" t="n"/>
      <c r="I3090" s="20" t="n"/>
      <c r="J3090" s="40">
        <f>IF(G3090="","",MAX(0,G3090-N(H3090)))</f>
        <v/>
      </c>
      <c r="K3090" s="24">
        <f>IF(OR(G3090="",N(G3090)=0),"",J3090/G3090)</f>
        <v/>
      </c>
      <c r="L3090" s="38" t="n"/>
      <c r="M3090" s="38" t="n"/>
      <c r="N3090" s="20" t="n"/>
      <c r="O3090" s="40">
        <f>IF(AND(L3090="",M3090=""),"",N(L3090)+N(M3090))</f>
        <v/>
      </c>
      <c r="P3090" s="24">
        <f>IF(OR(O3090="",N(O3090)=0),"",N(M3090)/O3090)</f>
        <v/>
      </c>
      <c r="Q3090" s="40">
        <f>IF(OR(J3090="",N(J3090)=0,O3090=""),"",N(L3090)/(J3090/60))</f>
        <v/>
      </c>
      <c r="R3090" s="20" t="n"/>
    </row>
    <row r="3091">
      <c r="A3091" s="39" t="n"/>
      <c r="B3091" s="20" t="n"/>
      <c r="C3091" s="20" t="n"/>
      <c r="D3091" s="20" t="n"/>
      <c r="E3091" s="20" t="n"/>
      <c r="F3091" s="26">
        <f>IF(E3091="","",IFERROR(INDEX('İş emirleri'!$B$6:$B$305,MATCH(E3091,'İş emirleri'!$A$6:$A$305,0)),"İş emri yok"))</f>
        <v/>
      </c>
      <c r="G3091" s="38" t="n"/>
      <c r="H3091" s="38" t="n"/>
      <c r="I3091" s="20" t="n"/>
      <c r="J3091" s="40">
        <f>IF(G3091="","",MAX(0,G3091-N(H3091)))</f>
        <v/>
      </c>
      <c r="K3091" s="24">
        <f>IF(OR(G3091="",N(G3091)=0),"",J3091/G3091)</f>
        <v/>
      </c>
      <c r="L3091" s="38" t="n"/>
      <c r="M3091" s="38" t="n"/>
      <c r="N3091" s="20" t="n"/>
      <c r="O3091" s="40">
        <f>IF(AND(L3091="",M3091=""),"",N(L3091)+N(M3091))</f>
        <v/>
      </c>
      <c r="P3091" s="24">
        <f>IF(OR(O3091="",N(O3091)=0),"",N(M3091)/O3091)</f>
        <v/>
      </c>
      <c r="Q3091" s="40">
        <f>IF(OR(J3091="",N(J3091)=0,O3091=""),"",N(L3091)/(J3091/60))</f>
        <v/>
      </c>
      <c r="R3091" s="20" t="n"/>
    </row>
    <row r="3092">
      <c r="A3092" s="39" t="n"/>
      <c r="B3092" s="20" t="n"/>
      <c r="C3092" s="20" t="n"/>
      <c r="D3092" s="20" t="n"/>
      <c r="E3092" s="20" t="n"/>
      <c r="F3092" s="26">
        <f>IF(E3092="","",IFERROR(INDEX('İş emirleri'!$B$6:$B$305,MATCH(E3092,'İş emirleri'!$A$6:$A$305,0)),"İş emri yok"))</f>
        <v/>
      </c>
      <c r="G3092" s="38" t="n"/>
      <c r="H3092" s="38" t="n"/>
      <c r="I3092" s="20" t="n"/>
      <c r="J3092" s="40">
        <f>IF(G3092="","",MAX(0,G3092-N(H3092)))</f>
        <v/>
      </c>
      <c r="K3092" s="24">
        <f>IF(OR(G3092="",N(G3092)=0),"",J3092/G3092)</f>
        <v/>
      </c>
      <c r="L3092" s="38" t="n"/>
      <c r="M3092" s="38" t="n"/>
      <c r="N3092" s="20" t="n"/>
      <c r="O3092" s="40">
        <f>IF(AND(L3092="",M3092=""),"",N(L3092)+N(M3092))</f>
        <v/>
      </c>
      <c r="P3092" s="24">
        <f>IF(OR(O3092="",N(O3092)=0),"",N(M3092)/O3092)</f>
        <v/>
      </c>
      <c r="Q3092" s="40">
        <f>IF(OR(J3092="",N(J3092)=0,O3092=""),"",N(L3092)/(J3092/60))</f>
        <v/>
      </c>
      <c r="R3092" s="20" t="n"/>
    </row>
    <row r="3093">
      <c r="A3093" s="39" t="n"/>
      <c r="B3093" s="20" t="n"/>
      <c r="C3093" s="20" t="n"/>
      <c r="D3093" s="20" t="n"/>
      <c r="E3093" s="20" t="n"/>
      <c r="F3093" s="26">
        <f>IF(E3093="","",IFERROR(INDEX('İş emirleri'!$B$6:$B$305,MATCH(E3093,'İş emirleri'!$A$6:$A$305,0)),"İş emri yok"))</f>
        <v/>
      </c>
      <c r="G3093" s="38" t="n"/>
      <c r="H3093" s="38" t="n"/>
      <c r="I3093" s="20" t="n"/>
      <c r="J3093" s="40">
        <f>IF(G3093="","",MAX(0,G3093-N(H3093)))</f>
        <v/>
      </c>
      <c r="K3093" s="24">
        <f>IF(OR(G3093="",N(G3093)=0),"",J3093/G3093)</f>
        <v/>
      </c>
      <c r="L3093" s="38" t="n"/>
      <c r="M3093" s="38" t="n"/>
      <c r="N3093" s="20" t="n"/>
      <c r="O3093" s="40">
        <f>IF(AND(L3093="",M3093=""),"",N(L3093)+N(M3093))</f>
        <v/>
      </c>
      <c r="P3093" s="24">
        <f>IF(OR(O3093="",N(O3093)=0),"",N(M3093)/O3093)</f>
        <v/>
      </c>
      <c r="Q3093" s="40">
        <f>IF(OR(J3093="",N(J3093)=0,O3093=""),"",N(L3093)/(J3093/60))</f>
        <v/>
      </c>
      <c r="R3093" s="20" t="n"/>
    </row>
    <row r="3094">
      <c r="A3094" s="39" t="n"/>
      <c r="B3094" s="20" t="n"/>
      <c r="C3094" s="20" t="n"/>
      <c r="D3094" s="20" t="n"/>
      <c r="E3094" s="20" t="n"/>
      <c r="F3094" s="26">
        <f>IF(E3094="","",IFERROR(INDEX('İş emirleri'!$B$6:$B$305,MATCH(E3094,'İş emirleri'!$A$6:$A$305,0)),"İş emri yok"))</f>
        <v/>
      </c>
      <c r="G3094" s="38" t="n"/>
      <c r="H3094" s="38" t="n"/>
      <c r="I3094" s="20" t="n"/>
      <c r="J3094" s="40">
        <f>IF(G3094="","",MAX(0,G3094-N(H3094)))</f>
        <v/>
      </c>
      <c r="K3094" s="24">
        <f>IF(OR(G3094="",N(G3094)=0),"",J3094/G3094)</f>
        <v/>
      </c>
      <c r="L3094" s="38" t="n"/>
      <c r="M3094" s="38" t="n"/>
      <c r="N3094" s="20" t="n"/>
      <c r="O3094" s="40">
        <f>IF(AND(L3094="",M3094=""),"",N(L3094)+N(M3094))</f>
        <v/>
      </c>
      <c r="P3094" s="24">
        <f>IF(OR(O3094="",N(O3094)=0),"",N(M3094)/O3094)</f>
        <v/>
      </c>
      <c r="Q3094" s="40">
        <f>IF(OR(J3094="",N(J3094)=0,O3094=""),"",N(L3094)/(J3094/60))</f>
        <v/>
      </c>
      <c r="R3094" s="20" t="n"/>
    </row>
    <row r="3095">
      <c r="A3095" s="39" t="n"/>
      <c r="B3095" s="20" t="n"/>
      <c r="C3095" s="20" t="n"/>
      <c r="D3095" s="20" t="n"/>
      <c r="E3095" s="20" t="n"/>
      <c r="F3095" s="26">
        <f>IF(E3095="","",IFERROR(INDEX('İş emirleri'!$B$6:$B$305,MATCH(E3095,'İş emirleri'!$A$6:$A$305,0)),"İş emri yok"))</f>
        <v/>
      </c>
      <c r="G3095" s="38" t="n"/>
      <c r="H3095" s="38" t="n"/>
      <c r="I3095" s="20" t="n"/>
      <c r="J3095" s="40">
        <f>IF(G3095="","",MAX(0,G3095-N(H3095)))</f>
        <v/>
      </c>
      <c r="K3095" s="24">
        <f>IF(OR(G3095="",N(G3095)=0),"",J3095/G3095)</f>
        <v/>
      </c>
      <c r="L3095" s="38" t="n"/>
      <c r="M3095" s="38" t="n"/>
      <c r="N3095" s="20" t="n"/>
      <c r="O3095" s="40">
        <f>IF(AND(L3095="",M3095=""),"",N(L3095)+N(M3095))</f>
        <v/>
      </c>
      <c r="P3095" s="24">
        <f>IF(OR(O3095="",N(O3095)=0),"",N(M3095)/O3095)</f>
        <v/>
      </c>
      <c r="Q3095" s="40">
        <f>IF(OR(J3095="",N(J3095)=0,O3095=""),"",N(L3095)/(J3095/60))</f>
        <v/>
      </c>
      <c r="R3095" s="20" t="n"/>
    </row>
    <row r="3096">
      <c r="A3096" s="39" t="n"/>
      <c r="B3096" s="20" t="n"/>
      <c r="C3096" s="20" t="n"/>
      <c r="D3096" s="20" t="n"/>
      <c r="E3096" s="20" t="n"/>
      <c r="F3096" s="26">
        <f>IF(E3096="","",IFERROR(INDEX('İş emirleri'!$B$6:$B$305,MATCH(E3096,'İş emirleri'!$A$6:$A$305,0)),"İş emri yok"))</f>
        <v/>
      </c>
      <c r="G3096" s="38" t="n"/>
      <c r="H3096" s="38" t="n"/>
      <c r="I3096" s="20" t="n"/>
      <c r="J3096" s="40">
        <f>IF(G3096="","",MAX(0,G3096-N(H3096)))</f>
        <v/>
      </c>
      <c r="K3096" s="24">
        <f>IF(OR(G3096="",N(G3096)=0),"",J3096/G3096)</f>
        <v/>
      </c>
      <c r="L3096" s="38" t="n"/>
      <c r="M3096" s="38" t="n"/>
      <c r="N3096" s="20" t="n"/>
      <c r="O3096" s="40">
        <f>IF(AND(L3096="",M3096=""),"",N(L3096)+N(M3096))</f>
        <v/>
      </c>
      <c r="P3096" s="24">
        <f>IF(OR(O3096="",N(O3096)=0),"",N(M3096)/O3096)</f>
        <v/>
      </c>
      <c r="Q3096" s="40">
        <f>IF(OR(J3096="",N(J3096)=0,O3096=""),"",N(L3096)/(J3096/60))</f>
        <v/>
      </c>
      <c r="R3096" s="20" t="n"/>
    </row>
    <row r="3097">
      <c r="A3097" s="39" t="n"/>
      <c r="B3097" s="20" t="n"/>
      <c r="C3097" s="20" t="n"/>
      <c r="D3097" s="20" t="n"/>
      <c r="E3097" s="20" t="n"/>
      <c r="F3097" s="26">
        <f>IF(E3097="","",IFERROR(INDEX('İş emirleri'!$B$6:$B$305,MATCH(E3097,'İş emirleri'!$A$6:$A$305,0)),"İş emri yok"))</f>
        <v/>
      </c>
      <c r="G3097" s="38" t="n"/>
      <c r="H3097" s="38" t="n"/>
      <c r="I3097" s="20" t="n"/>
      <c r="J3097" s="40">
        <f>IF(G3097="","",MAX(0,G3097-N(H3097)))</f>
        <v/>
      </c>
      <c r="K3097" s="24">
        <f>IF(OR(G3097="",N(G3097)=0),"",J3097/G3097)</f>
        <v/>
      </c>
      <c r="L3097" s="38" t="n"/>
      <c r="M3097" s="38" t="n"/>
      <c r="N3097" s="20" t="n"/>
      <c r="O3097" s="40">
        <f>IF(AND(L3097="",M3097=""),"",N(L3097)+N(M3097))</f>
        <v/>
      </c>
      <c r="P3097" s="24">
        <f>IF(OR(O3097="",N(O3097)=0),"",N(M3097)/O3097)</f>
        <v/>
      </c>
      <c r="Q3097" s="40">
        <f>IF(OR(J3097="",N(J3097)=0,O3097=""),"",N(L3097)/(J3097/60))</f>
        <v/>
      </c>
      <c r="R3097" s="20" t="n"/>
    </row>
    <row r="3098">
      <c r="A3098" s="39" t="n"/>
      <c r="B3098" s="20" t="n"/>
      <c r="C3098" s="20" t="n"/>
      <c r="D3098" s="20" t="n"/>
      <c r="E3098" s="20" t="n"/>
      <c r="F3098" s="26">
        <f>IF(E3098="","",IFERROR(INDEX('İş emirleri'!$B$6:$B$305,MATCH(E3098,'İş emirleri'!$A$6:$A$305,0)),"İş emri yok"))</f>
        <v/>
      </c>
      <c r="G3098" s="38" t="n"/>
      <c r="H3098" s="38" t="n"/>
      <c r="I3098" s="20" t="n"/>
      <c r="J3098" s="40">
        <f>IF(G3098="","",MAX(0,G3098-N(H3098)))</f>
        <v/>
      </c>
      <c r="K3098" s="24">
        <f>IF(OR(G3098="",N(G3098)=0),"",J3098/G3098)</f>
        <v/>
      </c>
      <c r="L3098" s="38" t="n"/>
      <c r="M3098" s="38" t="n"/>
      <c r="N3098" s="20" t="n"/>
      <c r="O3098" s="40">
        <f>IF(AND(L3098="",M3098=""),"",N(L3098)+N(M3098))</f>
        <v/>
      </c>
      <c r="P3098" s="24">
        <f>IF(OR(O3098="",N(O3098)=0),"",N(M3098)/O3098)</f>
        <v/>
      </c>
      <c r="Q3098" s="40">
        <f>IF(OR(J3098="",N(J3098)=0,O3098=""),"",N(L3098)/(J3098/60))</f>
        <v/>
      </c>
      <c r="R3098" s="20" t="n"/>
    </row>
    <row r="3099">
      <c r="A3099" s="39" t="n"/>
      <c r="B3099" s="20" t="n"/>
      <c r="C3099" s="20" t="n"/>
      <c r="D3099" s="20" t="n"/>
      <c r="E3099" s="20" t="n"/>
      <c r="F3099" s="26">
        <f>IF(E3099="","",IFERROR(INDEX('İş emirleri'!$B$6:$B$305,MATCH(E3099,'İş emirleri'!$A$6:$A$305,0)),"İş emri yok"))</f>
        <v/>
      </c>
      <c r="G3099" s="38" t="n"/>
      <c r="H3099" s="38" t="n"/>
      <c r="I3099" s="20" t="n"/>
      <c r="J3099" s="40">
        <f>IF(G3099="","",MAX(0,G3099-N(H3099)))</f>
        <v/>
      </c>
      <c r="K3099" s="24">
        <f>IF(OR(G3099="",N(G3099)=0),"",J3099/G3099)</f>
        <v/>
      </c>
      <c r="L3099" s="38" t="n"/>
      <c r="M3099" s="38" t="n"/>
      <c r="N3099" s="20" t="n"/>
      <c r="O3099" s="40">
        <f>IF(AND(L3099="",M3099=""),"",N(L3099)+N(M3099))</f>
        <v/>
      </c>
      <c r="P3099" s="24">
        <f>IF(OR(O3099="",N(O3099)=0),"",N(M3099)/O3099)</f>
        <v/>
      </c>
      <c r="Q3099" s="40">
        <f>IF(OR(J3099="",N(J3099)=0,O3099=""),"",N(L3099)/(J3099/60))</f>
        <v/>
      </c>
      <c r="R3099" s="20" t="n"/>
    </row>
    <row r="3100">
      <c r="A3100" s="39" t="n"/>
      <c r="B3100" s="20" t="n"/>
      <c r="C3100" s="20" t="n"/>
      <c r="D3100" s="20" t="n"/>
      <c r="E3100" s="20" t="n"/>
      <c r="F3100" s="26">
        <f>IF(E3100="","",IFERROR(INDEX('İş emirleri'!$B$6:$B$305,MATCH(E3100,'İş emirleri'!$A$6:$A$305,0)),"İş emri yok"))</f>
        <v/>
      </c>
      <c r="G3100" s="38" t="n"/>
      <c r="H3100" s="38" t="n"/>
      <c r="I3100" s="20" t="n"/>
      <c r="J3100" s="40">
        <f>IF(G3100="","",MAX(0,G3100-N(H3100)))</f>
        <v/>
      </c>
      <c r="K3100" s="24">
        <f>IF(OR(G3100="",N(G3100)=0),"",J3100/G3100)</f>
        <v/>
      </c>
      <c r="L3100" s="38" t="n"/>
      <c r="M3100" s="38" t="n"/>
      <c r="N3100" s="20" t="n"/>
      <c r="O3100" s="40">
        <f>IF(AND(L3100="",M3100=""),"",N(L3100)+N(M3100))</f>
        <v/>
      </c>
      <c r="P3100" s="24">
        <f>IF(OR(O3100="",N(O3100)=0),"",N(M3100)/O3100)</f>
        <v/>
      </c>
      <c r="Q3100" s="40">
        <f>IF(OR(J3100="",N(J3100)=0,O3100=""),"",N(L3100)/(J3100/60))</f>
        <v/>
      </c>
      <c r="R3100" s="20" t="n"/>
    </row>
    <row r="3101">
      <c r="A3101" s="39" t="n"/>
      <c r="B3101" s="20" t="n"/>
      <c r="C3101" s="20" t="n"/>
      <c r="D3101" s="20" t="n"/>
      <c r="E3101" s="20" t="n"/>
      <c r="F3101" s="26">
        <f>IF(E3101="","",IFERROR(INDEX('İş emirleri'!$B$6:$B$305,MATCH(E3101,'İş emirleri'!$A$6:$A$305,0)),"İş emri yok"))</f>
        <v/>
      </c>
      <c r="G3101" s="38" t="n"/>
      <c r="H3101" s="38" t="n"/>
      <c r="I3101" s="20" t="n"/>
      <c r="J3101" s="40">
        <f>IF(G3101="","",MAX(0,G3101-N(H3101)))</f>
        <v/>
      </c>
      <c r="K3101" s="24">
        <f>IF(OR(G3101="",N(G3101)=0),"",J3101/G3101)</f>
        <v/>
      </c>
      <c r="L3101" s="38" t="n"/>
      <c r="M3101" s="38" t="n"/>
      <c r="N3101" s="20" t="n"/>
      <c r="O3101" s="40">
        <f>IF(AND(L3101="",M3101=""),"",N(L3101)+N(M3101))</f>
        <v/>
      </c>
      <c r="P3101" s="24">
        <f>IF(OR(O3101="",N(O3101)=0),"",N(M3101)/O3101)</f>
        <v/>
      </c>
      <c r="Q3101" s="40">
        <f>IF(OR(J3101="",N(J3101)=0,O3101=""),"",N(L3101)/(J3101/60))</f>
        <v/>
      </c>
      <c r="R3101" s="20" t="n"/>
    </row>
    <row r="3102">
      <c r="A3102" s="39" t="n"/>
      <c r="B3102" s="20" t="n"/>
      <c r="C3102" s="20" t="n"/>
      <c r="D3102" s="20" t="n"/>
      <c r="E3102" s="20" t="n"/>
      <c r="F3102" s="26">
        <f>IF(E3102="","",IFERROR(INDEX('İş emirleri'!$B$6:$B$305,MATCH(E3102,'İş emirleri'!$A$6:$A$305,0)),"İş emri yok"))</f>
        <v/>
      </c>
      <c r="G3102" s="38" t="n"/>
      <c r="H3102" s="38" t="n"/>
      <c r="I3102" s="20" t="n"/>
      <c r="J3102" s="40">
        <f>IF(G3102="","",MAX(0,G3102-N(H3102)))</f>
        <v/>
      </c>
      <c r="K3102" s="24">
        <f>IF(OR(G3102="",N(G3102)=0),"",J3102/G3102)</f>
        <v/>
      </c>
      <c r="L3102" s="38" t="n"/>
      <c r="M3102" s="38" t="n"/>
      <c r="N3102" s="20" t="n"/>
      <c r="O3102" s="40">
        <f>IF(AND(L3102="",M3102=""),"",N(L3102)+N(M3102))</f>
        <v/>
      </c>
      <c r="P3102" s="24">
        <f>IF(OR(O3102="",N(O3102)=0),"",N(M3102)/O3102)</f>
        <v/>
      </c>
      <c r="Q3102" s="40">
        <f>IF(OR(J3102="",N(J3102)=0,O3102=""),"",N(L3102)/(J3102/60))</f>
        <v/>
      </c>
      <c r="R3102" s="20" t="n"/>
    </row>
    <row r="3103">
      <c r="A3103" s="39" t="n"/>
      <c r="B3103" s="20" t="n"/>
      <c r="C3103" s="20" t="n"/>
      <c r="D3103" s="20" t="n"/>
      <c r="E3103" s="20" t="n"/>
      <c r="F3103" s="26">
        <f>IF(E3103="","",IFERROR(INDEX('İş emirleri'!$B$6:$B$305,MATCH(E3103,'İş emirleri'!$A$6:$A$305,0)),"İş emri yok"))</f>
        <v/>
      </c>
      <c r="G3103" s="38" t="n"/>
      <c r="H3103" s="38" t="n"/>
      <c r="I3103" s="20" t="n"/>
      <c r="J3103" s="40">
        <f>IF(G3103="","",MAX(0,G3103-N(H3103)))</f>
        <v/>
      </c>
      <c r="K3103" s="24">
        <f>IF(OR(G3103="",N(G3103)=0),"",J3103/G3103)</f>
        <v/>
      </c>
      <c r="L3103" s="38" t="n"/>
      <c r="M3103" s="38" t="n"/>
      <c r="N3103" s="20" t="n"/>
      <c r="O3103" s="40">
        <f>IF(AND(L3103="",M3103=""),"",N(L3103)+N(M3103))</f>
        <v/>
      </c>
      <c r="P3103" s="24">
        <f>IF(OR(O3103="",N(O3103)=0),"",N(M3103)/O3103)</f>
        <v/>
      </c>
      <c r="Q3103" s="40">
        <f>IF(OR(J3103="",N(J3103)=0,O3103=""),"",N(L3103)/(J3103/60))</f>
        <v/>
      </c>
      <c r="R3103" s="20" t="n"/>
    </row>
    <row r="3104">
      <c r="A3104" s="39" t="n"/>
      <c r="B3104" s="20" t="n"/>
      <c r="C3104" s="20" t="n"/>
      <c r="D3104" s="20" t="n"/>
      <c r="E3104" s="20" t="n"/>
      <c r="F3104" s="26">
        <f>IF(E3104="","",IFERROR(INDEX('İş emirleri'!$B$6:$B$305,MATCH(E3104,'İş emirleri'!$A$6:$A$305,0)),"İş emri yok"))</f>
        <v/>
      </c>
      <c r="G3104" s="38" t="n"/>
      <c r="H3104" s="38" t="n"/>
      <c r="I3104" s="20" t="n"/>
      <c r="J3104" s="40">
        <f>IF(G3104="","",MAX(0,G3104-N(H3104)))</f>
        <v/>
      </c>
      <c r="K3104" s="24">
        <f>IF(OR(G3104="",N(G3104)=0),"",J3104/G3104)</f>
        <v/>
      </c>
      <c r="L3104" s="38" t="n"/>
      <c r="M3104" s="38" t="n"/>
      <c r="N3104" s="20" t="n"/>
      <c r="O3104" s="40">
        <f>IF(AND(L3104="",M3104=""),"",N(L3104)+N(M3104))</f>
        <v/>
      </c>
      <c r="P3104" s="24">
        <f>IF(OR(O3104="",N(O3104)=0),"",N(M3104)/O3104)</f>
        <v/>
      </c>
      <c r="Q3104" s="40">
        <f>IF(OR(J3104="",N(J3104)=0,O3104=""),"",N(L3104)/(J3104/60))</f>
        <v/>
      </c>
      <c r="R3104" s="20" t="n"/>
    </row>
    <row r="3105">
      <c r="A3105" s="39" t="n"/>
      <c r="B3105" s="20" t="n"/>
      <c r="C3105" s="20" t="n"/>
      <c r="D3105" s="20" t="n"/>
      <c r="E3105" s="20" t="n"/>
      <c r="F3105" s="26">
        <f>IF(E3105="","",IFERROR(INDEX('İş emirleri'!$B$6:$B$305,MATCH(E3105,'İş emirleri'!$A$6:$A$305,0)),"İş emri yok"))</f>
        <v/>
      </c>
      <c r="G3105" s="38" t="n"/>
      <c r="H3105" s="38" t="n"/>
      <c r="I3105" s="20" t="n"/>
      <c r="J3105" s="40">
        <f>IF(G3105="","",MAX(0,G3105-N(H3105)))</f>
        <v/>
      </c>
      <c r="K3105" s="24">
        <f>IF(OR(G3105="",N(G3105)=0),"",J3105/G3105)</f>
        <v/>
      </c>
      <c r="L3105" s="38" t="n"/>
      <c r="M3105" s="38" t="n"/>
      <c r="N3105" s="20" t="n"/>
      <c r="O3105" s="40">
        <f>IF(AND(L3105="",M3105=""),"",N(L3105)+N(M3105))</f>
        <v/>
      </c>
      <c r="P3105" s="24">
        <f>IF(OR(O3105="",N(O3105)=0),"",N(M3105)/O3105)</f>
        <v/>
      </c>
      <c r="Q3105" s="40">
        <f>IF(OR(J3105="",N(J3105)=0,O3105=""),"",N(L3105)/(J3105/60))</f>
        <v/>
      </c>
      <c r="R3105" s="20" t="n"/>
    </row>
    <row r="3106">
      <c r="A3106" s="39" t="n"/>
      <c r="B3106" s="20" t="n"/>
      <c r="C3106" s="20" t="n"/>
      <c r="D3106" s="20" t="n"/>
      <c r="E3106" s="20" t="n"/>
      <c r="F3106" s="26">
        <f>IF(E3106="","",IFERROR(INDEX('İş emirleri'!$B$6:$B$305,MATCH(E3106,'İş emirleri'!$A$6:$A$305,0)),"İş emri yok"))</f>
        <v/>
      </c>
      <c r="G3106" s="38" t="n"/>
      <c r="H3106" s="38" t="n"/>
      <c r="I3106" s="20" t="n"/>
      <c r="J3106" s="40">
        <f>IF(G3106="","",MAX(0,G3106-N(H3106)))</f>
        <v/>
      </c>
      <c r="K3106" s="24">
        <f>IF(OR(G3106="",N(G3106)=0),"",J3106/G3106)</f>
        <v/>
      </c>
      <c r="L3106" s="38" t="n"/>
      <c r="M3106" s="38" t="n"/>
      <c r="N3106" s="20" t="n"/>
      <c r="O3106" s="40">
        <f>IF(AND(L3106="",M3106=""),"",N(L3106)+N(M3106))</f>
        <v/>
      </c>
      <c r="P3106" s="24">
        <f>IF(OR(O3106="",N(O3106)=0),"",N(M3106)/O3106)</f>
        <v/>
      </c>
      <c r="Q3106" s="40">
        <f>IF(OR(J3106="",N(J3106)=0,O3106=""),"",N(L3106)/(J3106/60))</f>
        <v/>
      </c>
      <c r="R3106" s="20" t="n"/>
    </row>
    <row r="3107">
      <c r="A3107" s="39" t="n"/>
      <c r="B3107" s="20" t="n"/>
      <c r="C3107" s="20" t="n"/>
      <c r="D3107" s="20" t="n"/>
      <c r="E3107" s="20" t="n"/>
      <c r="F3107" s="26">
        <f>IF(E3107="","",IFERROR(INDEX('İş emirleri'!$B$6:$B$305,MATCH(E3107,'İş emirleri'!$A$6:$A$305,0)),"İş emri yok"))</f>
        <v/>
      </c>
      <c r="G3107" s="38" t="n"/>
      <c r="H3107" s="38" t="n"/>
      <c r="I3107" s="20" t="n"/>
      <c r="J3107" s="40">
        <f>IF(G3107="","",MAX(0,G3107-N(H3107)))</f>
        <v/>
      </c>
      <c r="K3107" s="24">
        <f>IF(OR(G3107="",N(G3107)=0),"",J3107/G3107)</f>
        <v/>
      </c>
      <c r="L3107" s="38" t="n"/>
      <c r="M3107" s="38" t="n"/>
      <c r="N3107" s="20" t="n"/>
      <c r="O3107" s="40">
        <f>IF(AND(L3107="",M3107=""),"",N(L3107)+N(M3107))</f>
        <v/>
      </c>
      <c r="P3107" s="24">
        <f>IF(OR(O3107="",N(O3107)=0),"",N(M3107)/O3107)</f>
        <v/>
      </c>
      <c r="Q3107" s="40">
        <f>IF(OR(J3107="",N(J3107)=0,O3107=""),"",N(L3107)/(J3107/60))</f>
        <v/>
      </c>
      <c r="R3107" s="20" t="n"/>
    </row>
    <row r="3108">
      <c r="A3108" s="39" t="n"/>
      <c r="B3108" s="20" t="n"/>
      <c r="C3108" s="20" t="n"/>
      <c r="D3108" s="20" t="n"/>
      <c r="E3108" s="20" t="n"/>
      <c r="F3108" s="26">
        <f>IF(E3108="","",IFERROR(INDEX('İş emirleri'!$B$6:$B$305,MATCH(E3108,'İş emirleri'!$A$6:$A$305,0)),"İş emri yok"))</f>
        <v/>
      </c>
      <c r="G3108" s="38" t="n"/>
      <c r="H3108" s="38" t="n"/>
      <c r="I3108" s="20" t="n"/>
      <c r="J3108" s="40">
        <f>IF(G3108="","",MAX(0,G3108-N(H3108)))</f>
        <v/>
      </c>
      <c r="K3108" s="24">
        <f>IF(OR(G3108="",N(G3108)=0),"",J3108/G3108)</f>
        <v/>
      </c>
      <c r="L3108" s="38" t="n"/>
      <c r="M3108" s="38" t="n"/>
      <c r="N3108" s="20" t="n"/>
      <c r="O3108" s="40">
        <f>IF(AND(L3108="",M3108=""),"",N(L3108)+N(M3108))</f>
        <v/>
      </c>
      <c r="P3108" s="24">
        <f>IF(OR(O3108="",N(O3108)=0),"",N(M3108)/O3108)</f>
        <v/>
      </c>
      <c r="Q3108" s="40">
        <f>IF(OR(J3108="",N(J3108)=0,O3108=""),"",N(L3108)/(J3108/60))</f>
        <v/>
      </c>
      <c r="R3108" s="20" t="n"/>
    </row>
    <row r="3109">
      <c r="A3109" s="39" t="n"/>
      <c r="B3109" s="20" t="n"/>
      <c r="C3109" s="20" t="n"/>
      <c r="D3109" s="20" t="n"/>
      <c r="E3109" s="20" t="n"/>
      <c r="F3109" s="26">
        <f>IF(E3109="","",IFERROR(INDEX('İş emirleri'!$B$6:$B$305,MATCH(E3109,'İş emirleri'!$A$6:$A$305,0)),"İş emri yok"))</f>
        <v/>
      </c>
      <c r="G3109" s="38" t="n"/>
      <c r="H3109" s="38" t="n"/>
      <c r="I3109" s="20" t="n"/>
      <c r="J3109" s="40">
        <f>IF(G3109="","",MAX(0,G3109-N(H3109)))</f>
        <v/>
      </c>
      <c r="K3109" s="24">
        <f>IF(OR(G3109="",N(G3109)=0),"",J3109/G3109)</f>
        <v/>
      </c>
      <c r="L3109" s="38" t="n"/>
      <c r="M3109" s="38" t="n"/>
      <c r="N3109" s="20" t="n"/>
      <c r="O3109" s="40">
        <f>IF(AND(L3109="",M3109=""),"",N(L3109)+N(M3109))</f>
        <v/>
      </c>
      <c r="P3109" s="24">
        <f>IF(OR(O3109="",N(O3109)=0),"",N(M3109)/O3109)</f>
        <v/>
      </c>
      <c r="Q3109" s="40">
        <f>IF(OR(J3109="",N(J3109)=0,O3109=""),"",N(L3109)/(J3109/60))</f>
        <v/>
      </c>
      <c r="R3109" s="20" t="n"/>
    </row>
    <row r="3110">
      <c r="A3110" s="39" t="n"/>
      <c r="B3110" s="20" t="n"/>
      <c r="C3110" s="20" t="n"/>
      <c r="D3110" s="20" t="n"/>
      <c r="E3110" s="20" t="n"/>
      <c r="F3110" s="26">
        <f>IF(E3110="","",IFERROR(INDEX('İş emirleri'!$B$6:$B$305,MATCH(E3110,'İş emirleri'!$A$6:$A$305,0)),"İş emri yok"))</f>
        <v/>
      </c>
      <c r="G3110" s="38" t="n"/>
      <c r="H3110" s="38" t="n"/>
      <c r="I3110" s="20" t="n"/>
      <c r="J3110" s="40">
        <f>IF(G3110="","",MAX(0,G3110-N(H3110)))</f>
        <v/>
      </c>
      <c r="K3110" s="24">
        <f>IF(OR(G3110="",N(G3110)=0),"",J3110/G3110)</f>
        <v/>
      </c>
      <c r="L3110" s="38" t="n"/>
      <c r="M3110" s="38" t="n"/>
      <c r="N3110" s="20" t="n"/>
      <c r="O3110" s="40">
        <f>IF(AND(L3110="",M3110=""),"",N(L3110)+N(M3110))</f>
        <v/>
      </c>
      <c r="P3110" s="24">
        <f>IF(OR(O3110="",N(O3110)=0),"",N(M3110)/O3110)</f>
        <v/>
      </c>
      <c r="Q3110" s="40">
        <f>IF(OR(J3110="",N(J3110)=0,O3110=""),"",N(L3110)/(J3110/60))</f>
        <v/>
      </c>
      <c r="R3110" s="20" t="n"/>
    </row>
    <row r="3111">
      <c r="A3111" s="39" t="n"/>
      <c r="B3111" s="20" t="n"/>
      <c r="C3111" s="20" t="n"/>
      <c r="D3111" s="20" t="n"/>
      <c r="E3111" s="20" t="n"/>
      <c r="F3111" s="26">
        <f>IF(E3111="","",IFERROR(INDEX('İş emirleri'!$B$6:$B$305,MATCH(E3111,'İş emirleri'!$A$6:$A$305,0)),"İş emri yok"))</f>
        <v/>
      </c>
      <c r="G3111" s="38" t="n"/>
      <c r="H3111" s="38" t="n"/>
      <c r="I3111" s="20" t="n"/>
      <c r="J3111" s="40">
        <f>IF(G3111="","",MAX(0,G3111-N(H3111)))</f>
        <v/>
      </c>
      <c r="K3111" s="24">
        <f>IF(OR(G3111="",N(G3111)=0),"",J3111/G3111)</f>
        <v/>
      </c>
      <c r="L3111" s="38" t="n"/>
      <c r="M3111" s="38" t="n"/>
      <c r="N3111" s="20" t="n"/>
      <c r="O3111" s="40">
        <f>IF(AND(L3111="",M3111=""),"",N(L3111)+N(M3111))</f>
        <v/>
      </c>
      <c r="P3111" s="24">
        <f>IF(OR(O3111="",N(O3111)=0),"",N(M3111)/O3111)</f>
        <v/>
      </c>
      <c r="Q3111" s="40">
        <f>IF(OR(J3111="",N(J3111)=0,O3111=""),"",N(L3111)/(J3111/60))</f>
        <v/>
      </c>
      <c r="R3111" s="20" t="n"/>
    </row>
    <row r="3112">
      <c r="A3112" s="39" t="n"/>
      <c r="B3112" s="20" t="n"/>
      <c r="C3112" s="20" t="n"/>
      <c r="D3112" s="20" t="n"/>
      <c r="E3112" s="20" t="n"/>
      <c r="F3112" s="26">
        <f>IF(E3112="","",IFERROR(INDEX('İş emirleri'!$B$6:$B$305,MATCH(E3112,'İş emirleri'!$A$6:$A$305,0)),"İş emri yok"))</f>
        <v/>
      </c>
      <c r="G3112" s="38" t="n"/>
      <c r="H3112" s="38" t="n"/>
      <c r="I3112" s="20" t="n"/>
      <c r="J3112" s="40">
        <f>IF(G3112="","",MAX(0,G3112-N(H3112)))</f>
        <v/>
      </c>
      <c r="K3112" s="24">
        <f>IF(OR(G3112="",N(G3112)=0),"",J3112/G3112)</f>
        <v/>
      </c>
      <c r="L3112" s="38" t="n"/>
      <c r="M3112" s="38" t="n"/>
      <c r="N3112" s="20" t="n"/>
      <c r="O3112" s="40">
        <f>IF(AND(L3112="",M3112=""),"",N(L3112)+N(M3112))</f>
        <v/>
      </c>
      <c r="P3112" s="24">
        <f>IF(OR(O3112="",N(O3112)=0),"",N(M3112)/O3112)</f>
        <v/>
      </c>
      <c r="Q3112" s="40">
        <f>IF(OR(J3112="",N(J3112)=0,O3112=""),"",N(L3112)/(J3112/60))</f>
        <v/>
      </c>
      <c r="R3112" s="20" t="n"/>
    </row>
    <row r="3113">
      <c r="A3113" s="39" t="n"/>
      <c r="B3113" s="20" t="n"/>
      <c r="C3113" s="20" t="n"/>
      <c r="D3113" s="20" t="n"/>
      <c r="E3113" s="20" t="n"/>
      <c r="F3113" s="26">
        <f>IF(E3113="","",IFERROR(INDEX('İş emirleri'!$B$6:$B$305,MATCH(E3113,'İş emirleri'!$A$6:$A$305,0)),"İş emri yok"))</f>
        <v/>
      </c>
      <c r="G3113" s="38" t="n"/>
      <c r="H3113" s="38" t="n"/>
      <c r="I3113" s="20" t="n"/>
      <c r="J3113" s="40">
        <f>IF(G3113="","",MAX(0,G3113-N(H3113)))</f>
        <v/>
      </c>
      <c r="K3113" s="24">
        <f>IF(OR(G3113="",N(G3113)=0),"",J3113/G3113)</f>
        <v/>
      </c>
      <c r="L3113" s="38" t="n"/>
      <c r="M3113" s="38" t="n"/>
      <c r="N3113" s="20" t="n"/>
      <c r="O3113" s="40">
        <f>IF(AND(L3113="",M3113=""),"",N(L3113)+N(M3113))</f>
        <v/>
      </c>
      <c r="P3113" s="24">
        <f>IF(OR(O3113="",N(O3113)=0),"",N(M3113)/O3113)</f>
        <v/>
      </c>
      <c r="Q3113" s="40">
        <f>IF(OR(J3113="",N(J3113)=0,O3113=""),"",N(L3113)/(J3113/60))</f>
        <v/>
      </c>
      <c r="R3113" s="20" t="n"/>
    </row>
    <row r="3114">
      <c r="A3114" s="39" t="n"/>
      <c r="B3114" s="20" t="n"/>
      <c r="C3114" s="20" t="n"/>
      <c r="D3114" s="20" t="n"/>
      <c r="E3114" s="20" t="n"/>
      <c r="F3114" s="26">
        <f>IF(E3114="","",IFERROR(INDEX('İş emirleri'!$B$6:$B$305,MATCH(E3114,'İş emirleri'!$A$6:$A$305,0)),"İş emri yok"))</f>
        <v/>
      </c>
      <c r="G3114" s="38" t="n"/>
      <c r="H3114" s="38" t="n"/>
      <c r="I3114" s="20" t="n"/>
      <c r="J3114" s="40">
        <f>IF(G3114="","",MAX(0,G3114-N(H3114)))</f>
        <v/>
      </c>
      <c r="K3114" s="24">
        <f>IF(OR(G3114="",N(G3114)=0),"",J3114/G3114)</f>
        <v/>
      </c>
      <c r="L3114" s="38" t="n"/>
      <c r="M3114" s="38" t="n"/>
      <c r="N3114" s="20" t="n"/>
      <c r="O3114" s="40">
        <f>IF(AND(L3114="",M3114=""),"",N(L3114)+N(M3114))</f>
        <v/>
      </c>
      <c r="P3114" s="24">
        <f>IF(OR(O3114="",N(O3114)=0),"",N(M3114)/O3114)</f>
        <v/>
      </c>
      <c r="Q3114" s="40">
        <f>IF(OR(J3114="",N(J3114)=0,O3114=""),"",N(L3114)/(J3114/60))</f>
        <v/>
      </c>
      <c r="R3114" s="20" t="n"/>
    </row>
    <row r="3115">
      <c r="A3115" s="39" t="n"/>
      <c r="B3115" s="20" t="n"/>
      <c r="C3115" s="20" t="n"/>
      <c r="D3115" s="20" t="n"/>
      <c r="E3115" s="20" t="n"/>
      <c r="F3115" s="26">
        <f>IF(E3115="","",IFERROR(INDEX('İş emirleri'!$B$6:$B$305,MATCH(E3115,'İş emirleri'!$A$6:$A$305,0)),"İş emri yok"))</f>
        <v/>
      </c>
      <c r="G3115" s="38" t="n"/>
      <c r="H3115" s="38" t="n"/>
      <c r="I3115" s="20" t="n"/>
      <c r="J3115" s="40">
        <f>IF(G3115="","",MAX(0,G3115-N(H3115)))</f>
        <v/>
      </c>
      <c r="K3115" s="24">
        <f>IF(OR(G3115="",N(G3115)=0),"",J3115/G3115)</f>
        <v/>
      </c>
      <c r="L3115" s="38" t="n"/>
      <c r="M3115" s="38" t="n"/>
      <c r="N3115" s="20" t="n"/>
      <c r="O3115" s="40">
        <f>IF(AND(L3115="",M3115=""),"",N(L3115)+N(M3115))</f>
        <v/>
      </c>
      <c r="P3115" s="24">
        <f>IF(OR(O3115="",N(O3115)=0),"",N(M3115)/O3115)</f>
        <v/>
      </c>
      <c r="Q3115" s="40">
        <f>IF(OR(J3115="",N(J3115)=0,O3115=""),"",N(L3115)/(J3115/60))</f>
        <v/>
      </c>
      <c r="R3115" s="20" t="n"/>
    </row>
    <row r="3116">
      <c r="A3116" s="39" t="n"/>
      <c r="B3116" s="20" t="n"/>
      <c r="C3116" s="20" t="n"/>
      <c r="D3116" s="20" t="n"/>
      <c r="E3116" s="20" t="n"/>
      <c r="F3116" s="26">
        <f>IF(E3116="","",IFERROR(INDEX('İş emirleri'!$B$6:$B$305,MATCH(E3116,'İş emirleri'!$A$6:$A$305,0)),"İş emri yok"))</f>
        <v/>
      </c>
      <c r="G3116" s="38" t="n"/>
      <c r="H3116" s="38" t="n"/>
      <c r="I3116" s="20" t="n"/>
      <c r="J3116" s="40">
        <f>IF(G3116="","",MAX(0,G3116-N(H3116)))</f>
        <v/>
      </c>
      <c r="K3116" s="24">
        <f>IF(OR(G3116="",N(G3116)=0),"",J3116/G3116)</f>
        <v/>
      </c>
      <c r="L3116" s="38" t="n"/>
      <c r="M3116" s="38" t="n"/>
      <c r="N3116" s="20" t="n"/>
      <c r="O3116" s="40">
        <f>IF(AND(L3116="",M3116=""),"",N(L3116)+N(M3116))</f>
        <v/>
      </c>
      <c r="P3116" s="24">
        <f>IF(OR(O3116="",N(O3116)=0),"",N(M3116)/O3116)</f>
        <v/>
      </c>
      <c r="Q3116" s="40">
        <f>IF(OR(J3116="",N(J3116)=0,O3116=""),"",N(L3116)/(J3116/60))</f>
        <v/>
      </c>
      <c r="R3116" s="20" t="n"/>
    </row>
    <row r="3117">
      <c r="A3117" s="39" t="n"/>
      <c r="B3117" s="20" t="n"/>
      <c r="C3117" s="20" t="n"/>
      <c r="D3117" s="20" t="n"/>
      <c r="E3117" s="20" t="n"/>
      <c r="F3117" s="26">
        <f>IF(E3117="","",IFERROR(INDEX('İş emirleri'!$B$6:$B$305,MATCH(E3117,'İş emirleri'!$A$6:$A$305,0)),"İş emri yok"))</f>
        <v/>
      </c>
      <c r="G3117" s="38" t="n"/>
      <c r="H3117" s="38" t="n"/>
      <c r="I3117" s="20" t="n"/>
      <c r="J3117" s="40">
        <f>IF(G3117="","",MAX(0,G3117-N(H3117)))</f>
        <v/>
      </c>
      <c r="K3117" s="24">
        <f>IF(OR(G3117="",N(G3117)=0),"",J3117/G3117)</f>
        <v/>
      </c>
      <c r="L3117" s="38" t="n"/>
      <c r="M3117" s="38" t="n"/>
      <c r="N3117" s="20" t="n"/>
      <c r="O3117" s="40">
        <f>IF(AND(L3117="",M3117=""),"",N(L3117)+N(M3117))</f>
        <v/>
      </c>
      <c r="P3117" s="24">
        <f>IF(OR(O3117="",N(O3117)=0),"",N(M3117)/O3117)</f>
        <v/>
      </c>
      <c r="Q3117" s="40">
        <f>IF(OR(J3117="",N(J3117)=0,O3117=""),"",N(L3117)/(J3117/60))</f>
        <v/>
      </c>
      <c r="R3117" s="20" t="n"/>
    </row>
    <row r="3118">
      <c r="A3118" s="39" t="n"/>
      <c r="B3118" s="20" t="n"/>
      <c r="C3118" s="20" t="n"/>
      <c r="D3118" s="20" t="n"/>
      <c r="E3118" s="20" t="n"/>
      <c r="F3118" s="26">
        <f>IF(E3118="","",IFERROR(INDEX('İş emirleri'!$B$6:$B$305,MATCH(E3118,'İş emirleri'!$A$6:$A$305,0)),"İş emri yok"))</f>
        <v/>
      </c>
      <c r="G3118" s="38" t="n"/>
      <c r="H3118" s="38" t="n"/>
      <c r="I3118" s="20" t="n"/>
      <c r="J3118" s="40">
        <f>IF(G3118="","",MAX(0,G3118-N(H3118)))</f>
        <v/>
      </c>
      <c r="K3118" s="24">
        <f>IF(OR(G3118="",N(G3118)=0),"",J3118/G3118)</f>
        <v/>
      </c>
      <c r="L3118" s="38" t="n"/>
      <c r="M3118" s="38" t="n"/>
      <c r="N3118" s="20" t="n"/>
      <c r="O3118" s="40">
        <f>IF(AND(L3118="",M3118=""),"",N(L3118)+N(M3118))</f>
        <v/>
      </c>
      <c r="P3118" s="24">
        <f>IF(OR(O3118="",N(O3118)=0),"",N(M3118)/O3118)</f>
        <v/>
      </c>
      <c r="Q3118" s="40">
        <f>IF(OR(J3118="",N(J3118)=0,O3118=""),"",N(L3118)/(J3118/60))</f>
        <v/>
      </c>
      <c r="R3118" s="20" t="n"/>
    </row>
    <row r="3119">
      <c r="A3119" s="39" t="n"/>
      <c r="B3119" s="20" t="n"/>
      <c r="C3119" s="20" t="n"/>
      <c r="D3119" s="20" t="n"/>
      <c r="E3119" s="20" t="n"/>
      <c r="F3119" s="26">
        <f>IF(E3119="","",IFERROR(INDEX('İş emirleri'!$B$6:$B$305,MATCH(E3119,'İş emirleri'!$A$6:$A$305,0)),"İş emri yok"))</f>
        <v/>
      </c>
      <c r="G3119" s="38" t="n"/>
      <c r="H3119" s="38" t="n"/>
      <c r="I3119" s="20" t="n"/>
      <c r="J3119" s="40">
        <f>IF(G3119="","",MAX(0,G3119-N(H3119)))</f>
        <v/>
      </c>
      <c r="K3119" s="24">
        <f>IF(OR(G3119="",N(G3119)=0),"",J3119/G3119)</f>
        <v/>
      </c>
      <c r="L3119" s="38" t="n"/>
      <c r="M3119" s="38" t="n"/>
      <c r="N3119" s="20" t="n"/>
      <c r="O3119" s="40">
        <f>IF(AND(L3119="",M3119=""),"",N(L3119)+N(M3119))</f>
        <v/>
      </c>
      <c r="P3119" s="24">
        <f>IF(OR(O3119="",N(O3119)=0),"",N(M3119)/O3119)</f>
        <v/>
      </c>
      <c r="Q3119" s="40">
        <f>IF(OR(J3119="",N(J3119)=0,O3119=""),"",N(L3119)/(J3119/60))</f>
        <v/>
      </c>
      <c r="R3119" s="20" t="n"/>
    </row>
    <row r="3120">
      <c r="A3120" s="39" t="n"/>
      <c r="B3120" s="20" t="n"/>
      <c r="C3120" s="20" t="n"/>
      <c r="D3120" s="20" t="n"/>
      <c r="E3120" s="20" t="n"/>
      <c r="F3120" s="26">
        <f>IF(E3120="","",IFERROR(INDEX('İş emirleri'!$B$6:$B$305,MATCH(E3120,'İş emirleri'!$A$6:$A$305,0)),"İş emri yok"))</f>
        <v/>
      </c>
      <c r="G3120" s="38" t="n"/>
      <c r="H3120" s="38" t="n"/>
      <c r="I3120" s="20" t="n"/>
      <c r="J3120" s="40">
        <f>IF(G3120="","",MAX(0,G3120-N(H3120)))</f>
        <v/>
      </c>
      <c r="K3120" s="24">
        <f>IF(OR(G3120="",N(G3120)=0),"",J3120/G3120)</f>
        <v/>
      </c>
      <c r="L3120" s="38" t="n"/>
      <c r="M3120" s="38" t="n"/>
      <c r="N3120" s="20" t="n"/>
      <c r="O3120" s="40">
        <f>IF(AND(L3120="",M3120=""),"",N(L3120)+N(M3120))</f>
        <v/>
      </c>
      <c r="P3120" s="24">
        <f>IF(OR(O3120="",N(O3120)=0),"",N(M3120)/O3120)</f>
        <v/>
      </c>
      <c r="Q3120" s="40">
        <f>IF(OR(J3120="",N(J3120)=0,O3120=""),"",N(L3120)/(J3120/60))</f>
        <v/>
      </c>
      <c r="R3120" s="20" t="n"/>
    </row>
    <row r="3121">
      <c r="A3121" s="39" t="n"/>
      <c r="B3121" s="20" t="n"/>
      <c r="C3121" s="20" t="n"/>
      <c r="D3121" s="20" t="n"/>
      <c r="E3121" s="20" t="n"/>
      <c r="F3121" s="26">
        <f>IF(E3121="","",IFERROR(INDEX('İş emirleri'!$B$6:$B$305,MATCH(E3121,'İş emirleri'!$A$6:$A$305,0)),"İş emri yok"))</f>
        <v/>
      </c>
      <c r="G3121" s="38" t="n"/>
      <c r="H3121" s="38" t="n"/>
      <c r="I3121" s="20" t="n"/>
      <c r="J3121" s="40">
        <f>IF(G3121="","",MAX(0,G3121-N(H3121)))</f>
        <v/>
      </c>
      <c r="K3121" s="24">
        <f>IF(OR(G3121="",N(G3121)=0),"",J3121/G3121)</f>
        <v/>
      </c>
      <c r="L3121" s="38" t="n"/>
      <c r="M3121" s="38" t="n"/>
      <c r="N3121" s="20" t="n"/>
      <c r="O3121" s="40">
        <f>IF(AND(L3121="",M3121=""),"",N(L3121)+N(M3121))</f>
        <v/>
      </c>
      <c r="P3121" s="24">
        <f>IF(OR(O3121="",N(O3121)=0),"",N(M3121)/O3121)</f>
        <v/>
      </c>
      <c r="Q3121" s="40">
        <f>IF(OR(J3121="",N(J3121)=0,O3121=""),"",N(L3121)/(J3121/60))</f>
        <v/>
      </c>
      <c r="R3121" s="20" t="n"/>
    </row>
    <row r="3122">
      <c r="A3122" s="39" t="n"/>
      <c r="B3122" s="20" t="n"/>
      <c r="C3122" s="20" t="n"/>
      <c r="D3122" s="20" t="n"/>
      <c r="E3122" s="20" t="n"/>
      <c r="F3122" s="26">
        <f>IF(E3122="","",IFERROR(INDEX('İş emirleri'!$B$6:$B$305,MATCH(E3122,'İş emirleri'!$A$6:$A$305,0)),"İş emri yok"))</f>
        <v/>
      </c>
      <c r="G3122" s="38" t="n"/>
      <c r="H3122" s="38" t="n"/>
      <c r="I3122" s="20" t="n"/>
      <c r="J3122" s="40">
        <f>IF(G3122="","",MAX(0,G3122-N(H3122)))</f>
        <v/>
      </c>
      <c r="K3122" s="24">
        <f>IF(OR(G3122="",N(G3122)=0),"",J3122/G3122)</f>
        <v/>
      </c>
      <c r="L3122" s="38" t="n"/>
      <c r="M3122" s="38" t="n"/>
      <c r="N3122" s="20" t="n"/>
      <c r="O3122" s="40">
        <f>IF(AND(L3122="",M3122=""),"",N(L3122)+N(M3122))</f>
        <v/>
      </c>
      <c r="P3122" s="24">
        <f>IF(OR(O3122="",N(O3122)=0),"",N(M3122)/O3122)</f>
        <v/>
      </c>
      <c r="Q3122" s="40">
        <f>IF(OR(J3122="",N(J3122)=0,O3122=""),"",N(L3122)/(J3122/60))</f>
        <v/>
      </c>
      <c r="R3122" s="20" t="n"/>
    </row>
    <row r="3123">
      <c r="A3123" s="39" t="n"/>
      <c r="B3123" s="20" t="n"/>
      <c r="C3123" s="20" t="n"/>
      <c r="D3123" s="20" t="n"/>
      <c r="E3123" s="20" t="n"/>
      <c r="F3123" s="26">
        <f>IF(E3123="","",IFERROR(INDEX('İş emirleri'!$B$6:$B$305,MATCH(E3123,'İş emirleri'!$A$6:$A$305,0)),"İş emri yok"))</f>
        <v/>
      </c>
      <c r="G3123" s="38" t="n"/>
      <c r="H3123" s="38" t="n"/>
      <c r="I3123" s="20" t="n"/>
      <c r="J3123" s="40">
        <f>IF(G3123="","",MAX(0,G3123-N(H3123)))</f>
        <v/>
      </c>
      <c r="K3123" s="24">
        <f>IF(OR(G3123="",N(G3123)=0),"",J3123/G3123)</f>
        <v/>
      </c>
      <c r="L3123" s="38" t="n"/>
      <c r="M3123" s="38" t="n"/>
      <c r="N3123" s="20" t="n"/>
      <c r="O3123" s="40">
        <f>IF(AND(L3123="",M3123=""),"",N(L3123)+N(M3123))</f>
        <v/>
      </c>
      <c r="P3123" s="24">
        <f>IF(OR(O3123="",N(O3123)=0),"",N(M3123)/O3123)</f>
        <v/>
      </c>
      <c r="Q3123" s="40">
        <f>IF(OR(J3123="",N(J3123)=0,O3123=""),"",N(L3123)/(J3123/60))</f>
        <v/>
      </c>
      <c r="R3123" s="20" t="n"/>
    </row>
    <row r="3124">
      <c r="A3124" s="39" t="n"/>
      <c r="B3124" s="20" t="n"/>
      <c r="C3124" s="20" t="n"/>
      <c r="D3124" s="20" t="n"/>
      <c r="E3124" s="20" t="n"/>
      <c r="F3124" s="26">
        <f>IF(E3124="","",IFERROR(INDEX('İş emirleri'!$B$6:$B$305,MATCH(E3124,'İş emirleri'!$A$6:$A$305,0)),"İş emri yok"))</f>
        <v/>
      </c>
      <c r="G3124" s="38" t="n"/>
      <c r="H3124" s="38" t="n"/>
      <c r="I3124" s="20" t="n"/>
      <c r="J3124" s="40">
        <f>IF(G3124="","",MAX(0,G3124-N(H3124)))</f>
        <v/>
      </c>
      <c r="K3124" s="24">
        <f>IF(OR(G3124="",N(G3124)=0),"",J3124/G3124)</f>
        <v/>
      </c>
      <c r="L3124" s="38" t="n"/>
      <c r="M3124" s="38" t="n"/>
      <c r="N3124" s="20" t="n"/>
      <c r="O3124" s="40">
        <f>IF(AND(L3124="",M3124=""),"",N(L3124)+N(M3124))</f>
        <v/>
      </c>
      <c r="P3124" s="24">
        <f>IF(OR(O3124="",N(O3124)=0),"",N(M3124)/O3124)</f>
        <v/>
      </c>
      <c r="Q3124" s="40">
        <f>IF(OR(J3124="",N(J3124)=0,O3124=""),"",N(L3124)/(J3124/60))</f>
        <v/>
      </c>
      <c r="R3124" s="20" t="n"/>
    </row>
    <row r="3125">
      <c r="A3125" s="39" t="n"/>
      <c r="B3125" s="20" t="n"/>
      <c r="C3125" s="20" t="n"/>
      <c r="D3125" s="20" t="n"/>
      <c r="E3125" s="20" t="n"/>
      <c r="F3125" s="26">
        <f>IF(E3125="","",IFERROR(INDEX('İş emirleri'!$B$6:$B$305,MATCH(E3125,'İş emirleri'!$A$6:$A$305,0)),"İş emri yok"))</f>
        <v/>
      </c>
      <c r="G3125" s="38" t="n"/>
      <c r="H3125" s="38" t="n"/>
      <c r="I3125" s="20" t="n"/>
      <c r="J3125" s="40">
        <f>IF(G3125="","",MAX(0,G3125-N(H3125)))</f>
        <v/>
      </c>
      <c r="K3125" s="24">
        <f>IF(OR(G3125="",N(G3125)=0),"",J3125/G3125)</f>
        <v/>
      </c>
      <c r="L3125" s="38" t="n"/>
      <c r="M3125" s="38" t="n"/>
      <c r="N3125" s="20" t="n"/>
      <c r="O3125" s="40">
        <f>IF(AND(L3125="",M3125=""),"",N(L3125)+N(M3125))</f>
        <v/>
      </c>
      <c r="P3125" s="24">
        <f>IF(OR(O3125="",N(O3125)=0),"",N(M3125)/O3125)</f>
        <v/>
      </c>
      <c r="Q3125" s="40">
        <f>IF(OR(J3125="",N(J3125)=0,O3125=""),"",N(L3125)/(J3125/60))</f>
        <v/>
      </c>
      <c r="R3125" s="20" t="n"/>
    </row>
    <row r="3126">
      <c r="A3126" s="39" t="n"/>
      <c r="B3126" s="20" t="n"/>
      <c r="C3126" s="20" t="n"/>
      <c r="D3126" s="20" t="n"/>
      <c r="E3126" s="20" t="n"/>
      <c r="F3126" s="26">
        <f>IF(E3126="","",IFERROR(INDEX('İş emirleri'!$B$6:$B$305,MATCH(E3126,'İş emirleri'!$A$6:$A$305,0)),"İş emri yok"))</f>
        <v/>
      </c>
      <c r="G3126" s="38" t="n"/>
      <c r="H3126" s="38" t="n"/>
      <c r="I3126" s="20" t="n"/>
      <c r="J3126" s="40">
        <f>IF(G3126="","",MAX(0,G3126-N(H3126)))</f>
        <v/>
      </c>
      <c r="K3126" s="24">
        <f>IF(OR(G3126="",N(G3126)=0),"",J3126/G3126)</f>
        <v/>
      </c>
      <c r="L3126" s="38" t="n"/>
      <c r="M3126" s="38" t="n"/>
      <c r="N3126" s="20" t="n"/>
      <c r="O3126" s="40">
        <f>IF(AND(L3126="",M3126=""),"",N(L3126)+N(M3126))</f>
        <v/>
      </c>
      <c r="P3126" s="24">
        <f>IF(OR(O3126="",N(O3126)=0),"",N(M3126)/O3126)</f>
        <v/>
      </c>
      <c r="Q3126" s="40">
        <f>IF(OR(J3126="",N(J3126)=0,O3126=""),"",N(L3126)/(J3126/60))</f>
        <v/>
      </c>
      <c r="R3126" s="20" t="n"/>
    </row>
    <row r="3127">
      <c r="A3127" s="39" t="n"/>
      <c r="B3127" s="20" t="n"/>
      <c r="C3127" s="20" t="n"/>
      <c r="D3127" s="20" t="n"/>
      <c r="E3127" s="20" t="n"/>
      <c r="F3127" s="26">
        <f>IF(E3127="","",IFERROR(INDEX('İş emirleri'!$B$6:$B$305,MATCH(E3127,'İş emirleri'!$A$6:$A$305,0)),"İş emri yok"))</f>
        <v/>
      </c>
      <c r="G3127" s="38" t="n"/>
      <c r="H3127" s="38" t="n"/>
      <c r="I3127" s="20" t="n"/>
      <c r="J3127" s="40">
        <f>IF(G3127="","",MAX(0,G3127-N(H3127)))</f>
        <v/>
      </c>
      <c r="K3127" s="24">
        <f>IF(OR(G3127="",N(G3127)=0),"",J3127/G3127)</f>
        <v/>
      </c>
      <c r="L3127" s="38" t="n"/>
      <c r="M3127" s="38" t="n"/>
      <c r="N3127" s="20" t="n"/>
      <c r="O3127" s="40">
        <f>IF(AND(L3127="",M3127=""),"",N(L3127)+N(M3127))</f>
        <v/>
      </c>
      <c r="P3127" s="24">
        <f>IF(OR(O3127="",N(O3127)=0),"",N(M3127)/O3127)</f>
        <v/>
      </c>
      <c r="Q3127" s="40">
        <f>IF(OR(J3127="",N(J3127)=0,O3127=""),"",N(L3127)/(J3127/60))</f>
        <v/>
      </c>
      <c r="R3127" s="20" t="n"/>
    </row>
    <row r="3128">
      <c r="A3128" s="39" t="n"/>
      <c r="B3128" s="20" t="n"/>
      <c r="C3128" s="20" t="n"/>
      <c r="D3128" s="20" t="n"/>
      <c r="E3128" s="20" t="n"/>
      <c r="F3128" s="26">
        <f>IF(E3128="","",IFERROR(INDEX('İş emirleri'!$B$6:$B$305,MATCH(E3128,'İş emirleri'!$A$6:$A$305,0)),"İş emri yok"))</f>
        <v/>
      </c>
      <c r="G3128" s="38" t="n"/>
      <c r="H3128" s="38" t="n"/>
      <c r="I3128" s="20" t="n"/>
      <c r="J3128" s="40">
        <f>IF(G3128="","",MAX(0,G3128-N(H3128)))</f>
        <v/>
      </c>
      <c r="K3128" s="24">
        <f>IF(OR(G3128="",N(G3128)=0),"",J3128/G3128)</f>
        <v/>
      </c>
      <c r="L3128" s="38" t="n"/>
      <c r="M3128" s="38" t="n"/>
      <c r="N3128" s="20" t="n"/>
      <c r="O3128" s="40">
        <f>IF(AND(L3128="",M3128=""),"",N(L3128)+N(M3128))</f>
        <v/>
      </c>
      <c r="P3128" s="24">
        <f>IF(OR(O3128="",N(O3128)=0),"",N(M3128)/O3128)</f>
        <v/>
      </c>
      <c r="Q3128" s="40">
        <f>IF(OR(J3128="",N(J3128)=0,O3128=""),"",N(L3128)/(J3128/60))</f>
        <v/>
      </c>
      <c r="R3128" s="20" t="n"/>
    </row>
    <row r="3129">
      <c r="A3129" s="39" t="n"/>
      <c r="B3129" s="20" t="n"/>
      <c r="C3129" s="20" t="n"/>
      <c r="D3129" s="20" t="n"/>
      <c r="E3129" s="20" t="n"/>
      <c r="F3129" s="26">
        <f>IF(E3129="","",IFERROR(INDEX('İş emirleri'!$B$6:$B$305,MATCH(E3129,'İş emirleri'!$A$6:$A$305,0)),"İş emri yok"))</f>
        <v/>
      </c>
      <c r="G3129" s="38" t="n"/>
      <c r="H3129" s="38" t="n"/>
      <c r="I3129" s="20" t="n"/>
      <c r="J3129" s="40">
        <f>IF(G3129="","",MAX(0,G3129-N(H3129)))</f>
        <v/>
      </c>
      <c r="K3129" s="24">
        <f>IF(OR(G3129="",N(G3129)=0),"",J3129/G3129)</f>
        <v/>
      </c>
      <c r="L3129" s="38" t="n"/>
      <c r="M3129" s="38" t="n"/>
      <c r="N3129" s="20" t="n"/>
      <c r="O3129" s="40">
        <f>IF(AND(L3129="",M3129=""),"",N(L3129)+N(M3129))</f>
        <v/>
      </c>
      <c r="P3129" s="24">
        <f>IF(OR(O3129="",N(O3129)=0),"",N(M3129)/O3129)</f>
        <v/>
      </c>
      <c r="Q3129" s="40">
        <f>IF(OR(J3129="",N(J3129)=0,O3129=""),"",N(L3129)/(J3129/60))</f>
        <v/>
      </c>
      <c r="R3129" s="20" t="n"/>
    </row>
    <row r="3130">
      <c r="A3130" s="39" t="n"/>
      <c r="B3130" s="20" t="n"/>
      <c r="C3130" s="20" t="n"/>
      <c r="D3130" s="20" t="n"/>
      <c r="E3130" s="20" t="n"/>
      <c r="F3130" s="26">
        <f>IF(E3130="","",IFERROR(INDEX('İş emirleri'!$B$6:$B$305,MATCH(E3130,'İş emirleri'!$A$6:$A$305,0)),"İş emri yok"))</f>
        <v/>
      </c>
      <c r="G3130" s="38" t="n"/>
      <c r="H3130" s="38" t="n"/>
      <c r="I3130" s="20" t="n"/>
      <c r="J3130" s="40">
        <f>IF(G3130="","",MAX(0,G3130-N(H3130)))</f>
        <v/>
      </c>
      <c r="K3130" s="24">
        <f>IF(OR(G3130="",N(G3130)=0),"",J3130/G3130)</f>
        <v/>
      </c>
      <c r="L3130" s="38" t="n"/>
      <c r="M3130" s="38" t="n"/>
      <c r="N3130" s="20" t="n"/>
      <c r="O3130" s="40">
        <f>IF(AND(L3130="",M3130=""),"",N(L3130)+N(M3130))</f>
        <v/>
      </c>
      <c r="P3130" s="24">
        <f>IF(OR(O3130="",N(O3130)=0),"",N(M3130)/O3130)</f>
        <v/>
      </c>
      <c r="Q3130" s="40">
        <f>IF(OR(J3130="",N(J3130)=0,O3130=""),"",N(L3130)/(J3130/60))</f>
        <v/>
      </c>
      <c r="R3130" s="20" t="n"/>
    </row>
    <row r="3131">
      <c r="A3131" s="39" t="n"/>
      <c r="B3131" s="20" t="n"/>
      <c r="C3131" s="20" t="n"/>
      <c r="D3131" s="20" t="n"/>
      <c r="E3131" s="20" t="n"/>
      <c r="F3131" s="26">
        <f>IF(E3131="","",IFERROR(INDEX('İş emirleri'!$B$6:$B$305,MATCH(E3131,'İş emirleri'!$A$6:$A$305,0)),"İş emri yok"))</f>
        <v/>
      </c>
      <c r="G3131" s="38" t="n"/>
      <c r="H3131" s="38" t="n"/>
      <c r="I3131" s="20" t="n"/>
      <c r="J3131" s="40">
        <f>IF(G3131="","",MAX(0,G3131-N(H3131)))</f>
        <v/>
      </c>
      <c r="K3131" s="24">
        <f>IF(OR(G3131="",N(G3131)=0),"",J3131/G3131)</f>
        <v/>
      </c>
      <c r="L3131" s="38" t="n"/>
      <c r="M3131" s="38" t="n"/>
      <c r="N3131" s="20" t="n"/>
      <c r="O3131" s="40">
        <f>IF(AND(L3131="",M3131=""),"",N(L3131)+N(M3131))</f>
        <v/>
      </c>
      <c r="P3131" s="24">
        <f>IF(OR(O3131="",N(O3131)=0),"",N(M3131)/O3131)</f>
        <v/>
      </c>
      <c r="Q3131" s="40">
        <f>IF(OR(J3131="",N(J3131)=0,O3131=""),"",N(L3131)/(J3131/60))</f>
        <v/>
      </c>
      <c r="R3131" s="20" t="n"/>
    </row>
    <row r="3132">
      <c r="A3132" s="39" t="n"/>
      <c r="B3132" s="20" t="n"/>
      <c r="C3132" s="20" t="n"/>
      <c r="D3132" s="20" t="n"/>
      <c r="E3132" s="20" t="n"/>
      <c r="F3132" s="26">
        <f>IF(E3132="","",IFERROR(INDEX('İş emirleri'!$B$6:$B$305,MATCH(E3132,'İş emirleri'!$A$6:$A$305,0)),"İş emri yok"))</f>
        <v/>
      </c>
      <c r="G3132" s="38" t="n"/>
      <c r="H3132" s="38" t="n"/>
      <c r="I3132" s="20" t="n"/>
      <c r="J3132" s="40">
        <f>IF(G3132="","",MAX(0,G3132-N(H3132)))</f>
        <v/>
      </c>
      <c r="K3132" s="24">
        <f>IF(OR(G3132="",N(G3132)=0),"",J3132/G3132)</f>
        <v/>
      </c>
      <c r="L3132" s="38" t="n"/>
      <c r="M3132" s="38" t="n"/>
      <c r="N3132" s="20" t="n"/>
      <c r="O3132" s="40">
        <f>IF(AND(L3132="",M3132=""),"",N(L3132)+N(M3132))</f>
        <v/>
      </c>
      <c r="P3132" s="24">
        <f>IF(OR(O3132="",N(O3132)=0),"",N(M3132)/O3132)</f>
        <v/>
      </c>
      <c r="Q3132" s="40">
        <f>IF(OR(J3132="",N(J3132)=0,O3132=""),"",N(L3132)/(J3132/60))</f>
        <v/>
      </c>
      <c r="R3132" s="20" t="n"/>
    </row>
    <row r="3133">
      <c r="A3133" s="39" t="n"/>
      <c r="B3133" s="20" t="n"/>
      <c r="C3133" s="20" t="n"/>
      <c r="D3133" s="20" t="n"/>
      <c r="E3133" s="20" t="n"/>
      <c r="F3133" s="26">
        <f>IF(E3133="","",IFERROR(INDEX('İş emirleri'!$B$6:$B$305,MATCH(E3133,'İş emirleri'!$A$6:$A$305,0)),"İş emri yok"))</f>
        <v/>
      </c>
      <c r="G3133" s="38" t="n"/>
      <c r="H3133" s="38" t="n"/>
      <c r="I3133" s="20" t="n"/>
      <c r="J3133" s="40">
        <f>IF(G3133="","",MAX(0,G3133-N(H3133)))</f>
        <v/>
      </c>
      <c r="K3133" s="24">
        <f>IF(OR(G3133="",N(G3133)=0),"",J3133/G3133)</f>
        <v/>
      </c>
      <c r="L3133" s="38" t="n"/>
      <c r="M3133" s="38" t="n"/>
      <c r="N3133" s="20" t="n"/>
      <c r="O3133" s="40">
        <f>IF(AND(L3133="",M3133=""),"",N(L3133)+N(M3133))</f>
        <v/>
      </c>
      <c r="P3133" s="24">
        <f>IF(OR(O3133="",N(O3133)=0),"",N(M3133)/O3133)</f>
        <v/>
      </c>
      <c r="Q3133" s="40">
        <f>IF(OR(J3133="",N(J3133)=0,O3133=""),"",N(L3133)/(J3133/60))</f>
        <v/>
      </c>
      <c r="R3133" s="20" t="n"/>
    </row>
    <row r="3134">
      <c r="A3134" s="39" t="n"/>
      <c r="B3134" s="20" t="n"/>
      <c r="C3134" s="20" t="n"/>
      <c r="D3134" s="20" t="n"/>
      <c r="E3134" s="20" t="n"/>
      <c r="F3134" s="26">
        <f>IF(E3134="","",IFERROR(INDEX('İş emirleri'!$B$6:$B$305,MATCH(E3134,'İş emirleri'!$A$6:$A$305,0)),"İş emri yok"))</f>
        <v/>
      </c>
      <c r="G3134" s="38" t="n"/>
      <c r="H3134" s="38" t="n"/>
      <c r="I3134" s="20" t="n"/>
      <c r="J3134" s="40">
        <f>IF(G3134="","",MAX(0,G3134-N(H3134)))</f>
        <v/>
      </c>
      <c r="K3134" s="24">
        <f>IF(OR(G3134="",N(G3134)=0),"",J3134/G3134)</f>
        <v/>
      </c>
      <c r="L3134" s="38" t="n"/>
      <c r="M3134" s="38" t="n"/>
      <c r="N3134" s="20" t="n"/>
      <c r="O3134" s="40">
        <f>IF(AND(L3134="",M3134=""),"",N(L3134)+N(M3134))</f>
        <v/>
      </c>
      <c r="P3134" s="24">
        <f>IF(OR(O3134="",N(O3134)=0),"",N(M3134)/O3134)</f>
        <v/>
      </c>
      <c r="Q3134" s="40">
        <f>IF(OR(J3134="",N(J3134)=0,O3134=""),"",N(L3134)/(J3134/60))</f>
        <v/>
      </c>
      <c r="R3134" s="20" t="n"/>
    </row>
    <row r="3135">
      <c r="A3135" s="39" t="n"/>
      <c r="B3135" s="20" t="n"/>
      <c r="C3135" s="20" t="n"/>
      <c r="D3135" s="20" t="n"/>
      <c r="E3135" s="20" t="n"/>
      <c r="F3135" s="26">
        <f>IF(E3135="","",IFERROR(INDEX('İş emirleri'!$B$6:$B$305,MATCH(E3135,'İş emirleri'!$A$6:$A$305,0)),"İş emri yok"))</f>
        <v/>
      </c>
      <c r="G3135" s="38" t="n"/>
      <c r="H3135" s="38" t="n"/>
      <c r="I3135" s="20" t="n"/>
      <c r="J3135" s="40">
        <f>IF(G3135="","",MAX(0,G3135-N(H3135)))</f>
        <v/>
      </c>
      <c r="K3135" s="24">
        <f>IF(OR(G3135="",N(G3135)=0),"",J3135/G3135)</f>
        <v/>
      </c>
      <c r="L3135" s="38" t="n"/>
      <c r="M3135" s="38" t="n"/>
      <c r="N3135" s="20" t="n"/>
      <c r="O3135" s="40">
        <f>IF(AND(L3135="",M3135=""),"",N(L3135)+N(M3135))</f>
        <v/>
      </c>
      <c r="P3135" s="24">
        <f>IF(OR(O3135="",N(O3135)=0),"",N(M3135)/O3135)</f>
        <v/>
      </c>
      <c r="Q3135" s="40">
        <f>IF(OR(J3135="",N(J3135)=0,O3135=""),"",N(L3135)/(J3135/60))</f>
        <v/>
      </c>
      <c r="R3135" s="20" t="n"/>
    </row>
    <row r="3136">
      <c r="A3136" s="39" t="n"/>
      <c r="B3136" s="20" t="n"/>
      <c r="C3136" s="20" t="n"/>
      <c r="D3136" s="20" t="n"/>
      <c r="E3136" s="20" t="n"/>
      <c r="F3136" s="26">
        <f>IF(E3136="","",IFERROR(INDEX('İş emirleri'!$B$6:$B$305,MATCH(E3136,'İş emirleri'!$A$6:$A$305,0)),"İş emri yok"))</f>
        <v/>
      </c>
      <c r="G3136" s="38" t="n"/>
      <c r="H3136" s="38" t="n"/>
      <c r="I3136" s="20" t="n"/>
      <c r="J3136" s="40">
        <f>IF(G3136="","",MAX(0,G3136-N(H3136)))</f>
        <v/>
      </c>
      <c r="K3136" s="24">
        <f>IF(OR(G3136="",N(G3136)=0),"",J3136/G3136)</f>
        <v/>
      </c>
      <c r="L3136" s="38" t="n"/>
      <c r="M3136" s="38" t="n"/>
      <c r="N3136" s="20" t="n"/>
      <c r="O3136" s="40">
        <f>IF(AND(L3136="",M3136=""),"",N(L3136)+N(M3136))</f>
        <v/>
      </c>
      <c r="P3136" s="24">
        <f>IF(OR(O3136="",N(O3136)=0),"",N(M3136)/O3136)</f>
        <v/>
      </c>
      <c r="Q3136" s="40">
        <f>IF(OR(J3136="",N(J3136)=0,O3136=""),"",N(L3136)/(J3136/60))</f>
        <v/>
      </c>
      <c r="R3136" s="20" t="n"/>
    </row>
    <row r="3137">
      <c r="A3137" s="39" t="n"/>
      <c r="B3137" s="20" t="n"/>
      <c r="C3137" s="20" t="n"/>
      <c r="D3137" s="20" t="n"/>
      <c r="E3137" s="20" t="n"/>
      <c r="F3137" s="26">
        <f>IF(E3137="","",IFERROR(INDEX('İş emirleri'!$B$6:$B$305,MATCH(E3137,'İş emirleri'!$A$6:$A$305,0)),"İş emri yok"))</f>
        <v/>
      </c>
      <c r="G3137" s="38" t="n"/>
      <c r="H3137" s="38" t="n"/>
      <c r="I3137" s="20" t="n"/>
      <c r="J3137" s="40">
        <f>IF(G3137="","",MAX(0,G3137-N(H3137)))</f>
        <v/>
      </c>
      <c r="K3137" s="24">
        <f>IF(OR(G3137="",N(G3137)=0),"",J3137/G3137)</f>
        <v/>
      </c>
      <c r="L3137" s="38" t="n"/>
      <c r="M3137" s="38" t="n"/>
      <c r="N3137" s="20" t="n"/>
      <c r="O3137" s="40">
        <f>IF(AND(L3137="",M3137=""),"",N(L3137)+N(M3137))</f>
        <v/>
      </c>
      <c r="P3137" s="24">
        <f>IF(OR(O3137="",N(O3137)=0),"",N(M3137)/O3137)</f>
        <v/>
      </c>
      <c r="Q3137" s="40">
        <f>IF(OR(J3137="",N(J3137)=0,O3137=""),"",N(L3137)/(J3137/60))</f>
        <v/>
      </c>
      <c r="R3137" s="20" t="n"/>
    </row>
    <row r="3138">
      <c r="A3138" s="39" t="n"/>
      <c r="B3138" s="20" t="n"/>
      <c r="C3138" s="20" t="n"/>
      <c r="D3138" s="20" t="n"/>
      <c r="E3138" s="20" t="n"/>
      <c r="F3138" s="26">
        <f>IF(E3138="","",IFERROR(INDEX('İş emirleri'!$B$6:$B$305,MATCH(E3138,'İş emirleri'!$A$6:$A$305,0)),"İş emri yok"))</f>
        <v/>
      </c>
      <c r="G3138" s="38" t="n"/>
      <c r="H3138" s="38" t="n"/>
      <c r="I3138" s="20" t="n"/>
      <c r="J3138" s="40">
        <f>IF(G3138="","",MAX(0,G3138-N(H3138)))</f>
        <v/>
      </c>
      <c r="K3138" s="24">
        <f>IF(OR(G3138="",N(G3138)=0),"",J3138/G3138)</f>
        <v/>
      </c>
      <c r="L3138" s="38" t="n"/>
      <c r="M3138" s="38" t="n"/>
      <c r="N3138" s="20" t="n"/>
      <c r="O3138" s="40">
        <f>IF(AND(L3138="",M3138=""),"",N(L3138)+N(M3138))</f>
        <v/>
      </c>
      <c r="P3138" s="24">
        <f>IF(OR(O3138="",N(O3138)=0),"",N(M3138)/O3138)</f>
        <v/>
      </c>
      <c r="Q3138" s="40">
        <f>IF(OR(J3138="",N(J3138)=0,O3138=""),"",N(L3138)/(J3138/60))</f>
        <v/>
      </c>
      <c r="R3138" s="20" t="n"/>
    </row>
    <row r="3139">
      <c r="A3139" s="39" t="n"/>
      <c r="B3139" s="20" t="n"/>
      <c r="C3139" s="20" t="n"/>
      <c r="D3139" s="20" t="n"/>
      <c r="E3139" s="20" t="n"/>
      <c r="F3139" s="26">
        <f>IF(E3139="","",IFERROR(INDEX('İş emirleri'!$B$6:$B$305,MATCH(E3139,'İş emirleri'!$A$6:$A$305,0)),"İş emri yok"))</f>
        <v/>
      </c>
      <c r="G3139" s="38" t="n"/>
      <c r="H3139" s="38" t="n"/>
      <c r="I3139" s="20" t="n"/>
      <c r="J3139" s="40">
        <f>IF(G3139="","",MAX(0,G3139-N(H3139)))</f>
        <v/>
      </c>
      <c r="K3139" s="24">
        <f>IF(OR(G3139="",N(G3139)=0),"",J3139/G3139)</f>
        <v/>
      </c>
      <c r="L3139" s="38" t="n"/>
      <c r="M3139" s="38" t="n"/>
      <c r="N3139" s="20" t="n"/>
      <c r="O3139" s="40">
        <f>IF(AND(L3139="",M3139=""),"",N(L3139)+N(M3139))</f>
        <v/>
      </c>
      <c r="P3139" s="24">
        <f>IF(OR(O3139="",N(O3139)=0),"",N(M3139)/O3139)</f>
        <v/>
      </c>
      <c r="Q3139" s="40">
        <f>IF(OR(J3139="",N(J3139)=0,O3139=""),"",N(L3139)/(J3139/60))</f>
        <v/>
      </c>
      <c r="R3139" s="20" t="n"/>
    </row>
    <row r="3140">
      <c r="A3140" s="39" t="n"/>
      <c r="B3140" s="20" t="n"/>
      <c r="C3140" s="20" t="n"/>
      <c r="D3140" s="20" t="n"/>
      <c r="E3140" s="20" t="n"/>
      <c r="F3140" s="26">
        <f>IF(E3140="","",IFERROR(INDEX('İş emirleri'!$B$6:$B$305,MATCH(E3140,'İş emirleri'!$A$6:$A$305,0)),"İş emri yok"))</f>
        <v/>
      </c>
      <c r="G3140" s="38" t="n"/>
      <c r="H3140" s="38" t="n"/>
      <c r="I3140" s="20" t="n"/>
      <c r="J3140" s="40">
        <f>IF(G3140="","",MAX(0,G3140-N(H3140)))</f>
        <v/>
      </c>
      <c r="K3140" s="24">
        <f>IF(OR(G3140="",N(G3140)=0),"",J3140/G3140)</f>
        <v/>
      </c>
      <c r="L3140" s="38" t="n"/>
      <c r="M3140" s="38" t="n"/>
      <c r="N3140" s="20" t="n"/>
      <c r="O3140" s="40">
        <f>IF(AND(L3140="",M3140=""),"",N(L3140)+N(M3140))</f>
        <v/>
      </c>
      <c r="P3140" s="24">
        <f>IF(OR(O3140="",N(O3140)=0),"",N(M3140)/O3140)</f>
        <v/>
      </c>
      <c r="Q3140" s="40">
        <f>IF(OR(J3140="",N(J3140)=0,O3140=""),"",N(L3140)/(J3140/60))</f>
        <v/>
      </c>
      <c r="R3140" s="20" t="n"/>
    </row>
    <row r="3141">
      <c r="A3141" s="39" t="n"/>
      <c r="B3141" s="20" t="n"/>
      <c r="C3141" s="20" t="n"/>
      <c r="D3141" s="20" t="n"/>
      <c r="E3141" s="20" t="n"/>
      <c r="F3141" s="26">
        <f>IF(E3141="","",IFERROR(INDEX('İş emirleri'!$B$6:$B$305,MATCH(E3141,'İş emirleri'!$A$6:$A$305,0)),"İş emri yok"))</f>
        <v/>
      </c>
      <c r="G3141" s="38" t="n"/>
      <c r="H3141" s="38" t="n"/>
      <c r="I3141" s="20" t="n"/>
      <c r="J3141" s="40">
        <f>IF(G3141="","",MAX(0,G3141-N(H3141)))</f>
        <v/>
      </c>
      <c r="K3141" s="24">
        <f>IF(OR(G3141="",N(G3141)=0),"",J3141/G3141)</f>
        <v/>
      </c>
      <c r="L3141" s="38" t="n"/>
      <c r="M3141" s="38" t="n"/>
      <c r="N3141" s="20" t="n"/>
      <c r="O3141" s="40">
        <f>IF(AND(L3141="",M3141=""),"",N(L3141)+N(M3141))</f>
        <v/>
      </c>
      <c r="P3141" s="24">
        <f>IF(OR(O3141="",N(O3141)=0),"",N(M3141)/O3141)</f>
        <v/>
      </c>
      <c r="Q3141" s="40">
        <f>IF(OR(J3141="",N(J3141)=0,O3141=""),"",N(L3141)/(J3141/60))</f>
        <v/>
      </c>
      <c r="R3141" s="20" t="n"/>
    </row>
    <row r="3142">
      <c r="A3142" s="39" t="n"/>
      <c r="B3142" s="20" t="n"/>
      <c r="C3142" s="20" t="n"/>
      <c r="D3142" s="20" t="n"/>
      <c r="E3142" s="20" t="n"/>
      <c r="F3142" s="26">
        <f>IF(E3142="","",IFERROR(INDEX('İş emirleri'!$B$6:$B$305,MATCH(E3142,'İş emirleri'!$A$6:$A$305,0)),"İş emri yok"))</f>
        <v/>
      </c>
      <c r="G3142" s="38" t="n"/>
      <c r="H3142" s="38" t="n"/>
      <c r="I3142" s="20" t="n"/>
      <c r="J3142" s="40">
        <f>IF(G3142="","",MAX(0,G3142-N(H3142)))</f>
        <v/>
      </c>
      <c r="K3142" s="24">
        <f>IF(OR(G3142="",N(G3142)=0),"",J3142/G3142)</f>
        <v/>
      </c>
      <c r="L3142" s="38" t="n"/>
      <c r="M3142" s="38" t="n"/>
      <c r="N3142" s="20" t="n"/>
      <c r="O3142" s="40">
        <f>IF(AND(L3142="",M3142=""),"",N(L3142)+N(M3142))</f>
        <v/>
      </c>
      <c r="P3142" s="24">
        <f>IF(OR(O3142="",N(O3142)=0),"",N(M3142)/O3142)</f>
        <v/>
      </c>
      <c r="Q3142" s="40">
        <f>IF(OR(J3142="",N(J3142)=0,O3142=""),"",N(L3142)/(J3142/60))</f>
        <v/>
      </c>
      <c r="R3142" s="20" t="n"/>
    </row>
    <row r="3143">
      <c r="A3143" s="39" t="n"/>
      <c r="B3143" s="20" t="n"/>
      <c r="C3143" s="20" t="n"/>
      <c r="D3143" s="20" t="n"/>
      <c r="E3143" s="20" t="n"/>
      <c r="F3143" s="26">
        <f>IF(E3143="","",IFERROR(INDEX('İş emirleri'!$B$6:$B$305,MATCH(E3143,'İş emirleri'!$A$6:$A$305,0)),"İş emri yok"))</f>
        <v/>
      </c>
      <c r="G3143" s="38" t="n"/>
      <c r="H3143" s="38" t="n"/>
      <c r="I3143" s="20" t="n"/>
      <c r="J3143" s="40">
        <f>IF(G3143="","",MAX(0,G3143-N(H3143)))</f>
        <v/>
      </c>
      <c r="K3143" s="24">
        <f>IF(OR(G3143="",N(G3143)=0),"",J3143/G3143)</f>
        <v/>
      </c>
      <c r="L3143" s="38" t="n"/>
      <c r="M3143" s="38" t="n"/>
      <c r="N3143" s="20" t="n"/>
      <c r="O3143" s="40">
        <f>IF(AND(L3143="",M3143=""),"",N(L3143)+N(M3143))</f>
        <v/>
      </c>
      <c r="P3143" s="24">
        <f>IF(OR(O3143="",N(O3143)=0),"",N(M3143)/O3143)</f>
        <v/>
      </c>
      <c r="Q3143" s="40">
        <f>IF(OR(J3143="",N(J3143)=0,O3143=""),"",N(L3143)/(J3143/60))</f>
        <v/>
      </c>
      <c r="R3143" s="20" t="n"/>
    </row>
    <row r="3144">
      <c r="A3144" s="39" t="n"/>
      <c r="B3144" s="20" t="n"/>
      <c r="C3144" s="20" t="n"/>
      <c r="D3144" s="20" t="n"/>
      <c r="E3144" s="20" t="n"/>
      <c r="F3144" s="26">
        <f>IF(E3144="","",IFERROR(INDEX('İş emirleri'!$B$6:$B$305,MATCH(E3144,'İş emirleri'!$A$6:$A$305,0)),"İş emri yok"))</f>
        <v/>
      </c>
      <c r="G3144" s="38" t="n"/>
      <c r="H3144" s="38" t="n"/>
      <c r="I3144" s="20" t="n"/>
      <c r="J3144" s="40">
        <f>IF(G3144="","",MAX(0,G3144-N(H3144)))</f>
        <v/>
      </c>
      <c r="K3144" s="24">
        <f>IF(OR(G3144="",N(G3144)=0),"",J3144/G3144)</f>
        <v/>
      </c>
      <c r="L3144" s="38" t="n"/>
      <c r="M3144" s="38" t="n"/>
      <c r="N3144" s="20" t="n"/>
      <c r="O3144" s="40">
        <f>IF(AND(L3144="",M3144=""),"",N(L3144)+N(M3144))</f>
        <v/>
      </c>
      <c r="P3144" s="24">
        <f>IF(OR(O3144="",N(O3144)=0),"",N(M3144)/O3144)</f>
        <v/>
      </c>
      <c r="Q3144" s="40">
        <f>IF(OR(J3144="",N(J3144)=0,O3144=""),"",N(L3144)/(J3144/60))</f>
        <v/>
      </c>
      <c r="R3144" s="20" t="n"/>
    </row>
    <row r="3145">
      <c r="A3145" s="39" t="n"/>
      <c r="B3145" s="20" t="n"/>
      <c r="C3145" s="20" t="n"/>
      <c r="D3145" s="20" t="n"/>
      <c r="E3145" s="20" t="n"/>
      <c r="F3145" s="26">
        <f>IF(E3145="","",IFERROR(INDEX('İş emirleri'!$B$6:$B$305,MATCH(E3145,'İş emirleri'!$A$6:$A$305,0)),"İş emri yok"))</f>
        <v/>
      </c>
      <c r="G3145" s="38" t="n"/>
      <c r="H3145" s="38" t="n"/>
      <c r="I3145" s="20" t="n"/>
      <c r="J3145" s="40">
        <f>IF(G3145="","",MAX(0,G3145-N(H3145)))</f>
        <v/>
      </c>
      <c r="K3145" s="24">
        <f>IF(OR(G3145="",N(G3145)=0),"",J3145/G3145)</f>
        <v/>
      </c>
      <c r="L3145" s="38" t="n"/>
      <c r="M3145" s="38" t="n"/>
      <c r="N3145" s="20" t="n"/>
      <c r="O3145" s="40">
        <f>IF(AND(L3145="",M3145=""),"",N(L3145)+N(M3145))</f>
        <v/>
      </c>
      <c r="P3145" s="24">
        <f>IF(OR(O3145="",N(O3145)=0),"",N(M3145)/O3145)</f>
        <v/>
      </c>
      <c r="Q3145" s="40">
        <f>IF(OR(J3145="",N(J3145)=0,O3145=""),"",N(L3145)/(J3145/60))</f>
        <v/>
      </c>
      <c r="R3145" s="20" t="n"/>
    </row>
    <row r="3146">
      <c r="A3146" s="39" t="n"/>
      <c r="B3146" s="20" t="n"/>
      <c r="C3146" s="20" t="n"/>
      <c r="D3146" s="20" t="n"/>
      <c r="E3146" s="20" t="n"/>
      <c r="F3146" s="26">
        <f>IF(E3146="","",IFERROR(INDEX('İş emirleri'!$B$6:$B$305,MATCH(E3146,'İş emirleri'!$A$6:$A$305,0)),"İş emri yok"))</f>
        <v/>
      </c>
      <c r="G3146" s="38" t="n"/>
      <c r="H3146" s="38" t="n"/>
      <c r="I3146" s="20" t="n"/>
      <c r="J3146" s="40">
        <f>IF(G3146="","",MAX(0,G3146-N(H3146)))</f>
        <v/>
      </c>
      <c r="K3146" s="24">
        <f>IF(OR(G3146="",N(G3146)=0),"",J3146/G3146)</f>
        <v/>
      </c>
      <c r="L3146" s="38" t="n"/>
      <c r="M3146" s="38" t="n"/>
      <c r="N3146" s="20" t="n"/>
      <c r="O3146" s="40">
        <f>IF(AND(L3146="",M3146=""),"",N(L3146)+N(M3146))</f>
        <v/>
      </c>
      <c r="P3146" s="24">
        <f>IF(OR(O3146="",N(O3146)=0),"",N(M3146)/O3146)</f>
        <v/>
      </c>
      <c r="Q3146" s="40">
        <f>IF(OR(J3146="",N(J3146)=0,O3146=""),"",N(L3146)/(J3146/60))</f>
        <v/>
      </c>
      <c r="R3146" s="20" t="n"/>
    </row>
    <row r="3147">
      <c r="A3147" s="39" t="n"/>
      <c r="B3147" s="20" t="n"/>
      <c r="C3147" s="20" t="n"/>
      <c r="D3147" s="20" t="n"/>
      <c r="E3147" s="20" t="n"/>
      <c r="F3147" s="26">
        <f>IF(E3147="","",IFERROR(INDEX('İş emirleri'!$B$6:$B$305,MATCH(E3147,'İş emirleri'!$A$6:$A$305,0)),"İş emri yok"))</f>
        <v/>
      </c>
      <c r="G3147" s="38" t="n"/>
      <c r="H3147" s="38" t="n"/>
      <c r="I3147" s="20" t="n"/>
      <c r="J3147" s="40">
        <f>IF(G3147="","",MAX(0,G3147-N(H3147)))</f>
        <v/>
      </c>
      <c r="K3147" s="24">
        <f>IF(OR(G3147="",N(G3147)=0),"",J3147/G3147)</f>
        <v/>
      </c>
      <c r="L3147" s="38" t="n"/>
      <c r="M3147" s="38" t="n"/>
      <c r="N3147" s="20" t="n"/>
      <c r="O3147" s="40">
        <f>IF(AND(L3147="",M3147=""),"",N(L3147)+N(M3147))</f>
        <v/>
      </c>
      <c r="P3147" s="24">
        <f>IF(OR(O3147="",N(O3147)=0),"",N(M3147)/O3147)</f>
        <v/>
      </c>
      <c r="Q3147" s="40">
        <f>IF(OR(J3147="",N(J3147)=0,O3147=""),"",N(L3147)/(J3147/60))</f>
        <v/>
      </c>
      <c r="R3147" s="20" t="n"/>
    </row>
    <row r="3148">
      <c r="A3148" s="39" t="n"/>
      <c r="B3148" s="20" t="n"/>
      <c r="C3148" s="20" t="n"/>
      <c r="D3148" s="20" t="n"/>
      <c r="E3148" s="20" t="n"/>
      <c r="F3148" s="26">
        <f>IF(E3148="","",IFERROR(INDEX('İş emirleri'!$B$6:$B$305,MATCH(E3148,'İş emirleri'!$A$6:$A$305,0)),"İş emri yok"))</f>
        <v/>
      </c>
      <c r="G3148" s="38" t="n"/>
      <c r="H3148" s="38" t="n"/>
      <c r="I3148" s="20" t="n"/>
      <c r="J3148" s="40">
        <f>IF(G3148="","",MAX(0,G3148-N(H3148)))</f>
        <v/>
      </c>
      <c r="K3148" s="24">
        <f>IF(OR(G3148="",N(G3148)=0),"",J3148/G3148)</f>
        <v/>
      </c>
      <c r="L3148" s="38" t="n"/>
      <c r="M3148" s="38" t="n"/>
      <c r="N3148" s="20" t="n"/>
      <c r="O3148" s="40">
        <f>IF(AND(L3148="",M3148=""),"",N(L3148)+N(M3148))</f>
        <v/>
      </c>
      <c r="P3148" s="24">
        <f>IF(OR(O3148="",N(O3148)=0),"",N(M3148)/O3148)</f>
        <v/>
      </c>
      <c r="Q3148" s="40">
        <f>IF(OR(J3148="",N(J3148)=0,O3148=""),"",N(L3148)/(J3148/60))</f>
        <v/>
      </c>
      <c r="R3148" s="20" t="n"/>
    </row>
    <row r="3149">
      <c r="A3149" s="39" t="n"/>
      <c r="B3149" s="20" t="n"/>
      <c r="C3149" s="20" t="n"/>
      <c r="D3149" s="20" t="n"/>
      <c r="E3149" s="20" t="n"/>
      <c r="F3149" s="26">
        <f>IF(E3149="","",IFERROR(INDEX('İş emirleri'!$B$6:$B$305,MATCH(E3149,'İş emirleri'!$A$6:$A$305,0)),"İş emri yok"))</f>
        <v/>
      </c>
      <c r="G3149" s="38" t="n"/>
      <c r="H3149" s="38" t="n"/>
      <c r="I3149" s="20" t="n"/>
      <c r="J3149" s="40">
        <f>IF(G3149="","",MAX(0,G3149-N(H3149)))</f>
        <v/>
      </c>
      <c r="K3149" s="24">
        <f>IF(OR(G3149="",N(G3149)=0),"",J3149/G3149)</f>
        <v/>
      </c>
      <c r="L3149" s="38" t="n"/>
      <c r="M3149" s="38" t="n"/>
      <c r="N3149" s="20" t="n"/>
      <c r="O3149" s="40">
        <f>IF(AND(L3149="",M3149=""),"",N(L3149)+N(M3149))</f>
        <v/>
      </c>
      <c r="P3149" s="24">
        <f>IF(OR(O3149="",N(O3149)=0),"",N(M3149)/O3149)</f>
        <v/>
      </c>
      <c r="Q3149" s="40">
        <f>IF(OR(J3149="",N(J3149)=0,O3149=""),"",N(L3149)/(J3149/60))</f>
        <v/>
      </c>
      <c r="R3149" s="20" t="n"/>
    </row>
    <row r="3150">
      <c r="A3150" s="39" t="n"/>
      <c r="B3150" s="20" t="n"/>
      <c r="C3150" s="20" t="n"/>
      <c r="D3150" s="20" t="n"/>
      <c r="E3150" s="20" t="n"/>
      <c r="F3150" s="26">
        <f>IF(E3150="","",IFERROR(INDEX('İş emirleri'!$B$6:$B$305,MATCH(E3150,'İş emirleri'!$A$6:$A$305,0)),"İş emri yok"))</f>
        <v/>
      </c>
      <c r="G3150" s="38" t="n"/>
      <c r="H3150" s="38" t="n"/>
      <c r="I3150" s="20" t="n"/>
      <c r="J3150" s="40">
        <f>IF(G3150="","",MAX(0,G3150-N(H3150)))</f>
        <v/>
      </c>
      <c r="K3150" s="24">
        <f>IF(OR(G3150="",N(G3150)=0),"",J3150/G3150)</f>
        <v/>
      </c>
      <c r="L3150" s="38" t="n"/>
      <c r="M3150" s="38" t="n"/>
      <c r="N3150" s="20" t="n"/>
      <c r="O3150" s="40">
        <f>IF(AND(L3150="",M3150=""),"",N(L3150)+N(M3150))</f>
        <v/>
      </c>
      <c r="P3150" s="24">
        <f>IF(OR(O3150="",N(O3150)=0),"",N(M3150)/O3150)</f>
        <v/>
      </c>
      <c r="Q3150" s="40">
        <f>IF(OR(J3150="",N(J3150)=0,O3150=""),"",N(L3150)/(J3150/60))</f>
        <v/>
      </c>
      <c r="R3150" s="20" t="n"/>
    </row>
    <row r="3151">
      <c r="A3151" s="39" t="n"/>
      <c r="B3151" s="20" t="n"/>
      <c r="C3151" s="20" t="n"/>
      <c r="D3151" s="20" t="n"/>
      <c r="E3151" s="20" t="n"/>
      <c r="F3151" s="26">
        <f>IF(E3151="","",IFERROR(INDEX('İş emirleri'!$B$6:$B$305,MATCH(E3151,'İş emirleri'!$A$6:$A$305,0)),"İş emri yok"))</f>
        <v/>
      </c>
      <c r="G3151" s="38" t="n"/>
      <c r="H3151" s="38" t="n"/>
      <c r="I3151" s="20" t="n"/>
      <c r="J3151" s="40">
        <f>IF(G3151="","",MAX(0,G3151-N(H3151)))</f>
        <v/>
      </c>
      <c r="K3151" s="24">
        <f>IF(OR(G3151="",N(G3151)=0),"",J3151/G3151)</f>
        <v/>
      </c>
      <c r="L3151" s="38" t="n"/>
      <c r="M3151" s="38" t="n"/>
      <c r="N3151" s="20" t="n"/>
      <c r="O3151" s="40">
        <f>IF(AND(L3151="",M3151=""),"",N(L3151)+N(M3151))</f>
        <v/>
      </c>
      <c r="P3151" s="24">
        <f>IF(OR(O3151="",N(O3151)=0),"",N(M3151)/O3151)</f>
        <v/>
      </c>
      <c r="Q3151" s="40">
        <f>IF(OR(J3151="",N(J3151)=0,O3151=""),"",N(L3151)/(J3151/60))</f>
        <v/>
      </c>
      <c r="R3151" s="20" t="n"/>
    </row>
    <row r="3152">
      <c r="A3152" s="39" t="n"/>
      <c r="B3152" s="20" t="n"/>
      <c r="C3152" s="20" t="n"/>
      <c r="D3152" s="20" t="n"/>
      <c r="E3152" s="20" t="n"/>
      <c r="F3152" s="26">
        <f>IF(E3152="","",IFERROR(INDEX('İş emirleri'!$B$6:$B$305,MATCH(E3152,'İş emirleri'!$A$6:$A$305,0)),"İş emri yok"))</f>
        <v/>
      </c>
      <c r="G3152" s="38" t="n"/>
      <c r="H3152" s="38" t="n"/>
      <c r="I3152" s="20" t="n"/>
      <c r="J3152" s="40">
        <f>IF(G3152="","",MAX(0,G3152-N(H3152)))</f>
        <v/>
      </c>
      <c r="K3152" s="24">
        <f>IF(OR(G3152="",N(G3152)=0),"",J3152/G3152)</f>
        <v/>
      </c>
      <c r="L3152" s="38" t="n"/>
      <c r="M3152" s="38" t="n"/>
      <c r="N3152" s="20" t="n"/>
      <c r="O3152" s="40">
        <f>IF(AND(L3152="",M3152=""),"",N(L3152)+N(M3152))</f>
        <v/>
      </c>
      <c r="P3152" s="24">
        <f>IF(OR(O3152="",N(O3152)=0),"",N(M3152)/O3152)</f>
        <v/>
      </c>
      <c r="Q3152" s="40">
        <f>IF(OR(J3152="",N(J3152)=0,O3152=""),"",N(L3152)/(J3152/60))</f>
        <v/>
      </c>
      <c r="R3152" s="20" t="n"/>
    </row>
    <row r="3153">
      <c r="A3153" s="39" t="n"/>
      <c r="B3153" s="20" t="n"/>
      <c r="C3153" s="20" t="n"/>
      <c r="D3153" s="20" t="n"/>
      <c r="E3153" s="20" t="n"/>
      <c r="F3153" s="26">
        <f>IF(E3153="","",IFERROR(INDEX('İş emirleri'!$B$6:$B$305,MATCH(E3153,'İş emirleri'!$A$6:$A$305,0)),"İş emri yok"))</f>
        <v/>
      </c>
      <c r="G3153" s="38" t="n"/>
      <c r="H3153" s="38" t="n"/>
      <c r="I3153" s="20" t="n"/>
      <c r="J3153" s="40">
        <f>IF(G3153="","",MAX(0,G3153-N(H3153)))</f>
        <v/>
      </c>
      <c r="K3153" s="24">
        <f>IF(OR(G3153="",N(G3153)=0),"",J3153/G3153)</f>
        <v/>
      </c>
      <c r="L3153" s="38" t="n"/>
      <c r="M3153" s="38" t="n"/>
      <c r="N3153" s="20" t="n"/>
      <c r="O3153" s="40">
        <f>IF(AND(L3153="",M3153=""),"",N(L3153)+N(M3153))</f>
        <v/>
      </c>
      <c r="P3153" s="24">
        <f>IF(OR(O3153="",N(O3153)=0),"",N(M3153)/O3153)</f>
        <v/>
      </c>
      <c r="Q3153" s="40">
        <f>IF(OR(J3153="",N(J3153)=0,O3153=""),"",N(L3153)/(J3153/60))</f>
        <v/>
      </c>
      <c r="R3153" s="20" t="n"/>
    </row>
    <row r="3154">
      <c r="A3154" s="39" t="n"/>
      <c r="B3154" s="20" t="n"/>
      <c r="C3154" s="20" t="n"/>
      <c r="D3154" s="20" t="n"/>
      <c r="E3154" s="20" t="n"/>
      <c r="F3154" s="26">
        <f>IF(E3154="","",IFERROR(INDEX('İş emirleri'!$B$6:$B$305,MATCH(E3154,'İş emirleri'!$A$6:$A$305,0)),"İş emri yok"))</f>
        <v/>
      </c>
      <c r="G3154" s="38" t="n"/>
      <c r="H3154" s="38" t="n"/>
      <c r="I3154" s="20" t="n"/>
      <c r="J3154" s="40">
        <f>IF(G3154="","",MAX(0,G3154-N(H3154)))</f>
        <v/>
      </c>
      <c r="K3154" s="24">
        <f>IF(OR(G3154="",N(G3154)=0),"",J3154/G3154)</f>
        <v/>
      </c>
      <c r="L3154" s="38" t="n"/>
      <c r="M3154" s="38" t="n"/>
      <c r="N3154" s="20" t="n"/>
      <c r="O3154" s="40">
        <f>IF(AND(L3154="",M3154=""),"",N(L3154)+N(M3154))</f>
        <v/>
      </c>
      <c r="P3154" s="24">
        <f>IF(OR(O3154="",N(O3154)=0),"",N(M3154)/O3154)</f>
        <v/>
      </c>
      <c r="Q3154" s="40">
        <f>IF(OR(J3154="",N(J3154)=0,O3154=""),"",N(L3154)/(J3154/60))</f>
        <v/>
      </c>
      <c r="R3154" s="20" t="n"/>
    </row>
    <row r="3155">
      <c r="A3155" s="39" t="n"/>
      <c r="B3155" s="20" t="n"/>
      <c r="C3155" s="20" t="n"/>
      <c r="D3155" s="20" t="n"/>
      <c r="E3155" s="20" t="n"/>
      <c r="F3155" s="26">
        <f>IF(E3155="","",IFERROR(INDEX('İş emirleri'!$B$6:$B$305,MATCH(E3155,'İş emirleri'!$A$6:$A$305,0)),"İş emri yok"))</f>
        <v/>
      </c>
      <c r="G3155" s="38" t="n"/>
      <c r="H3155" s="38" t="n"/>
      <c r="I3155" s="20" t="n"/>
      <c r="J3155" s="40">
        <f>IF(G3155="","",MAX(0,G3155-N(H3155)))</f>
        <v/>
      </c>
      <c r="K3155" s="24">
        <f>IF(OR(G3155="",N(G3155)=0),"",J3155/G3155)</f>
        <v/>
      </c>
      <c r="L3155" s="38" t="n"/>
      <c r="M3155" s="38" t="n"/>
      <c r="N3155" s="20" t="n"/>
      <c r="O3155" s="40">
        <f>IF(AND(L3155="",M3155=""),"",N(L3155)+N(M3155))</f>
        <v/>
      </c>
      <c r="P3155" s="24">
        <f>IF(OR(O3155="",N(O3155)=0),"",N(M3155)/O3155)</f>
        <v/>
      </c>
      <c r="Q3155" s="40">
        <f>IF(OR(J3155="",N(J3155)=0,O3155=""),"",N(L3155)/(J3155/60))</f>
        <v/>
      </c>
      <c r="R3155" s="20" t="n"/>
    </row>
    <row r="3156">
      <c r="A3156" s="39" t="n"/>
      <c r="B3156" s="20" t="n"/>
      <c r="C3156" s="20" t="n"/>
      <c r="D3156" s="20" t="n"/>
      <c r="E3156" s="20" t="n"/>
      <c r="F3156" s="26">
        <f>IF(E3156="","",IFERROR(INDEX('İş emirleri'!$B$6:$B$305,MATCH(E3156,'İş emirleri'!$A$6:$A$305,0)),"İş emri yok"))</f>
        <v/>
      </c>
      <c r="G3156" s="38" t="n"/>
      <c r="H3156" s="38" t="n"/>
      <c r="I3156" s="20" t="n"/>
      <c r="J3156" s="40">
        <f>IF(G3156="","",MAX(0,G3156-N(H3156)))</f>
        <v/>
      </c>
      <c r="K3156" s="24">
        <f>IF(OR(G3156="",N(G3156)=0),"",J3156/G3156)</f>
        <v/>
      </c>
      <c r="L3156" s="38" t="n"/>
      <c r="M3156" s="38" t="n"/>
      <c r="N3156" s="20" t="n"/>
      <c r="O3156" s="40">
        <f>IF(AND(L3156="",M3156=""),"",N(L3156)+N(M3156))</f>
        <v/>
      </c>
      <c r="P3156" s="24">
        <f>IF(OR(O3156="",N(O3156)=0),"",N(M3156)/O3156)</f>
        <v/>
      </c>
      <c r="Q3156" s="40">
        <f>IF(OR(J3156="",N(J3156)=0,O3156=""),"",N(L3156)/(J3156/60))</f>
        <v/>
      </c>
      <c r="R3156" s="20" t="n"/>
    </row>
    <row r="3157">
      <c r="A3157" s="39" t="n"/>
      <c r="B3157" s="20" t="n"/>
      <c r="C3157" s="20" t="n"/>
      <c r="D3157" s="20" t="n"/>
      <c r="E3157" s="20" t="n"/>
      <c r="F3157" s="26">
        <f>IF(E3157="","",IFERROR(INDEX('İş emirleri'!$B$6:$B$305,MATCH(E3157,'İş emirleri'!$A$6:$A$305,0)),"İş emri yok"))</f>
        <v/>
      </c>
      <c r="G3157" s="38" t="n"/>
      <c r="H3157" s="38" t="n"/>
      <c r="I3157" s="20" t="n"/>
      <c r="J3157" s="40">
        <f>IF(G3157="","",MAX(0,G3157-N(H3157)))</f>
        <v/>
      </c>
      <c r="K3157" s="24">
        <f>IF(OR(G3157="",N(G3157)=0),"",J3157/G3157)</f>
        <v/>
      </c>
      <c r="L3157" s="38" t="n"/>
      <c r="M3157" s="38" t="n"/>
      <c r="N3157" s="20" t="n"/>
      <c r="O3157" s="40">
        <f>IF(AND(L3157="",M3157=""),"",N(L3157)+N(M3157))</f>
        <v/>
      </c>
      <c r="P3157" s="24">
        <f>IF(OR(O3157="",N(O3157)=0),"",N(M3157)/O3157)</f>
        <v/>
      </c>
      <c r="Q3157" s="40">
        <f>IF(OR(J3157="",N(J3157)=0,O3157=""),"",N(L3157)/(J3157/60))</f>
        <v/>
      </c>
      <c r="R3157" s="20" t="n"/>
    </row>
    <row r="3158">
      <c r="A3158" s="39" t="n"/>
      <c r="B3158" s="20" t="n"/>
      <c r="C3158" s="20" t="n"/>
      <c r="D3158" s="20" t="n"/>
      <c r="E3158" s="20" t="n"/>
      <c r="F3158" s="26">
        <f>IF(E3158="","",IFERROR(INDEX('İş emirleri'!$B$6:$B$305,MATCH(E3158,'İş emirleri'!$A$6:$A$305,0)),"İş emri yok"))</f>
        <v/>
      </c>
      <c r="G3158" s="38" t="n"/>
      <c r="H3158" s="38" t="n"/>
      <c r="I3158" s="20" t="n"/>
      <c r="J3158" s="40">
        <f>IF(G3158="","",MAX(0,G3158-N(H3158)))</f>
        <v/>
      </c>
      <c r="K3158" s="24">
        <f>IF(OR(G3158="",N(G3158)=0),"",J3158/G3158)</f>
        <v/>
      </c>
      <c r="L3158" s="38" t="n"/>
      <c r="M3158" s="38" t="n"/>
      <c r="N3158" s="20" t="n"/>
      <c r="O3158" s="40">
        <f>IF(AND(L3158="",M3158=""),"",N(L3158)+N(M3158))</f>
        <v/>
      </c>
      <c r="P3158" s="24">
        <f>IF(OR(O3158="",N(O3158)=0),"",N(M3158)/O3158)</f>
        <v/>
      </c>
      <c r="Q3158" s="40">
        <f>IF(OR(J3158="",N(J3158)=0,O3158=""),"",N(L3158)/(J3158/60))</f>
        <v/>
      </c>
      <c r="R3158" s="20" t="n"/>
    </row>
    <row r="3159">
      <c r="A3159" s="39" t="n"/>
      <c r="B3159" s="20" t="n"/>
      <c r="C3159" s="20" t="n"/>
      <c r="D3159" s="20" t="n"/>
      <c r="E3159" s="20" t="n"/>
      <c r="F3159" s="26">
        <f>IF(E3159="","",IFERROR(INDEX('İş emirleri'!$B$6:$B$305,MATCH(E3159,'İş emirleri'!$A$6:$A$305,0)),"İş emri yok"))</f>
        <v/>
      </c>
      <c r="G3159" s="38" t="n"/>
      <c r="H3159" s="38" t="n"/>
      <c r="I3159" s="20" t="n"/>
      <c r="J3159" s="40">
        <f>IF(G3159="","",MAX(0,G3159-N(H3159)))</f>
        <v/>
      </c>
      <c r="K3159" s="24">
        <f>IF(OR(G3159="",N(G3159)=0),"",J3159/G3159)</f>
        <v/>
      </c>
      <c r="L3159" s="38" t="n"/>
      <c r="M3159" s="38" t="n"/>
      <c r="N3159" s="20" t="n"/>
      <c r="O3159" s="40">
        <f>IF(AND(L3159="",M3159=""),"",N(L3159)+N(M3159))</f>
        <v/>
      </c>
      <c r="P3159" s="24">
        <f>IF(OR(O3159="",N(O3159)=0),"",N(M3159)/O3159)</f>
        <v/>
      </c>
      <c r="Q3159" s="40">
        <f>IF(OR(J3159="",N(J3159)=0,O3159=""),"",N(L3159)/(J3159/60))</f>
        <v/>
      </c>
      <c r="R3159" s="20" t="n"/>
    </row>
    <row r="3160">
      <c r="A3160" s="39" t="n"/>
      <c r="B3160" s="20" t="n"/>
      <c r="C3160" s="20" t="n"/>
      <c r="D3160" s="20" t="n"/>
      <c r="E3160" s="20" t="n"/>
      <c r="F3160" s="26">
        <f>IF(E3160="","",IFERROR(INDEX('İş emirleri'!$B$6:$B$305,MATCH(E3160,'İş emirleri'!$A$6:$A$305,0)),"İş emri yok"))</f>
        <v/>
      </c>
      <c r="G3160" s="38" t="n"/>
      <c r="H3160" s="38" t="n"/>
      <c r="I3160" s="20" t="n"/>
      <c r="J3160" s="40">
        <f>IF(G3160="","",MAX(0,G3160-N(H3160)))</f>
        <v/>
      </c>
      <c r="K3160" s="24">
        <f>IF(OR(G3160="",N(G3160)=0),"",J3160/G3160)</f>
        <v/>
      </c>
      <c r="L3160" s="38" t="n"/>
      <c r="M3160" s="38" t="n"/>
      <c r="N3160" s="20" t="n"/>
      <c r="O3160" s="40">
        <f>IF(AND(L3160="",M3160=""),"",N(L3160)+N(M3160))</f>
        <v/>
      </c>
      <c r="P3160" s="24">
        <f>IF(OR(O3160="",N(O3160)=0),"",N(M3160)/O3160)</f>
        <v/>
      </c>
      <c r="Q3160" s="40">
        <f>IF(OR(J3160="",N(J3160)=0,O3160=""),"",N(L3160)/(J3160/60))</f>
        <v/>
      </c>
      <c r="R3160" s="20" t="n"/>
    </row>
    <row r="3161">
      <c r="A3161" s="39" t="n"/>
      <c r="B3161" s="20" t="n"/>
      <c r="C3161" s="20" t="n"/>
      <c r="D3161" s="20" t="n"/>
      <c r="E3161" s="20" t="n"/>
      <c r="F3161" s="26">
        <f>IF(E3161="","",IFERROR(INDEX('İş emirleri'!$B$6:$B$305,MATCH(E3161,'İş emirleri'!$A$6:$A$305,0)),"İş emri yok"))</f>
        <v/>
      </c>
      <c r="G3161" s="38" t="n"/>
      <c r="H3161" s="38" t="n"/>
      <c r="I3161" s="20" t="n"/>
      <c r="J3161" s="40">
        <f>IF(G3161="","",MAX(0,G3161-N(H3161)))</f>
        <v/>
      </c>
      <c r="K3161" s="24">
        <f>IF(OR(G3161="",N(G3161)=0),"",J3161/G3161)</f>
        <v/>
      </c>
      <c r="L3161" s="38" t="n"/>
      <c r="M3161" s="38" t="n"/>
      <c r="N3161" s="20" t="n"/>
      <c r="O3161" s="40">
        <f>IF(AND(L3161="",M3161=""),"",N(L3161)+N(M3161))</f>
        <v/>
      </c>
      <c r="P3161" s="24">
        <f>IF(OR(O3161="",N(O3161)=0),"",N(M3161)/O3161)</f>
        <v/>
      </c>
      <c r="Q3161" s="40">
        <f>IF(OR(J3161="",N(J3161)=0,O3161=""),"",N(L3161)/(J3161/60))</f>
        <v/>
      </c>
      <c r="R3161" s="20" t="n"/>
    </row>
    <row r="3162">
      <c r="A3162" s="39" t="n"/>
      <c r="B3162" s="20" t="n"/>
      <c r="C3162" s="20" t="n"/>
      <c r="D3162" s="20" t="n"/>
      <c r="E3162" s="20" t="n"/>
      <c r="F3162" s="26">
        <f>IF(E3162="","",IFERROR(INDEX('İş emirleri'!$B$6:$B$305,MATCH(E3162,'İş emirleri'!$A$6:$A$305,0)),"İş emri yok"))</f>
        <v/>
      </c>
      <c r="G3162" s="38" t="n"/>
      <c r="H3162" s="38" t="n"/>
      <c r="I3162" s="20" t="n"/>
      <c r="J3162" s="40">
        <f>IF(G3162="","",MAX(0,G3162-N(H3162)))</f>
        <v/>
      </c>
      <c r="K3162" s="24">
        <f>IF(OR(G3162="",N(G3162)=0),"",J3162/G3162)</f>
        <v/>
      </c>
      <c r="L3162" s="38" t="n"/>
      <c r="M3162" s="38" t="n"/>
      <c r="N3162" s="20" t="n"/>
      <c r="O3162" s="40">
        <f>IF(AND(L3162="",M3162=""),"",N(L3162)+N(M3162))</f>
        <v/>
      </c>
      <c r="P3162" s="24">
        <f>IF(OR(O3162="",N(O3162)=0),"",N(M3162)/O3162)</f>
        <v/>
      </c>
      <c r="Q3162" s="40">
        <f>IF(OR(J3162="",N(J3162)=0,O3162=""),"",N(L3162)/(J3162/60))</f>
        <v/>
      </c>
      <c r="R3162" s="20" t="n"/>
    </row>
    <row r="3163">
      <c r="A3163" s="39" t="n"/>
      <c r="B3163" s="20" t="n"/>
      <c r="C3163" s="20" t="n"/>
      <c r="D3163" s="20" t="n"/>
      <c r="E3163" s="20" t="n"/>
      <c r="F3163" s="26">
        <f>IF(E3163="","",IFERROR(INDEX('İş emirleri'!$B$6:$B$305,MATCH(E3163,'İş emirleri'!$A$6:$A$305,0)),"İş emri yok"))</f>
        <v/>
      </c>
      <c r="G3163" s="38" t="n"/>
      <c r="H3163" s="38" t="n"/>
      <c r="I3163" s="20" t="n"/>
      <c r="J3163" s="40">
        <f>IF(G3163="","",MAX(0,G3163-N(H3163)))</f>
        <v/>
      </c>
      <c r="K3163" s="24">
        <f>IF(OR(G3163="",N(G3163)=0),"",J3163/G3163)</f>
        <v/>
      </c>
      <c r="L3163" s="38" t="n"/>
      <c r="M3163" s="38" t="n"/>
      <c r="N3163" s="20" t="n"/>
      <c r="O3163" s="40">
        <f>IF(AND(L3163="",M3163=""),"",N(L3163)+N(M3163))</f>
        <v/>
      </c>
      <c r="P3163" s="24">
        <f>IF(OR(O3163="",N(O3163)=0),"",N(M3163)/O3163)</f>
        <v/>
      </c>
      <c r="Q3163" s="40">
        <f>IF(OR(J3163="",N(J3163)=0,O3163=""),"",N(L3163)/(J3163/60))</f>
        <v/>
      </c>
      <c r="R3163" s="20" t="n"/>
    </row>
    <row r="3164">
      <c r="A3164" s="39" t="n"/>
      <c r="B3164" s="20" t="n"/>
      <c r="C3164" s="20" t="n"/>
      <c r="D3164" s="20" t="n"/>
      <c r="E3164" s="20" t="n"/>
      <c r="F3164" s="26">
        <f>IF(E3164="","",IFERROR(INDEX('İş emirleri'!$B$6:$B$305,MATCH(E3164,'İş emirleri'!$A$6:$A$305,0)),"İş emri yok"))</f>
        <v/>
      </c>
      <c r="G3164" s="38" t="n"/>
      <c r="H3164" s="38" t="n"/>
      <c r="I3164" s="20" t="n"/>
      <c r="J3164" s="40">
        <f>IF(G3164="","",MAX(0,G3164-N(H3164)))</f>
        <v/>
      </c>
      <c r="K3164" s="24">
        <f>IF(OR(G3164="",N(G3164)=0),"",J3164/G3164)</f>
        <v/>
      </c>
      <c r="L3164" s="38" t="n"/>
      <c r="M3164" s="38" t="n"/>
      <c r="N3164" s="20" t="n"/>
      <c r="O3164" s="40">
        <f>IF(AND(L3164="",M3164=""),"",N(L3164)+N(M3164))</f>
        <v/>
      </c>
      <c r="P3164" s="24">
        <f>IF(OR(O3164="",N(O3164)=0),"",N(M3164)/O3164)</f>
        <v/>
      </c>
      <c r="Q3164" s="40">
        <f>IF(OR(J3164="",N(J3164)=0,O3164=""),"",N(L3164)/(J3164/60))</f>
        <v/>
      </c>
      <c r="R3164" s="20" t="n"/>
    </row>
    <row r="3165">
      <c r="A3165" s="39" t="n"/>
      <c r="B3165" s="20" t="n"/>
      <c r="C3165" s="20" t="n"/>
      <c r="D3165" s="20" t="n"/>
      <c r="E3165" s="20" t="n"/>
      <c r="F3165" s="26">
        <f>IF(E3165="","",IFERROR(INDEX('İş emirleri'!$B$6:$B$305,MATCH(E3165,'İş emirleri'!$A$6:$A$305,0)),"İş emri yok"))</f>
        <v/>
      </c>
      <c r="G3165" s="38" t="n"/>
      <c r="H3165" s="38" t="n"/>
      <c r="I3165" s="20" t="n"/>
      <c r="J3165" s="40">
        <f>IF(G3165="","",MAX(0,G3165-N(H3165)))</f>
        <v/>
      </c>
      <c r="K3165" s="24">
        <f>IF(OR(G3165="",N(G3165)=0),"",J3165/G3165)</f>
        <v/>
      </c>
      <c r="L3165" s="38" t="n"/>
      <c r="M3165" s="38" t="n"/>
      <c r="N3165" s="20" t="n"/>
      <c r="O3165" s="40">
        <f>IF(AND(L3165="",M3165=""),"",N(L3165)+N(M3165))</f>
        <v/>
      </c>
      <c r="P3165" s="24">
        <f>IF(OR(O3165="",N(O3165)=0),"",N(M3165)/O3165)</f>
        <v/>
      </c>
      <c r="Q3165" s="40">
        <f>IF(OR(J3165="",N(J3165)=0,O3165=""),"",N(L3165)/(J3165/60))</f>
        <v/>
      </c>
      <c r="R3165" s="20" t="n"/>
    </row>
    <row r="3166">
      <c r="A3166" s="39" t="n"/>
      <c r="B3166" s="20" t="n"/>
      <c r="C3166" s="20" t="n"/>
      <c r="D3166" s="20" t="n"/>
      <c r="E3166" s="20" t="n"/>
      <c r="F3166" s="26">
        <f>IF(E3166="","",IFERROR(INDEX('İş emirleri'!$B$6:$B$305,MATCH(E3166,'İş emirleri'!$A$6:$A$305,0)),"İş emri yok"))</f>
        <v/>
      </c>
      <c r="G3166" s="38" t="n"/>
      <c r="H3166" s="38" t="n"/>
      <c r="I3166" s="20" t="n"/>
      <c r="J3166" s="40">
        <f>IF(G3166="","",MAX(0,G3166-N(H3166)))</f>
        <v/>
      </c>
      <c r="K3166" s="24">
        <f>IF(OR(G3166="",N(G3166)=0),"",J3166/G3166)</f>
        <v/>
      </c>
      <c r="L3166" s="38" t="n"/>
      <c r="M3166" s="38" t="n"/>
      <c r="N3166" s="20" t="n"/>
      <c r="O3166" s="40">
        <f>IF(AND(L3166="",M3166=""),"",N(L3166)+N(M3166))</f>
        <v/>
      </c>
      <c r="P3166" s="24">
        <f>IF(OR(O3166="",N(O3166)=0),"",N(M3166)/O3166)</f>
        <v/>
      </c>
      <c r="Q3166" s="40">
        <f>IF(OR(J3166="",N(J3166)=0,O3166=""),"",N(L3166)/(J3166/60))</f>
        <v/>
      </c>
      <c r="R3166" s="20" t="n"/>
    </row>
    <row r="3167">
      <c r="A3167" s="39" t="n"/>
      <c r="B3167" s="20" t="n"/>
      <c r="C3167" s="20" t="n"/>
      <c r="D3167" s="20" t="n"/>
      <c r="E3167" s="20" t="n"/>
      <c r="F3167" s="26">
        <f>IF(E3167="","",IFERROR(INDEX('İş emirleri'!$B$6:$B$305,MATCH(E3167,'İş emirleri'!$A$6:$A$305,0)),"İş emri yok"))</f>
        <v/>
      </c>
      <c r="G3167" s="38" t="n"/>
      <c r="H3167" s="38" t="n"/>
      <c r="I3167" s="20" t="n"/>
      <c r="J3167" s="40">
        <f>IF(G3167="","",MAX(0,G3167-N(H3167)))</f>
        <v/>
      </c>
      <c r="K3167" s="24">
        <f>IF(OR(G3167="",N(G3167)=0),"",J3167/G3167)</f>
        <v/>
      </c>
      <c r="L3167" s="38" t="n"/>
      <c r="M3167" s="38" t="n"/>
      <c r="N3167" s="20" t="n"/>
      <c r="O3167" s="40">
        <f>IF(AND(L3167="",M3167=""),"",N(L3167)+N(M3167))</f>
        <v/>
      </c>
      <c r="P3167" s="24">
        <f>IF(OR(O3167="",N(O3167)=0),"",N(M3167)/O3167)</f>
        <v/>
      </c>
      <c r="Q3167" s="40">
        <f>IF(OR(J3167="",N(J3167)=0,O3167=""),"",N(L3167)/(J3167/60))</f>
        <v/>
      </c>
      <c r="R3167" s="20" t="n"/>
    </row>
    <row r="3168">
      <c r="A3168" s="39" t="n"/>
      <c r="B3168" s="20" t="n"/>
      <c r="C3168" s="20" t="n"/>
      <c r="D3168" s="20" t="n"/>
      <c r="E3168" s="20" t="n"/>
      <c r="F3168" s="26">
        <f>IF(E3168="","",IFERROR(INDEX('İş emirleri'!$B$6:$B$305,MATCH(E3168,'İş emirleri'!$A$6:$A$305,0)),"İş emri yok"))</f>
        <v/>
      </c>
      <c r="G3168" s="38" t="n"/>
      <c r="H3168" s="38" t="n"/>
      <c r="I3168" s="20" t="n"/>
      <c r="J3168" s="40">
        <f>IF(G3168="","",MAX(0,G3168-N(H3168)))</f>
        <v/>
      </c>
      <c r="K3168" s="24">
        <f>IF(OR(G3168="",N(G3168)=0),"",J3168/G3168)</f>
        <v/>
      </c>
      <c r="L3168" s="38" t="n"/>
      <c r="M3168" s="38" t="n"/>
      <c r="N3168" s="20" t="n"/>
      <c r="O3168" s="40">
        <f>IF(AND(L3168="",M3168=""),"",N(L3168)+N(M3168))</f>
        <v/>
      </c>
      <c r="P3168" s="24">
        <f>IF(OR(O3168="",N(O3168)=0),"",N(M3168)/O3168)</f>
        <v/>
      </c>
      <c r="Q3168" s="40">
        <f>IF(OR(J3168="",N(J3168)=0,O3168=""),"",N(L3168)/(J3168/60))</f>
        <v/>
      </c>
      <c r="R3168" s="20" t="n"/>
    </row>
    <row r="3169">
      <c r="A3169" s="39" t="n"/>
      <c r="B3169" s="20" t="n"/>
      <c r="C3169" s="20" t="n"/>
      <c r="D3169" s="20" t="n"/>
      <c r="E3169" s="20" t="n"/>
      <c r="F3169" s="26">
        <f>IF(E3169="","",IFERROR(INDEX('İş emirleri'!$B$6:$B$305,MATCH(E3169,'İş emirleri'!$A$6:$A$305,0)),"İş emri yok"))</f>
        <v/>
      </c>
      <c r="G3169" s="38" t="n"/>
      <c r="H3169" s="38" t="n"/>
      <c r="I3169" s="20" t="n"/>
      <c r="J3169" s="40">
        <f>IF(G3169="","",MAX(0,G3169-N(H3169)))</f>
        <v/>
      </c>
      <c r="K3169" s="24">
        <f>IF(OR(G3169="",N(G3169)=0),"",J3169/G3169)</f>
        <v/>
      </c>
      <c r="L3169" s="38" t="n"/>
      <c r="M3169" s="38" t="n"/>
      <c r="N3169" s="20" t="n"/>
      <c r="O3169" s="40">
        <f>IF(AND(L3169="",M3169=""),"",N(L3169)+N(M3169))</f>
        <v/>
      </c>
      <c r="P3169" s="24">
        <f>IF(OR(O3169="",N(O3169)=0),"",N(M3169)/O3169)</f>
        <v/>
      </c>
      <c r="Q3169" s="40">
        <f>IF(OR(J3169="",N(J3169)=0,O3169=""),"",N(L3169)/(J3169/60))</f>
        <v/>
      </c>
      <c r="R3169" s="20" t="n"/>
    </row>
    <row r="3170">
      <c r="A3170" s="39" t="n"/>
      <c r="B3170" s="20" t="n"/>
      <c r="C3170" s="20" t="n"/>
      <c r="D3170" s="20" t="n"/>
      <c r="E3170" s="20" t="n"/>
      <c r="F3170" s="26">
        <f>IF(E3170="","",IFERROR(INDEX('İş emirleri'!$B$6:$B$305,MATCH(E3170,'İş emirleri'!$A$6:$A$305,0)),"İş emri yok"))</f>
        <v/>
      </c>
      <c r="G3170" s="38" t="n"/>
      <c r="H3170" s="38" t="n"/>
      <c r="I3170" s="20" t="n"/>
      <c r="J3170" s="40">
        <f>IF(G3170="","",MAX(0,G3170-N(H3170)))</f>
        <v/>
      </c>
      <c r="K3170" s="24">
        <f>IF(OR(G3170="",N(G3170)=0),"",J3170/G3170)</f>
        <v/>
      </c>
      <c r="L3170" s="38" t="n"/>
      <c r="M3170" s="38" t="n"/>
      <c r="N3170" s="20" t="n"/>
      <c r="O3170" s="40">
        <f>IF(AND(L3170="",M3170=""),"",N(L3170)+N(M3170))</f>
        <v/>
      </c>
      <c r="P3170" s="24">
        <f>IF(OR(O3170="",N(O3170)=0),"",N(M3170)/O3170)</f>
        <v/>
      </c>
      <c r="Q3170" s="40">
        <f>IF(OR(J3170="",N(J3170)=0,O3170=""),"",N(L3170)/(J3170/60))</f>
        <v/>
      </c>
      <c r="R3170" s="20" t="n"/>
    </row>
    <row r="3171">
      <c r="A3171" s="39" t="n"/>
      <c r="B3171" s="20" t="n"/>
      <c r="C3171" s="20" t="n"/>
      <c r="D3171" s="20" t="n"/>
      <c r="E3171" s="20" t="n"/>
      <c r="F3171" s="26">
        <f>IF(E3171="","",IFERROR(INDEX('İş emirleri'!$B$6:$B$305,MATCH(E3171,'İş emirleri'!$A$6:$A$305,0)),"İş emri yok"))</f>
        <v/>
      </c>
      <c r="G3171" s="38" t="n"/>
      <c r="H3171" s="38" t="n"/>
      <c r="I3171" s="20" t="n"/>
      <c r="J3171" s="40">
        <f>IF(G3171="","",MAX(0,G3171-N(H3171)))</f>
        <v/>
      </c>
      <c r="K3171" s="24">
        <f>IF(OR(G3171="",N(G3171)=0),"",J3171/G3171)</f>
        <v/>
      </c>
      <c r="L3171" s="38" t="n"/>
      <c r="M3171" s="38" t="n"/>
      <c r="N3171" s="20" t="n"/>
      <c r="O3171" s="40">
        <f>IF(AND(L3171="",M3171=""),"",N(L3171)+N(M3171))</f>
        <v/>
      </c>
      <c r="P3171" s="24">
        <f>IF(OR(O3171="",N(O3171)=0),"",N(M3171)/O3171)</f>
        <v/>
      </c>
      <c r="Q3171" s="40">
        <f>IF(OR(J3171="",N(J3171)=0,O3171=""),"",N(L3171)/(J3171/60))</f>
        <v/>
      </c>
      <c r="R3171" s="20" t="n"/>
    </row>
    <row r="3172">
      <c r="A3172" s="39" t="n"/>
      <c r="B3172" s="20" t="n"/>
      <c r="C3172" s="20" t="n"/>
      <c r="D3172" s="20" t="n"/>
      <c r="E3172" s="20" t="n"/>
      <c r="F3172" s="26">
        <f>IF(E3172="","",IFERROR(INDEX('İş emirleri'!$B$6:$B$305,MATCH(E3172,'İş emirleri'!$A$6:$A$305,0)),"İş emri yok"))</f>
        <v/>
      </c>
      <c r="G3172" s="38" t="n"/>
      <c r="H3172" s="38" t="n"/>
      <c r="I3172" s="20" t="n"/>
      <c r="J3172" s="40">
        <f>IF(G3172="","",MAX(0,G3172-N(H3172)))</f>
        <v/>
      </c>
      <c r="K3172" s="24">
        <f>IF(OR(G3172="",N(G3172)=0),"",J3172/G3172)</f>
        <v/>
      </c>
      <c r="L3172" s="38" t="n"/>
      <c r="M3172" s="38" t="n"/>
      <c r="N3172" s="20" t="n"/>
      <c r="O3172" s="40">
        <f>IF(AND(L3172="",M3172=""),"",N(L3172)+N(M3172))</f>
        <v/>
      </c>
      <c r="P3172" s="24">
        <f>IF(OR(O3172="",N(O3172)=0),"",N(M3172)/O3172)</f>
        <v/>
      </c>
      <c r="Q3172" s="40">
        <f>IF(OR(J3172="",N(J3172)=0,O3172=""),"",N(L3172)/(J3172/60))</f>
        <v/>
      </c>
      <c r="R3172" s="20" t="n"/>
    </row>
    <row r="3173">
      <c r="A3173" s="39" t="n"/>
      <c r="B3173" s="20" t="n"/>
      <c r="C3173" s="20" t="n"/>
      <c r="D3173" s="20" t="n"/>
      <c r="E3173" s="20" t="n"/>
      <c r="F3173" s="26">
        <f>IF(E3173="","",IFERROR(INDEX('İş emirleri'!$B$6:$B$305,MATCH(E3173,'İş emirleri'!$A$6:$A$305,0)),"İş emri yok"))</f>
        <v/>
      </c>
      <c r="G3173" s="38" t="n"/>
      <c r="H3173" s="38" t="n"/>
      <c r="I3173" s="20" t="n"/>
      <c r="J3173" s="40">
        <f>IF(G3173="","",MAX(0,G3173-N(H3173)))</f>
        <v/>
      </c>
      <c r="K3173" s="24">
        <f>IF(OR(G3173="",N(G3173)=0),"",J3173/G3173)</f>
        <v/>
      </c>
      <c r="L3173" s="38" t="n"/>
      <c r="M3173" s="38" t="n"/>
      <c r="N3173" s="20" t="n"/>
      <c r="O3173" s="40">
        <f>IF(AND(L3173="",M3173=""),"",N(L3173)+N(M3173))</f>
        <v/>
      </c>
      <c r="P3173" s="24">
        <f>IF(OR(O3173="",N(O3173)=0),"",N(M3173)/O3173)</f>
        <v/>
      </c>
      <c r="Q3173" s="40">
        <f>IF(OR(J3173="",N(J3173)=0,O3173=""),"",N(L3173)/(J3173/60))</f>
        <v/>
      </c>
      <c r="R3173" s="20" t="n"/>
    </row>
    <row r="3174">
      <c r="A3174" s="39" t="n"/>
      <c r="B3174" s="20" t="n"/>
      <c r="C3174" s="20" t="n"/>
      <c r="D3174" s="20" t="n"/>
      <c r="E3174" s="20" t="n"/>
      <c r="F3174" s="26">
        <f>IF(E3174="","",IFERROR(INDEX('İş emirleri'!$B$6:$B$305,MATCH(E3174,'İş emirleri'!$A$6:$A$305,0)),"İş emri yok"))</f>
        <v/>
      </c>
      <c r="G3174" s="38" t="n"/>
      <c r="H3174" s="38" t="n"/>
      <c r="I3174" s="20" t="n"/>
      <c r="J3174" s="40">
        <f>IF(G3174="","",MAX(0,G3174-N(H3174)))</f>
        <v/>
      </c>
      <c r="K3174" s="24">
        <f>IF(OR(G3174="",N(G3174)=0),"",J3174/G3174)</f>
        <v/>
      </c>
      <c r="L3174" s="38" t="n"/>
      <c r="M3174" s="38" t="n"/>
      <c r="N3174" s="20" t="n"/>
      <c r="O3174" s="40">
        <f>IF(AND(L3174="",M3174=""),"",N(L3174)+N(M3174))</f>
        <v/>
      </c>
      <c r="P3174" s="24">
        <f>IF(OR(O3174="",N(O3174)=0),"",N(M3174)/O3174)</f>
        <v/>
      </c>
      <c r="Q3174" s="40">
        <f>IF(OR(J3174="",N(J3174)=0,O3174=""),"",N(L3174)/(J3174/60))</f>
        <v/>
      </c>
      <c r="R3174" s="20" t="n"/>
    </row>
    <row r="3175">
      <c r="A3175" s="39" t="n"/>
      <c r="B3175" s="20" t="n"/>
      <c r="C3175" s="20" t="n"/>
      <c r="D3175" s="20" t="n"/>
      <c r="E3175" s="20" t="n"/>
      <c r="F3175" s="26">
        <f>IF(E3175="","",IFERROR(INDEX('İş emirleri'!$B$6:$B$305,MATCH(E3175,'İş emirleri'!$A$6:$A$305,0)),"İş emri yok"))</f>
        <v/>
      </c>
      <c r="G3175" s="38" t="n"/>
      <c r="H3175" s="38" t="n"/>
      <c r="I3175" s="20" t="n"/>
      <c r="J3175" s="40">
        <f>IF(G3175="","",MAX(0,G3175-N(H3175)))</f>
        <v/>
      </c>
      <c r="K3175" s="24">
        <f>IF(OR(G3175="",N(G3175)=0),"",J3175/G3175)</f>
        <v/>
      </c>
      <c r="L3175" s="38" t="n"/>
      <c r="M3175" s="38" t="n"/>
      <c r="N3175" s="20" t="n"/>
      <c r="O3175" s="40">
        <f>IF(AND(L3175="",M3175=""),"",N(L3175)+N(M3175))</f>
        <v/>
      </c>
      <c r="P3175" s="24">
        <f>IF(OR(O3175="",N(O3175)=0),"",N(M3175)/O3175)</f>
        <v/>
      </c>
      <c r="Q3175" s="40">
        <f>IF(OR(J3175="",N(J3175)=0,O3175=""),"",N(L3175)/(J3175/60))</f>
        <v/>
      </c>
      <c r="R3175" s="20" t="n"/>
    </row>
    <row r="3176">
      <c r="A3176" s="39" t="n"/>
      <c r="B3176" s="20" t="n"/>
      <c r="C3176" s="20" t="n"/>
      <c r="D3176" s="20" t="n"/>
      <c r="E3176" s="20" t="n"/>
      <c r="F3176" s="26">
        <f>IF(E3176="","",IFERROR(INDEX('İş emirleri'!$B$6:$B$305,MATCH(E3176,'İş emirleri'!$A$6:$A$305,0)),"İş emri yok"))</f>
        <v/>
      </c>
      <c r="G3176" s="38" t="n"/>
      <c r="H3176" s="38" t="n"/>
      <c r="I3176" s="20" t="n"/>
      <c r="J3176" s="40">
        <f>IF(G3176="","",MAX(0,G3176-N(H3176)))</f>
        <v/>
      </c>
      <c r="K3176" s="24">
        <f>IF(OR(G3176="",N(G3176)=0),"",J3176/G3176)</f>
        <v/>
      </c>
      <c r="L3176" s="38" t="n"/>
      <c r="M3176" s="38" t="n"/>
      <c r="N3176" s="20" t="n"/>
      <c r="O3176" s="40">
        <f>IF(AND(L3176="",M3176=""),"",N(L3176)+N(M3176))</f>
        <v/>
      </c>
      <c r="P3176" s="24">
        <f>IF(OR(O3176="",N(O3176)=0),"",N(M3176)/O3176)</f>
        <v/>
      </c>
      <c r="Q3176" s="40">
        <f>IF(OR(J3176="",N(J3176)=0,O3176=""),"",N(L3176)/(J3176/60))</f>
        <v/>
      </c>
      <c r="R3176" s="20" t="n"/>
    </row>
    <row r="3177">
      <c r="A3177" s="39" t="n"/>
      <c r="B3177" s="20" t="n"/>
      <c r="C3177" s="20" t="n"/>
      <c r="D3177" s="20" t="n"/>
      <c r="E3177" s="20" t="n"/>
      <c r="F3177" s="26">
        <f>IF(E3177="","",IFERROR(INDEX('İş emirleri'!$B$6:$B$305,MATCH(E3177,'İş emirleri'!$A$6:$A$305,0)),"İş emri yok"))</f>
        <v/>
      </c>
      <c r="G3177" s="38" t="n"/>
      <c r="H3177" s="38" t="n"/>
      <c r="I3177" s="20" t="n"/>
      <c r="J3177" s="40">
        <f>IF(G3177="","",MAX(0,G3177-N(H3177)))</f>
        <v/>
      </c>
      <c r="K3177" s="24">
        <f>IF(OR(G3177="",N(G3177)=0),"",J3177/G3177)</f>
        <v/>
      </c>
      <c r="L3177" s="38" t="n"/>
      <c r="M3177" s="38" t="n"/>
      <c r="N3177" s="20" t="n"/>
      <c r="O3177" s="40">
        <f>IF(AND(L3177="",M3177=""),"",N(L3177)+N(M3177))</f>
        <v/>
      </c>
      <c r="P3177" s="24">
        <f>IF(OR(O3177="",N(O3177)=0),"",N(M3177)/O3177)</f>
        <v/>
      </c>
      <c r="Q3177" s="40">
        <f>IF(OR(J3177="",N(J3177)=0,O3177=""),"",N(L3177)/(J3177/60))</f>
        <v/>
      </c>
      <c r="R3177" s="20" t="n"/>
    </row>
    <row r="3178">
      <c r="A3178" s="39" t="n"/>
      <c r="B3178" s="20" t="n"/>
      <c r="C3178" s="20" t="n"/>
      <c r="D3178" s="20" t="n"/>
      <c r="E3178" s="20" t="n"/>
      <c r="F3178" s="26">
        <f>IF(E3178="","",IFERROR(INDEX('İş emirleri'!$B$6:$B$305,MATCH(E3178,'İş emirleri'!$A$6:$A$305,0)),"İş emri yok"))</f>
        <v/>
      </c>
      <c r="G3178" s="38" t="n"/>
      <c r="H3178" s="38" t="n"/>
      <c r="I3178" s="20" t="n"/>
      <c r="J3178" s="40">
        <f>IF(G3178="","",MAX(0,G3178-N(H3178)))</f>
        <v/>
      </c>
      <c r="K3178" s="24">
        <f>IF(OR(G3178="",N(G3178)=0),"",J3178/G3178)</f>
        <v/>
      </c>
      <c r="L3178" s="38" t="n"/>
      <c r="M3178" s="38" t="n"/>
      <c r="N3178" s="20" t="n"/>
      <c r="O3178" s="40">
        <f>IF(AND(L3178="",M3178=""),"",N(L3178)+N(M3178))</f>
        <v/>
      </c>
      <c r="P3178" s="24">
        <f>IF(OR(O3178="",N(O3178)=0),"",N(M3178)/O3178)</f>
        <v/>
      </c>
      <c r="Q3178" s="40">
        <f>IF(OR(J3178="",N(J3178)=0,O3178=""),"",N(L3178)/(J3178/60))</f>
        <v/>
      </c>
      <c r="R3178" s="20" t="n"/>
    </row>
    <row r="3179">
      <c r="A3179" s="39" t="n"/>
      <c r="B3179" s="20" t="n"/>
      <c r="C3179" s="20" t="n"/>
      <c r="D3179" s="20" t="n"/>
      <c r="E3179" s="20" t="n"/>
      <c r="F3179" s="26">
        <f>IF(E3179="","",IFERROR(INDEX('İş emirleri'!$B$6:$B$305,MATCH(E3179,'İş emirleri'!$A$6:$A$305,0)),"İş emri yok"))</f>
        <v/>
      </c>
      <c r="G3179" s="38" t="n"/>
      <c r="H3179" s="38" t="n"/>
      <c r="I3179" s="20" t="n"/>
      <c r="J3179" s="40">
        <f>IF(G3179="","",MAX(0,G3179-N(H3179)))</f>
        <v/>
      </c>
      <c r="K3179" s="24">
        <f>IF(OR(G3179="",N(G3179)=0),"",J3179/G3179)</f>
        <v/>
      </c>
      <c r="L3179" s="38" t="n"/>
      <c r="M3179" s="38" t="n"/>
      <c r="N3179" s="20" t="n"/>
      <c r="O3179" s="40">
        <f>IF(AND(L3179="",M3179=""),"",N(L3179)+N(M3179))</f>
        <v/>
      </c>
      <c r="P3179" s="24">
        <f>IF(OR(O3179="",N(O3179)=0),"",N(M3179)/O3179)</f>
        <v/>
      </c>
      <c r="Q3179" s="40">
        <f>IF(OR(J3179="",N(J3179)=0,O3179=""),"",N(L3179)/(J3179/60))</f>
        <v/>
      </c>
      <c r="R3179" s="20" t="n"/>
    </row>
    <row r="3180">
      <c r="A3180" s="39" t="n"/>
      <c r="B3180" s="20" t="n"/>
      <c r="C3180" s="20" t="n"/>
      <c r="D3180" s="20" t="n"/>
      <c r="E3180" s="20" t="n"/>
      <c r="F3180" s="26">
        <f>IF(E3180="","",IFERROR(INDEX('İş emirleri'!$B$6:$B$305,MATCH(E3180,'İş emirleri'!$A$6:$A$305,0)),"İş emri yok"))</f>
        <v/>
      </c>
      <c r="G3180" s="38" t="n"/>
      <c r="H3180" s="38" t="n"/>
      <c r="I3180" s="20" t="n"/>
      <c r="J3180" s="40">
        <f>IF(G3180="","",MAX(0,G3180-N(H3180)))</f>
        <v/>
      </c>
      <c r="K3180" s="24">
        <f>IF(OR(G3180="",N(G3180)=0),"",J3180/G3180)</f>
        <v/>
      </c>
      <c r="L3180" s="38" t="n"/>
      <c r="M3180" s="38" t="n"/>
      <c r="N3180" s="20" t="n"/>
      <c r="O3180" s="40">
        <f>IF(AND(L3180="",M3180=""),"",N(L3180)+N(M3180))</f>
        <v/>
      </c>
      <c r="P3180" s="24">
        <f>IF(OR(O3180="",N(O3180)=0),"",N(M3180)/O3180)</f>
        <v/>
      </c>
      <c r="Q3180" s="40">
        <f>IF(OR(J3180="",N(J3180)=0,O3180=""),"",N(L3180)/(J3180/60))</f>
        <v/>
      </c>
      <c r="R3180" s="20" t="n"/>
    </row>
    <row r="3181">
      <c r="A3181" s="39" t="n"/>
      <c r="B3181" s="20" t="n"/>
      <c r="C3181" s="20" t="n"/>
      <c r="D3181" s="20" t="n"/>
      <c r="E3181" s="20" t="n"/>
      <c r="F3181" s="26">
        <f>IF(E3181="","",IFERROR(INDEX('İş emirleri'!$B$6:$B$305,MATCH(E3181,'İş emirleri'!$A$6:$A$305,0)),"İş emri yok"))</f>
        <v/>
      </c>
      <c r="G3181" s="38" t="n"/>
      <c r="H3181" s="38" t="n"/>
      <c r="I3181" s="20" t="n"/>
      <c r="J3181" s="40">
        <f>IF(G3181="","",MAX(0,G3181-N(H3181)))</f>
        <v/>
      </c>
      <c r="K3181" s="24">
        <f>IF(OR(G3181="",N(G3181)=0),"",J3181/G3181)</f>
        <v/>
      </c>
      <c r="L3181" s="38" t="n"/>
      <c r="M3181" s="38" t="n"/>
      <c r="N3181" s="20" t="n"/>
      <c r="O3181" s="40">
        <f>IF(AND(L3181="",M3181=""),"",N(L3181)+N(M3181))</f>
        <v/>
      </c>
      <c r="P3181" s="24">
        <f>IF(OR(O3181="",N(O3181)=0),"",N(M3181)/O3181)</f>
        <v/>
      </c>
      <c r="Q3181" s="40">
        <f>IF(OR(J3181="",N(J3181)=0,O3181=""),"",N(L3181)/(J3181/60))</f>
        <v/>
      </c>
      <c r="R3181" s="20" t="n"/>
    </row>
    <row r="3182">
      <c r="A3182" s="39" t="n"/>
      <c r="B3182" s="20" t="n"/>
      <c r="C3182" s="20" t="n"/>
      <c r="D3182" s="20" t="n"/>
      <c r="E3182" s="20" t="n"/>
      <c r="F3182" s="26">
        <f>IF(E3182="","",IFERROR(INDEX('İş emirleri'!$B$6:$B$305,MATCH(E3182,'İş emirleri'!$A$6:$A$305,0)),"İş emri yok"))</f>
        <v/>
      </c>
      <c r="G3182" s="38" t="n"/>
      <c r="H3182" s="38" t="n"/>
      <c r="I3182" s="20" t="n"/>
      <c r="J3182" s="40">
        <f>IF(G3182="","",MAX(0,G3182-N(H3182)))</f>
        <v/>
      </c>
      <c r="K3182" s="24">
        <f>IF(OR(G3182="",N(G3182)=0),"",J3182/G3182)</f>
        <v/>
      </c>
      <c r="L3182" s="38" t="n"/>
      <c r="M3182" s="38" t="n"/>
      <c r="N3182" s="20" t="n"/>
      <c r="O3182" s="40">
        <f>IF(AND(L3182="",M3182=""),"",N(L3182)+N(M3182))</f>
        <v/>
      </c>
      <c r="P3182" s="24">
        <f>IF(OR(O3182="",N(O3182)=0),"",N(M3182)/O3182)</f>
        <v/>
      </c>
      <c r="Q3182" s="40">
        <f>IF(OR(J3182="",N(J3182)=0,O3182=""),"",N(L3182)/(J3182/60))</f>
        <v/>
      </c>
      <c r="R3182" s="20" t="n"/>
    </row>
    <row r="3183">
      <c r="A3183" s="39" t="n"/>
      <c r="B3183" s="20" t="n"/>
      <c r="C3183" s="20" t="n"/>
      <c r="D3183" s="20" t="n"/>
      <c r="E3183" s="20" t="n"/>
      <c r="F3183" s="26">
        <f>IF(E3183="","",IFERROR(INDEX('İş emirleri'!$B$6:$B$305,MATCH(E3183,'İş emirleri'!$A$6:$A$305,0)),"İş emri yok"))</f>
        <v/>
      </c>
      <c r="G3183" s="38" t="n"/>
      <c r="H3183" s="38" t="n"/>
      <c r="I3183" s="20" t="n"/>
      <c r="J3183" s="40">
        <f>IF(G3183="","",MAX(0,G3183-N(H3183)))</f>
        <v/>
      </c>
      <c r="K3183" s="24">
        <f>IF(OR(G3183="",N(G3183)=0),"",J3183/G3183)</f>
        <v/>
      </c>
      <c r="L3183" s="38" t="n"/>
      <c r="M3183" s="38" t="n"/>
      <c r="N3183" s="20" t="n"/>
      <c r="O3183" s="40">
        <f>IF(AND(L3183="",M3183=""),"",N(L3183)+N(M3183))</f>
        <v/>
      </c>
      <c r="P3183" s="24">
        <f>IF(OR(O3183="",N(O3183)=0),"",N(M3183)/O3183)</f>
        <v/>
      </c>
      <c r="Q3183" s="40">
        <f>IF(OR(J3183="",N(J3183)=0,O3183=""),"",N(L3183)/(J3183/60))</f>
        <v/>
      </c>
      <c r="R3183" s="20" t="n"/>
    </row>
    <row r="3184">
      <c r="A3184" s="39" t="n"/>
      <c r="B3184" s="20" t="n"/>
      <c r="C3184" s="20" t="n"/>
      <c r="D3184" s="20" t="n"/>
      <c r="E3184" s="20" t="n"/>
      <c r="F3184" s="26">
        <f>IF(E3184="","",IFERROR(INDEX('İş emirleri'!$B$6:$B$305,MATCH(E3184,'İş emirleri'!$A$6:$A$305,0)),"İş emri yok"))</f>
        <v/>
      </c>
      <c r="G3184" s="38" t="n"/>
      <c r="H3184" s="38" t="n"/>
      <c r="I3184" s="20" t="n"/>
      <c r="J3184" s="40">
        <f>IF(G3184="","",MAX(0,G3184-N(H3184)))</f>
        <v/>
      </c>
      <c r="K3184" s="24">
        <f>IF(OR(G3184="",N(G3184)=0),"",J3184/G3184)</f>
        <v/>
      </c>
      <c r="L3184" s="38" t="n"/>
      <c r="M3184" s="38" t="n"/>
      <c r="N3184" s="20" t="n"/>
      <c r="O3184" s="40">
        <f>IF(AND(L3184="",M3184=""),"",N(L3184)+N(M3184))</f>
        <v/>
      </c>
      <c r="P3184" s="24">
        <f>IF(OR(O3184="",N(O3184)=0),"",N(M3184)/O3184)</f>
        <v/>
      </c>
      <c r="Q3184" s="40">
        <f>IF(OR(J3184="",N(J3184)=0,O3184=""),"",N(L3184)/(J3184/60))</f>
        <v/>
      </c>
      <c r="R3184" s="20" t="n"/>
    </row>
    <row r="3185">
      <c r="A3185" s="39" t="n"/>
      <c r="B3185" s="20" t="n"/>
      <c r="C3185" s="20" t="n"/>
      <c r="D3185" s="20" t="n"/>
      <c r="E3185" s="20" t="n"/>
      <c r="F3185" s="26">
        <f>IF(E3185="","",IFERROR(INDEX('İş emirleri'!$B$6:$B$305,MATCH(E3185,'İş emirleri'!$A$6:$A$305,0)),"İş emri yok"))</f>
        <v/>
      </c>
      <c r="G3185" s="38" t="n"/>
      <c r="H3185" s="38" t="n"/>
      <c r="I3185" s="20" t="n"/>
      <c r="J3185" s="40">
        <f>IF(G3185="","",MAX(0,G3185-N(H3185)))</f>
        <v/>
      </c>
      <c r="K3185" s="24">
        <f>IF(OR(G3185="",N(G3185)=0),"",J3185/G3185)</f>
        <v/>
      </c>
      <c r="L3185" s="38" t="n"/>
      <c r="M3185" s="38" t="n"/>
      <c r="N3185" s="20" t="n"/>
      <c r="O3185" s="40">
        <f>IF(AND(L3185="",M3185=""),"",N(L3185)+N(M3185))</f>
        <v/>
      </c>
      <c r="P3185" s="24">
        <f>IF(OR(O3185="",N(O3185)=0),"",N(M3185)/O3185)</f>
        <v/>
      </c>
      <c r="Q3185" s="40">
        <f>IF(OR(J3185="",N(J3185)=0,O3185=""),"",N(L3185)/(J3185/60))</f>
        <v/>
      </c>
      <c r="R3185" s="20" t="n"/>
    </row>
    <row r="3186">
      <c r="A3186" s="39" t="n"/>
      <c r="B3186" s="20" t="n"/>
      <c r="C3186" s="20" t="n"/>
      <c r="D3186" s="20" t="n"/>
      <c r="E3186" s="20" t="n"/>
      <c r="F3186" s="26">
        <f>IF(E3186="","",IFERROR(INDEX('İş emirleri'!$B$6:$B$305,MATCH(E3186,'İş emirleri'!$A$6:$A$305,0)),"İş emri yok"))</f>
        <v/>
      </c>
      <c r="G3186" s="38" t="n"/>
      <c r="H3186" s="38" t="n"/>
      <c r="I3186" s="20" t="n"/>
      <c r="J3186" s="40">
        <f>IF(G3186="","",MAX(0,G3186-N(H3186)))</f>
        <v/>
      </c>
      <c r="K3186" s="24">
        <f>IF(OR(G3186="",N(G3186)=0),"",J3186/G3186)</f>
        <v/>
      </c>
      <c r="L3186" s="38" t="n"/>
      <c r="M3186" s="38" t="n"/>
      <c r="N3186" s="20" t="n"/>
      <c r="O3186" s="40">
        <f>IF(AND(L3186="",M3186=""),"",N(L3186)+N(M3186))</f>
        <v/>
      </c>
      <c r="P3186" s="24">
        <f>IF(OR(O3186="",N(O3186)=0),"",N(M3186)/O3186)</f>
        <v/>
      </c>
      <c r="Q3186" s="40">
        <f>IF(OR(J3186="",N(J3186)=0,O3186=""),"",N(L3186)/(J3186/60))</f>
        <v/>
      </c>
      <c r="R3186" s="20" t="n"/>
    </row>
    <row r="3187">
      <c r="A3187" s="39" t="n"/>
      <c r="B3187" s="20" t="n"/>
      <c r="C3187" s="20" t="n"/>
      <c r="D3187" s="20" t="n"/>
      <c r="E3187" s="20" t="n"/>
      <c r="F3187" s="26">
        <f>IF(E3187="","",IFERROR(INDEX('İş emirleri'!$B$6:$B$305,MATCH(E3187,'İş emirleri'!$A$6:$A$305,0)),"İş emri yok"))</f>
        <v/>
      </c>
      <c r="G3187" s="38" t="n"/>
      <c r="H3187" s="38" t="n"/>
      <c r="I3187" s="20" t="n"/>
      <c r="J3187" s="40">
        <f>IF(G3187="","",MAX(0,G3187-N(H3187)))</f>
        <v/>
      </c>
      <c r="K3187" s="24">
        <f>IF(OR(G3187="",N(G3187)=0),"",J3187/G3187)</f>
        <v/>
      </c>
      <c r="L3187" s="38" t="n"/>
      <c r="M3187" s="38" t="n"/>
      <c r="N3187" s="20" t="n"/>
      <c r="O3187" s="40">
        <f>IF(AND(L3187="",M3187=""),"",N(L3187)+N(M3187))</f>
        <v/>
      </c>
      <c r="P3187" s="24">
        <f>IF(OR(O3187="",N(O3187)=0),"",N(M3187)/O3187)</f>
        <v/>
      </c>
      <c r="Q3187" s="40">
        <f>IF(OR(J3187="",N(J3187)=0,O3187=""),"",N(L3187)/(J3187/60))</f>
        <v/>
      </c>
      <c r="R3187" s="20" t="n"/>
    </row>
    <row r="3188">
      <c r="A3188" s="39" t="n"/>
      <c r="B3188" s="20" t="n"/>
      <c r="C3188" s="20" t="n"/>
      <c r="D3188" s="20" t="n"/>
      <c r="E3188" s="20" t="n"/>
      <c r="F3188" s="26">
        <f>IF(E3188="","",IFERROR(INDEX('İş emirleri'!$B$6:$B$305,MATCH(E3188,'İş emirleri'!$A$6:$A$305,0)),"İş emri yok"))</f>
        <v/>
      </c>
      <c r="G3188" s="38" t="n"/>
      <c r="H3188" s="38" t="n"/>
      <c r="I3188" s="20" t="n"/>
      <c r="J3188" s="40">
        <f>IF(G3188="","",MAX(0,G3188-N(H3188)))</f>
        <v/>
      </c>
      <c r="K3188" s="24">
        <f>IF(OR(G3188="",N(G3188)=0),"",J3188/G3188)</f>
        <v/>
      </c>
      <c r="L3188" s="38" t="n"/>
      <c r="M3188" s="38" t="n"/>
      <c r="N3188" s="20" t="n"/>
      <c r="O3188" s="40">
        <f>IF(AND(L3188="",M3188=""),"",N(L3188)+N(M3188))</f>
        <v/>
      </c>
      <c r="P3188" s="24">
        <f>IF(OR(O3188="",N(O3188)=0),"",N(M3188)/O3188)</f>
        <v/>
      </c>
      <c r="Q3188" s="40">
        <f>IF(OR(J3188="",N(J3188)=0,O3188=""),"",N(L3188)/(J3188/60))</f>
        <v/>
      </c>
      <c r="R3188" s="20" t="n"/>
    </row>
    <row r="3189">
      <c r="A3189" s="39" t="n"/>
      <c r="B3189" s="20" t="n"/>
      <c r="C3189" s="20" t="n"/>
      <c r="D3189" s="20" t="n"/>
      <c r="E3189" s="20" t="n"/>
      <c r="F3189" s="26">
        <f>IF(E3189="","",IFERROR(INDEX('İş emirleri'!$B$6:$B$305,MATCH(E3189,'İş emirleri'!$A$6:$A$305,0)),"İş emri yok"))</f>
        <v/>
      </c>
      <c r="G3189" s="38" t="n"/>
      <c r="H3189" s="38" t="n"/>
      <c r="I3189" s="20" t="n"/>
      <c r="J3189" s="40">
        <f>IF(G3189="","",MAX(0,G3189-N(H3189)))</f>
        <v/>
      </c>
      <c r="K3189" s="24">
        <f>IF(OR(G3189="",N(G3189)=0),"",J3189/G3189)</f>
        <v/>
      </c>
      <c r="L3189" s="38" t="n"/>
      <c r="M3189" s="38" t="n"/>
      <c r="N3189" s="20" t="n"/>
      <c r="O3189" s="40">
        <f>IF(AND(L3189="",M3189=""),"",N(L3189)+N(M3189))</f>
        <v/>
      </c>
      <c r="P3189" s="24">
        <f>IF(OR(O3189="",N(O3189)=0),"",N(M3189)/O3189)</f>
        <v/>
      </c>
      <c r="Q3189" s="40">
        <f>IF(OR(J3189="",N(J3189)=0,O3189=""),"",N(L3189)/(J3189/60))</f>
        <v/>
      </c>
      <c r="R3189" s="20" t="n"/>
    </row>
    <row r="3190">
      <c r="A3190" s="39" t="n"/>
      <c r="B3190" s="20" t="n"/>
      <c r="C3190" s="20" t="n"/>
      <c r="D3190" s="20" t="n"/>
      <c r="E3190" s="20" t="n"/>
      <c r="F3190" s="26">
        <f>IF(E3190="","",IFERROR(INDEX('İş emirleri'!$B$6:$B$305,MATCH(E3190,'İş emirleri'!$A$6:$A$305,0)),"İş emri yok"))</f>
        <v/>
      </c>
      <c r="G3190" s="38" t="n"/>
      <c r="H3190" s="38" t="n"/>
      <c r="I3190" s="20" t="n"/>
      <c r="J3190" s="40">
        <f>IF(G3190="","",MAX(0,G3190-N(H3190)))</f>
        <v/>
      </c>
      <c r="K3190" s="24">
        <f>IF(OR(G3190="",N(G3190)=0),"",J3190/G3190)</f>
        <v/>
      </c>
      <c r="L3190" s="38" t="n"/>
      <c r="M3190" s="38" t="n"/>
      <c r="N3190" s="20" t="n"/>
      <c r="O3190" s="40">
        <f>IF(AND(L3190="",M3190=""),"",N(L3190)+N(M3190))</f>
        <v/>
      </c>
      <c r="P3190" s="24">
        <f>IF(OR(O3190="",N(O3190)=0),"",N(M3190)/O3190)</f>
        <v/>
      </c>
      <c r="Q3190" s="40">
        <f>IF(OR(J3190="",N(J3190)=0,O3190=""),"",N(L3190)/(J3190/60))</f>
        <v/>
      </c>
      <c r="R3190" s="20" t="n"/>
    </row>
    <row r="3191">
      <c r="A3191" s="39" t="n"/>
      <c r="B3191" s="20" t="n"/>
      <c r="C3191" s="20" t="n"/>
      <c r="D3191" s="20" t="n"/>
      <c r="E3191" s="20" t="n"/>
      <c r="F3191" s="26">
        <f>IF(E3191="","",IFERROR(INDEX('İş emirleri'!$B$6:$B$305,MATCH(E3191,'İş emirleri'!$A$6:$A$305,0)),"İş emri yok"))</f>
        <v/>
      </c>
      <c r="G3191" s="38" t="n"/>
      <c r="H3191" s="38" t="n"/>
      <c r="I3191" s="20" t="n"/>
      <c r="J3191" s="40">
        <f>IF(G3191="","",MAX(0,G3191-N(H3191)))</f>
        <v/>
      </c>
      <c r="K3191" s="24">
        <f>IF(OR(G3191="",N(G3191)=0),"",J3191/G3191)</f>
        <v/>
      </c>
      <c r="L3191" s="38" t="n"/>
      <c r="M3191" s="38" t="n"/>
      <c r="N3191" s="20" t="n"/>
      <c r="O3191" s="40">
        <f>IF(AND(L3191="",M3191=""),"",N(L3191)+N(M3191))</f>
        <v/>
      </c>
      <c r="P3191" s="24">
        <f>IF(OR(O3191="",N(O3191)=0),"",N(M3191)/O3191)</f>
        <v/>
      </c>
      <c r="Q3191" s="40">
        <f>IF(OR(J3191="",N(J3191)=0,O3191=""),"",N(L3191)/(J3191/60))</f>
        <v/>
      </c>
      <c r="R3191" s="20" t="n"/>
    </row>
    <row r="3192">
      <c r="A3192" s="39" t="n"/>
      <c r="B3192" s="20" t="n"/>
      <c r="C3192" s="20" t="n"/>
      <c r="D3192" s="20" t="n"/>
      <c r="E3192" s="20" t="n"/>
      <c r="F3192" s="26">
        <f>IF(E3192="","",IFERROR(INDEX('İş emirleri'!$B$6:$B$305,MATCH(E3192,'İş emirleri'!$A$6:$A$305,0)),"İş emri yok"))</f>
        <v/>
      </c>
      <c r="G3192" s="38" t="n"/>
      <c r="H3192" s="38" t="n"/>
      <c r="I3192" s="20" t="n"/>
      <c r="J3192" s="40">
        <f>IF(G3192="","",MAX(0,G3192-N(H3192)))</f>
        <v/>
      </c>
      <c r="K3192" s="24">
        <f>IF(OR(G3192="",N(G3192)=0),"",J3192/G3192)</f>
        <v/>
      </c>
      <c r="L3192" s="38" t="n"/>
      <c r="M3192" s="38" t="n"/>
      <c r="N3192" s="20" t="n"/>
      <c r="O3192" s="40">
        <f>IF(AND(L3192="",M3192=""),"",N(L3192)+N(M3192))</f>
        <v/>
      </c>
      <c r="P3192" s="24">
        <f>IF(OR(O3192="",N(O3192)=0),"",N(M3192)/O3192)</f>
        <v/>
      </c>
      <c r="Q3192" s="40">
        <f>IF(OR(J3192="",N(J3192)=0,O3192=""),"",N(L3192)/(J3192/60))</f>
        <v/>
      </c>
      <c r="R3192" s="20" t="n"/>
    </row>
    <row r="3193">
      <c r="A3193" s="39" t="n"/>
      <c r="B3193" s="20" t="n"/>
      <c r="C3193" s="20" t="n"/>
      <c r="D3193" s="20" t="n"/>
      <c r="E3193" s="20" t="n"/>
      <c r="F3193" s="26">
        <f>IF(E3193="","",IFERROR(INDEX('İş emirleri'!$B$6:$B$305,MATCH(E3193,'İş emirleri'!$A$6:$A$305,0)),"İş emri yok"))</f>
        <v/>
      </c>
      <c r="G3193" s="38" t="n"/>
      <c r="H3193" s="38" t="n"/>
      <c r="I3193" s="20" t="n"/>
      <c r="J3193" s="40">
        <f>IF(G3193="","",MAX(0,G3193-N(H3193)))</f>
        <v/>
      </c>
      <c r="K3193" s="24">
        <f>IF(OR(G3193="",N(G3193)=0),"",J3193/G3193)</f>
        <v/>
      </c>
      <c r="L3193" s="38" t="n"/>
      <c r="M3193" s="38" t="n"/>
      <c r="N3193" s="20" t="n"/>
      <c r="O3193" s="40">
        <f>IF(AND(L3193="",M3193=""),"",N(L3193)+N(M3193))</f>
        <v/>
      </c>
      <c r="P3193" s="24">
        <f>IF(OR(O3193="",N(O3193)=0),"",N(M3193)/O3193)</f>
        <v/>
      </c>
      <c r="Q3193" s="40">
        <f>IF(OR(J3193="",N(J3193)=0,O3193=""),"",N(L3193)/(J3193/60))</f>
        <v/>
      </c>
      <c r="R3193" s="20" t="n"/>
    </row>
    <row r="3194">
      <c r="A3194" s="39" t="n"/>
      <c r="B3194" s="20" t="n"/>
      <c r="C3194" s="20" t="n"/>
      <c r="D3194" s="20" t="n"/>
      <c r="E3194" s="20" t="n"/>
      <c r="F3194" s="26">
        <f>IF(E3194="","",IFERROR(INDEX('İş emirleri'!$B$6:$B$305,MATCH(E3194,'İş emirleri'!$A$6:$A$305,0)),"İş emri yok"))</f>
        <v/>
      </c>
      <c r="G3194" s="38" t="n"/>
      <c r="H3194" s="38" t="n"/>
      <c r="I3194" s="20" t="n"/>
      <c r="J3194" s="40">
        <f>IF(G3194="","",MAX(0,G3194-N(H3194)))</f>
        <v/>
      </c>
      <c r="K3194" s="24">
        <f>IF(OR(G3194="",N(G3194)=0),"",J3194/G3194)</f>
        <v/>
      </c>
      <c r="L3194" s="38" t="n"/>
      <c r="M3194" s="38" t="n"/>
      <c r="N3194" s="20" t="n"/>
      <c r="O3194" s="40">
        <f>IF(AND(L3194="",M3194=""),"",N(L3194)+N(M3194))</f>
        <v/>
      </c>
      <c r="P3194" s="24">
        <f>IF(OR(O3194="",N(O3194)=0),"",N(M3194)/O3194)</f>
        <v/>
      </c>
      <c r="Q3194" s="40">
        <f>IF(OR(J3194="",N(J3194)=0,O3194=""),"",N(L3194)/(J3194/60))</f>
        <v/>
      </c>
      <c r="R3194" s="20" t="n"/>
    </row>
    <row r="3195">
      <c r="A3195" s="39" t="n"/>
      <c r="B3195" s="20" t="n"/>
      <c r="C3195" s="20" t="n"/>
      <c r="D3195" s="20" t="n"/>
      <c r="E3195" s="20" t="n"/>
      <c r="F3195" s="26">
        <f>IF(E3195="","",IFERROR(INDEX('İş emirleri'!$B$6:$B$305,MATCH(E3195,'İş emirleri'!$A$6:$A$305,0)),"İş emri yok"))</f>
        <v/>
      </c>
      <c r="G3195" s="38" t="n"/>
      <c r="H3195" s="38" t="n"/>
      <c r="I3195" s="20" t="n"/>
      <c r="J3195" s="40">
        <f>IF(G3195="","",MAX(0,G3195-N(H3195)))</f>
        <v/>
      </c>
      <c r="K3195" s="24">
        <f>IF(OR(G3195="",N(G3195)=0),"",J3195/G3195)</f>
        <v/>
      </c>
      <c r="L3195" s="38" t="n"/>
      <c r="M3195" s="38" t="n"/>
      <c r="N3195" s="20" t="n"/>
      <c r="O3195" s="40">
        <f>IF(AND(L3195="",M3195=""),"",N(L3195)+N(M3195))</f>
        <v/>
      </c>
      <c r="P3195" s="24">
        <f>IF(OR(O3195="",N(O3195)=0),"",N(M3195)/O3195)</f>
        <v/>
      </c>
      <c r="Q3195" s="40">
        <f>IF(OR(J3195="",N(J3195)=0,O3195=""),"",N(L3195)/(J3195/60))</f>
        <v/>
      </c>
      <c r="R3195" s="20" t="n"/>
    </row>
    <row r="3196">
      <c r="A3196" s="39" t="n"/>
      <c r="B3196" s="20" t="n"/>
      <c r="C3196" s="20" t="n"/>
      <c r="D3196" s="20" t="n"/>
      <c r="E3196" s="20" t="n"/>
      <c r="F3196" s="26">
        <f>IF(E3196="","",IFERROR(INDEX('İş emirleri'!$B$6:$B$305,MATCH(E3196,'İş emirleri'!$A$6:$A$305,0)),"İş emri yok"))</f>
        <v/>
      </c>
      <c r="G3196" s="38" t="n"/>
      <c r="H3196" s="38" t="n"/>
      <c r="I3196" s="20" t="n"/>
      <c r="J3196" s="40">
        <f>IF(G3196="","",MAX(0,G3196-N(H3196)))</f>
        <v/>
      </c>
      <c r="K3196" s="24">
        <f>IF(OR(G3196="",N(G3196)=0),"",J3196/G3196)</f>
        <v/>
      </c>
      <c r="L3196" s="38" t="n"/>
      <c r="M3196" s="38" t="n"/>
      <c r="N3196" s="20" t="n"/>
      <c r="O3196" s="40">
        <f>IF(AND(L3196="",M3196=""),"",N(L3196)+N(M3196))</f>
        <v/>
      </c>
      <c r="P3196" s="24">
        <f>IF(OR(O3196="",N(O3196)=0),"",N(M3196)/O3196)</f>
        <v/>
      </c>
      <c r="Q3196" s="40">
        <f>IF(OR(J3196="",N(J3196)=0,O3196=""),"",N(L3196)/(J3196/60))</f>
        <v/>
      </c>
      <c r="R3196" s="20" t="n"/>
    </row>
    <row r="3197">
      <c r="A3197" s="39" t="n"/>
      <c r="B3197" s="20" t="n"/>
      <c r="C3197" s="20" t="n"/>
      <c r="D3197" s="20" t="n"/>
      <c r="E3197" s="20" t="n"/>
      <c r="F3197" s="26">
        <f>IF(E3197="","",IFERROR(INDEX('İş emirleri'!$B$6:$B$305,MATCH(E3197,'İş emirleri'!$A$6:$A$305,0)),"İş emri yok"))</f>
        <v/>
      </c>
      <c r="G3197" s="38" t="n"/>
      <c r="H3197" s="38" t="n"/>
      <c r="I3197" s="20" t="n"/>
      <c r="J3197" s="40">
        <f>IF(G3197="","",MAX(0,G3197-N(H3197)))</f>
        <v/>
      </c>
      <c r="K3197" s="24">
        <f>IF(OR(G3197="",N(G3197)=0),"",J3197/G3197)</f>
        <v/>
      </c>
      <c r="L3197" s="38" t="n"/>
      <c r="M3197" s="38" t="n"/>
      <c r="N3197" s="20" t="n"/>
      <c r="O3197" s="40">
        <f>IF(AND(L3197="",M3197=""),"",N(L3197)+N(M3197))</f>
        <v/>
      </c>
      <c r="P3197" s="24">
        <f>IF(OR(O3197="",N(O3197)=0),"",N(M3197)/O3197)</f>
        <v/>
      </c>
      <c r="Q3197" s="40">
        <f>IF(OR(J3197="",N(J3197)=0,O3197=""),"",N(L3197)/(J3197/60))</f>
        <v/>
      </c>
      <c r="R3197" s="20" t="n"/>
    </row>
    <row r="3198">
      <c r="A3198" s="39" t="n"/>
      <c r="B3198" s="20" t="n"/>
      <c r="C3198" s="20" t="n"/>
      <c r="D3198" s="20" t="n"/>
      <c r="E3198" s="20" t="n"/>
      <c r="F3198" s="26">
        <f>IF(E3198="","",IFERROR(INDEX('İş emirleri'!$B$6:$B$305,MATCH(E3198,'İş emirleri'!$A$6:$A$305,0)),"İş emri yok"))</f>
        <v/>
      </c>
      <c r="G3198" s="38" t="n"/>
      <c r="H3198" s="38" t="n"/>
      <c r="I3198" s="20" t="n"/>
      <c r="J3198" s="40">
        <f>IF(G3198="","",MAX(0,G3198-N(H3198)))</f>
        <v/>
      </c>
      <c r="K3198" s="24">
        <f>IF(OR(G3198="",N(G3198)=0),"",J3198/G3198)</f>
        <v/>
      </c>
      <c r="L3198" s="38" t="n"/>
      <c r="M3198" s="38" t="n"/>
      <c r="N3198" s="20" t="n"/>
      <c r="O3198" s="40">
        <f>IF(AND(L3198="",M3198=""),"",N(L3198)+N(M3198))</f>
        <v/>
      </c>
      <c r="P3198" s="24">
        <f>IF(OR(O3198="",N(O3198)=0),"",N(M3198)/O3198)</f>
        <v/>
      </c>
      <c r="Q3198" s="40">
        <f>IF(OR(J3198="",N(J3198)=0,O3198=""),"",N(L3198)/(J3198/60))</f>
        <v/>
      </c>
      <c r="R3198" s="20" t="n"/>
    </row>
    <row r="3199">
      <c r="A3199" s="39" t="n"/>
      <c r="B3199" s="20" t="n"/>
      <c r="C3199" s="20" t="n"/>
      <c r="D3199" s="20" t="n"/>
      <c r="E3199" s="20" t="n"/>
      <c r="F3199" s="26">
        <f>IF(E3199="","",IFERROR(INDEX('İş emirleri'!$B$6:$B$305,MATCH(E3199,'İş emirleri'!$A$6:$A$305,0)),"İş emri yok"))</f>
        <v/>
      </c>
      <c r="G3199" s="38" t="n"/>
      <c r="H3199" s="38" t="n"/>
      <c r="I3199" s="20" t="n"/>
      <c r="J3199" s="40">
        <f>IF(G3199="","",MAX(0,G3199-N(H3199)))</f>
        <v/>
      </c>
      <c r="K3199" s="24">
        <f>IF(OR(G3199="",N(G3199)=0),"",J3199/G3199)</f>
        <v/>
      </c>
      <c r="L3199" s="38" t="n"/>
      <c r="M3199" s="38" t="n"/>
      <c r="N3199" s="20" t="n"/>
      <c r="O3199" s="40">
        <f>IF(AND(L3199="",M3199=""),"",N(L3199)+N(M3199))</f>
        <v/>
      </c>
      <c r="P3199" s="24">
        <f>IF(OR(O3199="",N(O3199)=0),"",N(M3199)/O3199)</f>
        <v/>
      </c>
      <c r="Q3199" s="40">
        <f>IF(OR(J3199="",N(J3199)=0,O3199=""),"",N(L3199)/(J3199/60))</f>
        <v/>
      </c>
      <c r="R3199" s="20" t="n"/>
    </row>
    <row r="3200">
      <c r="A3200" s="39" t="n"/>
      <c r="B3200" s="20" t="n"/>
      <c r="C3200" s="20" t="n"/>
      <c r="D3200" s="20" t="n"/>
      <c r="E3200" s="20" t="n"/>
      <c r="F3200" s="26">
        <f>IF(E3200="","",IFERROR(INDEX('İş emirleri'!$B$6:$B$305,MATCH(E3200,'İş emirleri'!$A$6:$A$305,0)),"İş emri yok"))</f>
        <v/>
      </c>
      <c r="G3200" s="38" t="n"/>
      <c r="H3200" s="38" t="n"/>
      <c r="I3200" s="20" t="n"/>
      <c r="J3200" s="40">
        <f>IF(G3200="","",MAX(0,G3200-N(H3200)))</f>
        <v/>
      </c>
      <c r="K3200" s="24">
        <f>IF(OR(G3200="",N(G3200)=0),"",J3200/G3200)</f>
        <v/>
      </c>
      <c r="L3200" s="38" t="n"/>
      <c r="M3200" s="38" t="n"/>
      <c r="N3200" s="20" t="n"/>
      <c r="O3200" s="40">
        <f>IF(AND(L3200="",M3200=""),"",N(L3200)+N(M3200))</f>
        <v/>
      </c>
      <c r="P3200" s="24">
        <f>IF(OR(O3200="",N(O3200)=0),"",N(M3200)/O3200)</f>
        <v/>
      </c>
      <c r="Q3200" s="40">
        <f>IF(OR(J3200="",N(J3200)=0,O3200=""),"",N(L3200)/(J3200/60))</f>
        <v/>
      </c>
      <c r="R3200" s="20" t="n"/>
    </row>
    <row r="3201">
      <c r="A3201" s="39" t="n"/>
      <c r="B3201" s="20" t="n"/>
      <c r="C3201" s="20" t="n"/>
      <c r="D3201" s="20" t="n"/>
      <c r="E3201" s="20" t="n"/>
      <c r="F3201" s="26">
        <f>IF(E3201="","",IFERROR(INDEX('İş emirleri'!$B$6:$B$305,MATCH(E3201,'İş emirleri'!$A$6:$A$305,0)),"İş emri yok"))</f>
        <v/>
      </c>
      <c r="G3201" s="38" t="n"/>
      <c r="H3201" s="38" t="n"/>
      <c r="I3201" s="20" t="n"/>
      <c r="J3201" s="40">
        <f>IF(G3201="","",MAX(0,G3201-N(H3201)))</f>
        <v/>
      </c>
      <c r="K3201" s="24">
        <f>IF(OR(G3201="",N(G3201)=0),"",J3201/G3201)</f>
        <v/>
      </c>
      <c r="L3201" s="38" t="n"/>
      <c r="M3201" s="38" t="n"/>
      <c r="N3201" s="20" t="n"/>
      <c r="O3201" s="40">
        <f>IF(AND(L3201="",M3201=""),"",N(L3201)+N(M3201))</f>
        <v/>
      </c>
      <c r="P3201" s="24">
        <f>IF(OR(O3201="",N(O3201)=0),"",N(M3201)/O3201)</f>
        <v/>
      </c>
      <c r="Q3201" s="40">
        <f>IF(OR(J3201="",N(J3201)=0,O3201=""),"",N(L3201)/(J3201/60))</f>
        <v/>
      </c>
      <c r="R3201" s="20" t="n"/>
    </row>
    <row r="3202">
      <c r="A3202" s="39" t="n"/>
      <c r="B3202" s="20" t="n"/>
      <c r="C3202" s="20" t="n"/>
      <c r="D3202" s="20" t="n"/>
      <c r="E3202" s="20" t="n"/>
      <c r="F3202" s="26">
        <f>IF(E3202="","",IFERROR(INDEX('İş emirleri'!$B$6:$B$305,MATCH(E3202,'İş emirleri'!$A$6:$A$305,0)),"İş emri yok"))</f>
        <v/>
      </c>
      <c r="G3202" s="38" t="n"/>
      <c r="H3202" s="38" t="n"/>
      <c r="I3202" s="20" t="n"/>
      <c r="J3202" s="40">
        <f>IF(G3202="","",MAX(0,G3202-N(H3202)))</f>
        <v/>
      </c>
      <c r="K3202" s="24">
        <f>IF(OR(G3202="",N(G3202)=0),"",J3202/G3202)</f>
        <v/>
      </c>
      <c r="L3202" s="38" t="n"/>
      <c r="M3202" s="38" t="n"/>
      <c r="N3202" s="20" t="n"/>
      <c r="O3202" s="40">
        <f>IF(AND(L3202="",M3202=""),"",N(L3202)+N(M3202))</f>
        <v/>
      </c>
      <c r="P3202" s="24">
        <f>IF(OR(O3202="",N(O3202)=0),"",N(M3202)/O3202)</f>
        <v/>
      </c>
      <c r="Q3202" s="40">
        <f>IF(OR(J3202="",N(J3202)=0,O3202=""),"",N(L3202)/(J3202/60))</f>
        <v/>
      </c>
      <c r="R3202" s="20" t="n"/>
    </row>
    <row r="3203">
      <c r="A3203" s="39" t="n"/>
      <c r="B3203" s="20" t="n"/>
      <c r="C3203" s="20" t="n"/>
      <c r="D3203" s="20" t="n"/>
      <c r="E3203" s="20" t="n"/>
      <c r="F3203" s="26">
        <f>IF(E3203="","",IFERROR(INDEX('İş emirleri'!$B$6:$B$305,MATCH(E3203,'İş emirleri'!$A$6:$A$305,0)),"İş emri yok"))</f>
        <v/>
      </c>
      <c r="G3203" s="38" t="n"/>
      <c r="H3203" s="38" t="n"/>
      <c r="I3203" s="20" t="n"/>
      <c r="J3203" s="40">
        <f>IF(G3203="","",MAX(0,G3203-N(H3203)))</f>
        <v/>
      </c>
      <c r="K3203" s="24">
        <f>IF(OR(G3203="",N(G3203)=0),"",J3203/G3203)</f>
        <v/>
      </c>
      <c r="L3203" s="38" t="n"/>
      <c r="M3203" s="38" t="n"/>
      <c r="N3203" s="20" t="n"/>
      <c r="O3203" s="40">
        <f>IF(AND(L3203="",M3203=""),"",N(L3203)+N(M3203))</f>
        <v/>
      </c>
      <c r="P3203" s="24">
        <f>IF(OR(O3203="",N(O3203)=0),"",N(M3203)/O3203)</f>
        <v/>
      </c>
      <c r="Q3203" s="40">
        <f>IF(OR(J3203="",N(J3203)=0,O3203=""),"",N(L3203)/(J3203/60))</f>
        <v/>
      </c>
      <c r="R3203" s="20" t="n"/>
    </row>
    <row r="3204">
      <c r="A3204" s="39" t="n"/>
      <c r="B3204" s="20" t="n"/>
      <c r="C3204" s="20" t="n"/>
      <c r="D3204" s="20" t="n"/>
      <c r="E3204" s="20" t="n"/>
      <c r="F3204" s="26">
        <f>IF(E3204="","",IFERROR(INDEX('İş emirleri'!$B$6:$B$305,MATCH(E3204,'İş emirleri'!$A$6:$A$305,0)),"İş emri yok"))</f>
        <v/>
      </c>
      <c r="G3204" s="38" t="n"/>
      <c r="H3204" s="38" t="n"/>
      <c r="I3204" s="20" t="n"/>
      <c r="J3204" s="40">
        <f>IF(G3204="","",MAX(0,G3204-N(H3204)))</f>
        <v/>
      </c>
      <c r="K3204" s="24">
        <f>IF(OR(G3204="",N(G3204)=0),"",J3204/G3204)</f>
        <v/>
      </c>
      <c r="L3204" s="38" t="n"/>
      <c r="M3204" s="38" t="n"/>
      <c r="N3204" s="20" t="n"/>
      <c r="O3204" s="40">
        <f>IF(AND(L3204="",M3204=""),"",N(L3204)+N(M3204))</f>
        <v/>
      </c>
      <c r="P3204" s="24">
        <f>IF(OR(O3204="",N(O3204)=0),"",N(M3204)/O3204)</f>
        <v/>
      </c>
      <c r="Q3204" s="40">
        <f>IF(OR(J3204="",N(J3204)=0,O3204=""),"",N(L3204)/(J3204/60))</f>
        <v/>
      </c>
      <c r="R3204" s="20" t="n"/>
    </row>
    <row r="3205">
      <c r="A3205" s="39" t="n"/>
      <c r="B3205" s="20" t="n"/>
      <c r="C3205" s="20" t="n"/>
      <c r="D3205" s="20" t="n"/>
      <c r="E3205" s="20" t="n"/>
      <c r="F3205" s="26">
        <f>IF(E3205="","",IFERROR(INDEX('İş emirleri'!$B$6:$B$305,MATCH(E3205,'İş emirleri'!$A$6:$A$305,0)),"İş emri yok"))</f>
        <v/>
      </c>
      <c r="G3205" s="38" t="n"/>
      <c r="H3205" s="38" t="n"/>
      <c r="I3205" s="20" t="n"/>
      <c r="J3205" s="40">
        <f>IF(G3205="","",MAX(0,G3205-N(H3205)))</f>
        <v/>
      </c>
      <c r="K3205" s="24">
        <f>IF(OR(G3205="",N(G3205)=0),"",J3205/G3205)</f>
        <v/>
      </c>
      <c r="L3205" s="38" t="n"/>
      <c r="M3205" s="38" t="n"/>
      <c r="N3205" s="20" t="n"/>
      <c r="O3205" s="40">
        <f>IF(AND(L3205="",M3205=""),"",N(L3205)+N(M3205))</f>
        <v/>
      </c>
      <c r="P3205" s="24">
        <f>IF(OR(O3205="",N(O3205)=0),"",N(M3205)/O3205)</f>
        <v/>
      </c>
      <c r="Q3205" s="40">
        <f>IF(OR(J3205="",N(J3205)=0,O3205=""),"",N(L3205)/(J3205/60))</f>
        <v/>
      </c>
      <c r="R3205" s="20" t="n"/>
    </row>
    <row r="3206">
      <c r="A3206" s="39" t="n"/>
      <c r="B3206" s="20" t="n"/>
      <c r="C3206" s="20" t="n"/>
      <c r="D3206" s="20" t="n"/>
      <c r="E3206" s="20" t="n"/>
      <c r="F3206" s="26">
        <f>IF(E3206="","",IFERROR(INDEX('İş emirleri'!$B$6:$B$305,MATCH(E3206,'İş emirleri'!$A$6:$A$305,0)),"İş emri yok"))</f>
        <v/>
      </c>
      <c r="G3206" s="38" t="n"/>
      <c r="H3206" s="38" t="n"/>
      <c r="I3206" s="20" t="n"/>
      <c r="J3206" s="40">
        <f>IF(G3206="","",MAX(0,G3206-N(H3206)))</f>
        <v/>
      </c>
      <c r="K3206" s="24">
        <f>IF(OR(G3206="",N(G3206)=0),"",J3206/G3206)</f>
        <v/>
      </c>
      <c r="L3206" s="38" t="n"/>
      <c r="M3206" s="38" t="n"/>
      <c r="N3206" s="20" t="n"/>
      <c r="O3206" s="40">
        <f>IF(AND(L3206="",M3206=""),"",N(L3206)+N(M3206))</f>
        <v/>
      </c>
      <c r="P3206" s="24">
        <f>IF(OR(O3206="",N(O3206)=0),"",N(M3206)/O3206)</f>
        <v/>
      </c>
      <c r="Q3206" s="40">
        <f>IF(OR(J3206="",N(J3206)=0,O3206=""),"",N(L3206)/(J3206/60))</f>
        <v/>
      </c>
      <c r="R3206" s="20" t="n"/>
    </row>
    <row r="3207">
      <c r="A3207" s="39" t="n"/>
      <c r="B3207" s="20" t="n"/>
      <c r="C3207" s="20" t="n"/>
      <c r="D3207" s="20" t="n"/>
      <c r="E3207" s="20" t="n"/>
      <c r="F3207" s="26">
        <f>IF(E3207="","",IFERROR(INDEX('İş emirleri'!$B$6:$B$305,MATCH(E3207,'İş emirleri'!$A$6:$A$305,0)),"İş emri yok"))</f>
        <v/>
      </c>
      <c r="G3207" s="38" t="n"/>
      <c r="H3207" s="38" t="n"/>
      <c r="I3207" s="20" t="n"/>
      <c r="J3207" s="40">
        <f>IF(G3207="","",MAX(0,G3207-N(H3207)))</f>
        <v/>
      </c>
      <c r="K3207" s="24">
        <f>IF(OR(G3207="",N(G3207)=0),"",J3207/G3207)</f>
        <v/>
      </c>
      <c r="L3207" s="38" t="n"/>
      <c r="M3207" s="38" t="n"/>
      <c r="N3207" s="20" t="n"/>
      <c r="O3207" s="40">
        <f>IF(AND(L3207="",M3207=""),"",N(L3207)+N(M3207))</f>
        <v/>
      </c>
      <c r="P3207" s="24">
        <f>IF(OR(O3207="",N(O3207)=0),"",N(M3207)/O3207)</f>
        <v/>
      </c>
      <c r="Q3207" s="40">
        <f>IF(OR(J3207="",N(J3207)=0,O3207=""),"",N(L3207)/(J3207/60))</f>
        <v/>
      </c>
      <c r="R3207" s="20" t="n"/>
    </row>
    <row r="3208">
      <c r="A3208" s="39" t="n"/>
      <c r="B3208" s="20" t="n"/>
      <c r="C3208" s="20" t="n"/>
      <c r="D3208" s="20" t="n"/>
      <c r="E3208" s="20" t="n"/>
      <c r="F3208" s="26">
        <f>IF(E3208="","",IFERROR(INDEX('İş emirleri'!$B$6:$B$305,MATCH(E3208,'İş emirleri'!$A$6:$A$305,0)),"İş emri yok"))</f>
        <v/>
      </c>
      <c r="G3208" s="38" t="n"/>
      <c r="H3208" s="38" t="n"/>
      <c r="I3208" s="20" t="n"/>
      <c r="J3208" s="40">
        <f>IF(G3208="","",MAX(0,G3208-N(H3208)))</f>
        <v/>
      </c>
      <c r="K3208" s="24">
        <f>IF(OR(G3208="",N(G3208)=0),"",J3208/G3208)</f>
        <v/>
      </c>
      <c r="L3208" s="38" t="n"/>
      <c r="M3208" s="38" t="n"/>
      <c r="N3208" s="20" t="n"/>
      <c r="O3208" s="40">
        <f>IF(AND(L3208="",M3208=""),"",N(L3208)+N(M3208))</f>
        <v/>
      </c>
      <c r="P3208" s="24">
        <f>IF(OR(O3208="",N(O3208)=0),"",N(M3208)/O3208)</f>
        <v/>
      </c>
      <c r="Q3208" s="40">
        <f>IF(OR(J3208="",N(J3208)=0,O3208=""),"",N(L3208)/(J3208/60))</f>
        <v/>
      </c>
      <c r="R3208" s="20" t="n"/>
    </row>
    <row r="3209">
      <c r="A3209" s="39" t="n"/>
      <c r="B3209" s="20" t="n"/>
      <c r="C3209" s="20" t="n"/>
      <c r="D3209" s="20" t="n"/>
      <c r="E3209" s="20" t="n"/>
      <c r="F3209" s="26">
        <f>IF(E3209="","",IFERROR(INDEX('İş emirleri'!$B$6:$B$305,MATCH(E3209,'İş emirleri'!$A$6:$A$305,0)),"İş emri yok"))</f>
        <v/>
      </c>
      <c r="G3209" s="38" t="n"/>
      <c r="H3209" s="38" t="n"/>
      <c r="I3209" s="20" t="n"/>
      <c r="J3209" s="40">
        <f>IF(G3209="","",MAX(0,G3209-N(H3209)))</f>
        <v/>
      </c>
      <c r="K3209" s="24">
        <f>IF(OR(G3209="",N(G3209)=0),"",J3209/G3209)</f>
        <v/>
      </c>
      <c r="L3209" s="38" t="n"/>
      <c r="M3209" s="38" t="n"/>
      <c r="N3209" s="20" t="n"/>
      <c r="O3209" s="40">
        <f>IF(AND(L3209="",M3209=""),"",N(L3209)+N(M3209))</f>
        <v/>
      </c>
      <c r="P3209" s="24">
        <f>IF(OR(O3209="",N(O3209)=0),"",N(M3209)/O3209)</f>
        <v/>
      </c>
      <c r="Q3209" s="40">
        <f>IF(OR(J3209="",N(J3209)=0,O3209=""),"",N(L3209)/(J3209/60))</f>
        <v/>
      </c>
      <c r="R3209" s="20" t="n"/>
    </row>
    <row r="3210">
      <c r="A3210" s="39" t="n"/>
      <c r="B3210" s="20" t="n"/>
      <c r="C3210" s="20" t="n"/>
      <c r="D3210" s="20" t="n"/>
      <c r="E3210" s="20" t="n"/>
      <c r="F3210" s="26">
        <f>IF(E3210="","",IFERROR(INDEX('İş emirleri'!$B$6:$B$305,MATCH(E3210,'İş emirleri'!$A$6:$A$305,0)),"İş emri yok"))</f>
        <v/>
      </c>
      <c r="G3210" s="38" t="n"/>
      <c r="H3210" s="38" t="n"/>
      <c r="I3210" s="20" t="n"/>
      <c r="J3210" s="40">
        <f>IF(G3210="","",MAX(0,G3210-N(H3210)))</f>
        <v/>
      </c>
      <c r="K3210" s="24">
        <f>IF(OR(G3210="",N(G3210)=0),"",J3210/G3210)</f>
        <v/>
      </c>
      <c r="L3210" s="38" t="n"/>
      <c r="M3210" s="38" t="n"/>
      <c r="N3210" s="20" t="n"/>
      <c r="O3210" s="40">
        <f>IF(AND(L3210="",M3210=""),"",N(L3210)+N(M3210))</f>
        <v/>
      </c>
      <c r="P3210" s="24">
        <f>IF(OR(O3210="",N(O3210)=0),"",N(M3210)/O3210)</f>
        <v/>
      </c>
      <c r="Q3210" s="40">
        <f>IF(OR(J3210="",N(J3210)=0,O3210=""),"",N(L3210)/(J3210/60))</f>
        <v/>
      </c>
      <c r="R3210" s="20" t="n"/>
    </row>
    <row r="3211">
      <c r="A3211" s="39" t="n"/>
      <c r="B3211" s="20" t="n"/>
      <c r="C3211" s="20" t="n"/>
      <c r="D3211" s="20" t="n"/>
      <c r="E3211" s="20" t="n"/>
      <c r="F3211" s="26">
        <f>IF(E3211="","",IFERROR(INDEX('İş emirleri'!$B$6:$B$305,MATCH(E3211,'İş emirleri'!$A$6:$A$305,0)),"İş emri yok"))</f>
        <v/>
      </c>
      <c r="G3211" s="38" t="n"/>
      <c r="H3211" s="38" t="n"/>
      <c r="I3211" s="20" t="n"/>
      <c r="J3211" s="40">
        <f>IF(G3211="","",MAX(0,G3211-N(H3211)))</f>
        <v/>
      </c>
      <c r="K3211" s="24">
        <f>IF(OR(G3211="",N(G3211)=0),"",J3211/G3211)</f>
        <v/>
      </c>
      <c r="L3211" s="38" t="n"/>
      <c r="M3211" s="38" t="n"/>
      <c r="N3211" s="20" t="n"/>
      <c r="O3211" s="40">
        <f>IF(AND(L3211="",M3211=""),"",N(L3211)+N(M3211))</f>
        <v/>
      </c>
      <c r="P3211" s="24">
        <f>IF(OR(O3211="",N(O3211)=0),"",N(M3211)/O3211)</f>
        <v/>
      </c>
      <c r="Q3211" s="40">
        <f>IF(OR(J3211="",N(J3211)=0,O3211=""),"",N(L3211)/(J3211/60))</f>
        <v/>
      </c>
      <c r="R3211" s="20" t="n"/>
    </row>
    <row r="3212">
      <c r="A3212" s="39" t="n"/>
      <c r="B3212" s="20" t="n"/>
      <c r="C3212" s="20" t="n"/>
      <c r="D3212" s="20" t="n"/>
      <c r="E3212" s="20" t="n"/>
      <c r="F3212" s="26">
        <f>IF(E3212="","",IFERROR(INDEX('İş emirleri'!$B$6:$B$305,MATCH(E3212,'İş emirleri'!$A$6:$A$305,0)),"İş emri yok"))</f>
        <v/>
      </c>
      <c r="G3212" s="38" t="n"/>
      <c r="H3212" s="38" t="n"/>
      <c r="I3212" s="20" t="n"/>
      <c r="J3212" s="40">
        <f>IF(G3212="","",MAX(0,G3212-N(H3212)))</f>
        <v/>
      </c>
      <c r="K3212" s="24">
        <f>IF(OR(G3212="",N(G3212)=0),"",J3212/G3212)</f>
        <v/>
      </c>
      <c r="L3212" s="38" t="n"/>
      <c r="M3212" s="38" t="n"/>
      <c r="N3212" s="20" t="n"/>
      <c r="O3212" s="40">
        <f>IF(AND(L3212="",M3212=""),"",N(L3212)+N(M3212))</f>
        <v/>
      </c>
      <c r="P3212" s="24">
        <f>IF(OR(O3212="",N(O3212)=0),"",N(M3212)/O3212)</f>
        <v/>
      </c>
      <c r="Q3212" s="40">
        <f>IF(OR(J3212="",N(J3212)=0,O3212=""),"",N(L3212)/(J3212/60))</f>
        <v/>
      </c>
      <c r="R3212" s="20" t="n"/>
    </row>
    <row r="3213">
      <c r="A3213" s="39" t="n"/>
      <c r="B3213" s="20" t="n"/>
      <c r="C3213" s="20" t="n"/>
      <c r="D3213" s="20" t="n"/>
      <c r="E3213" s="20" t="n"/>
      <c r="F3213" s="26">
        <f>IF(E3213="","",IFERROR(INDEX('İş emirleri'!$B$6:$B$305,MATCH(E3213,'İş emirleri'!$A$6:$A$305,0)),"İş emri yok"))</f>
        <v/>
      </c>
      <c r="G3213" s="38" t="n"/>
      <c r="H3213" s="38" t="n"/>
      <c r="I3213" s="20" t="n"/>
      <c r="J3213" s="40">
        <f>IF(G3213="","",MAX(0,G3213-N(H3213)))</f>
        <v/>
      </c>
      <c r="K3213" s="24">
        <f>IF(OR(G3213="",N(G3213)=0),"",J3213/G3213)</f>
        <v/>
      </c>
      <c r="L3213" s="38" t="n"/>
      <c r="M3213" s="38" t="n"/>
      <c r="N3213" s="20" t="n"/>
      <c r="O3213" s="40">
        <f>IF(AND(L3213="",M3213=""),"",N(L3213)+N(M3213))</f>
        <v/>
      </c>
      <c r="P3213" s="24">
        <f>IF(OR(O3213="",N(O3213)=0),"",N(M3213)/O3213)</f>
        <v/>
      </c>
      <c r="Q3213" s="40">
        <f>IF(OR(J3213="",N(J3213)=0,O3213=""),"",N(L3213)/(J3213/60))</f>
        <v/>
      </c>
      <c r="R3213" s="20" t="n"/>
    </row>
    <row r="3214">
      <c r="A3214" s="39" t="n"/>
      <c r="B3214" s="20" t="n"/>
      <c r="C3214" s="20" t="n"/>
      <c r="D3214" s="20" t="n"/>
      <c r="E3214" s="20" t="n"/>
      <c r="F3214" s="26">
        <f>IF(E3214="","",IFERROR(INDEX('İş emirleri'!$B$6:$B$305,MATCH(E3214,'İş emirleri'!$A$6:$A$305,0)),"İş emri yok"))</f>
        <v/>
      </c>
      <c r="G3214" s="38" t="n"/>
      <c r="H3214" s="38" t="n"/>
      <c r="I3214" s="20" t="n"/>
      <c r="J3214" s="40">
        <f>IF(G3214="","",MAX(0,G3214-N(H3214)))</f>
        <v/>
      </c>
      <c r="K3214" s="24">
        <f>IF(OR(G3214="",N(G3214)=0),"",J3214/G3214)</f>
        <v/>
      </c>
      <c r="L3214" s="38" t="n"/>
      <c r="M3214" s="38" t="n"/>
      <c r="N3214" s="20" t="n"/>
      <c r="O3214" s="40">
        <f>IF(AND(L3214="",M3214=""),"",N(L3214)+N(M3214))</f>
        <v/>
      </c>
      <c r="P3214" s="24">
        <f>IF(OR(O3214="",N(O3214)=0),"",N(M3214)/O3214)</f>
        <v/>
      </c>
      <c r="Q3214" s="40">
        <f>IF(OR(J3214="",N(J3214)=0,O3214=""),"",N(L3214)/(J3214/60))</f>
        <v/>
      </c>
      <c r="R3214" s="20" t="n"/>
    </row>
    <row r="3215">
      <c r="A3215" s="39" t="n"/>
      <c r="B3215" s="20" t="n"/>
      <c r="C3215" s="20" t="n"/>
      <c r="D3215" s="20" t="n"/>
      <c r="E3215" s="20" t="n"/>
      <c r="F3215" s="26">
        <f>IF(E3215="","",IFERROR(INDEX('İş emirleri'!$B$6:$B$305,MATCH(E3215,'İş emirleri'!$A$6:$A$305,0)),"İş emri yok"))</f>
        <v/>
      </c>
      <c r="G3215" s="38" t="n"/>
      <c r="H3215" s="38" t="n"/>
      <c r="I3215" s="20" t="n"/>
      <c r="J3215" s="40">
        <f>IF(G3215="","",MAX(0,G3215-N(H3215)))</f>
        <v/>
      </c>
      <c r="K3215" s="24">
        <f>IF(OR(G3215="",N(G3215)=0),"",J3215/G3215)</f>
        <v/>
      </c>
      <c r="L3215" s="38" t="n"/>
      <c r="M3215" s="38" t="n"/>
      <c r="N3215" s="20" t="n"/>
      <c r="O3215" s="40">
        <f>IF(AND(L3215="",M3215=""),"",N(L3215)+N(M3215))</f>
        <v/>
      </c>
      <c r="P3215" s="24">
        <f>IF(OR(O3215="",N(O3215)=0),"",N(M3215)/O3215)</f>
        <v/>
      </c>
      <c r="Q3215" s="40">
        <f>IF(OR(J3215="",N(J3215)=0,O3215=""),"",N(L3215)/(J3215/60))</f>
        <v/>
      </c>
      <c r="R3215" s="20" t="n"/>
    </row>
    <row r="3216">
      <c r="A3216" s="39" t="n"/>
      <c r="B3216" s="20" t="n"/>
      <c r="C3216" s="20" t="n"/>
      <c r="D3216" s="20" t="n"/>
      <c r="E3216" s="20" t="n"/>
      <c r="F3216" s="26">
        <f>IF(E3216="","",IFERROR(INDEX('İş emirleri'!$B$6:$B$305,MATCH(E3216,'İş emirleri'!$A$6:$A$305,0)),"İş emri yok"))</f>
        <v/>
      </c>
      <c r="G3216" s="38" t="n"/>
      <c r="H3216" s="38" t="n"/>
      <c r="I3216" s="20" t="n"/>
      <c r="J3216" s="40">
        <f>IF(G3216="","",MAX(0,G3216-N(H3216)))</f>
        <v/>
      </c>
      <c r="K3216" s="24">
        <f>IF(OR(G3216="",N(G3216)=0),"",J3216/G3216)</f>
        <v/>
      </c>
      <c r="L3216" s="38" t="n"/>
      <c r="M3216" s="38" t="n"/>
      <c r="N3216" s="20" t="n"/>
      <c r="O3216" s="40">
        <f>IF(AND(L3216="",M3216=""),"",N(L3216)+N(M3216))</f>
        <v/>
      </c>
      <c r="P3216" s="24">
        <f>IF(OR(O3216="",N(O3216)=0),"",N(M3216)/O3216)</f>
        <v/>
      </c>
      <c r="Q3216" s="40">
        <f>IF(OR(J3216="",N(J3216)=0,O3216=""),"",N(L3216)/(J3216/60))</f>
        <v/>
      </c>
      <c r="R3216" s="20" t="n"/>
    </row>
    <row r="3217">
      <c r="A3217" s="39" t="n"/>
      <c r="B3217" s="20" t="n"/>
      <c r="C3217" s="20" t="n"/>
      <c r="D3217" s="20" t="n"/>
      <c r="E3217" s="20" t="n"/>
      <c r="F3217" s="26">
        <f>IF(E3217="","",IFERROR(INDEX('İş emirleri'!$B$6:$B$305,MATCH(E3217,'İş emirleri'!$A$6:$A$305,0)),"İş emri yok"))</f>
        <v/>
      </c>
      <c r="G3217" s="38" t="n"/>
      <c r="H3217" s="38" t="n"/>
      <c r="I3217" s="20" t="n"/>
      <c r="J3217" s="40">
        <f>IF(G3217="","",MAX(0,G3217-N(H3217)))</f>
        <v/>
      </c>
      <c r="K3217" s="24">
        <f>IF(OR(G3217="",N(G3217)=0),"",J3217/G3217)</f>
        <v/>
      </c>
      <c r="L3217" s="38" t="n"/>
      <c r="M3217" s="38" t="n"/>
      <c r="N3217" s="20" t="n"/>
      <c r="O3217" s="40">
        <f>IF(AND(L3217="",M3217=""),"",N(L3217)+N(M3217))</f>
        <v/>
      </c>
      <c r="P3217" s="24">
        <f>IF(OR(O3217="",N(O3217)=0),"",N(M3217)/O3217)</f>
        <v/>
      </c>
      <c r="Q3217" s="40">
        <f>IF(OR(J3217="",N(J3217)=0,O3217=""),"",N(L3217)/(J3217/60))</f>
        <v/>
      </c>
      <c r="R3217" s="20" t="n"/>
    </row>
    <row r="3218">
      <c r="A3218" s="39" t="n"/>
      <c r="B3218" s="20" t="n"/>
      <c r="C3218" s="20" t="n"/>
      <c r="D3218" s="20" t="n"/>
      <c r="E3218" s="20" t="n"/>
      <c r="F3218" s="26">
        <f>IF(E3218="","",IFERROR(INDEX('İş emirleri'!$B$6:$B$305,MATCH(E3218,'İş emirleri'!$A$6:$A$305,0)),"İş emri yok"))</f>
        <v/>
      </c>
      <c r="G3218" s="38" t="n"/>
      <c r="H3218" s="38" t="n"/>
      <c r="I3218" s="20" t="n"/>
      <c r="J3218" s="40">
        <f>IF(G3218="","",MAX(0,G3218-N(H3218)))</f>
        <v/>
      </c>
      <c r="K3218" s="24">
        <f>IF(OR(G3218="",N(G3218)=0),"",J3218/G3218)</f>
        <v/>
      </c>
      <c r="L3218" s="38" t="n"/>
      <c r="M3218" s="38" t="n"/>
      <c r="N3218" s="20" t="n"/>
      <c r="O3218" s="40">
        <f>IF(AND(L3218="",M3218=""),"",N(L3218)+N(M3218))</f>
        <v/>
      </c>
      <c r="P3218" s="24">
        <f>IF(OR(O3218="",N(O3218)=0),"",N(M3218)/O3218)</f>
        <v/>
      </c>
      <c r="Q3218" s="40">
        <f>IF(OR(J3218="",N(J3218)=0,O3218=""),"",N(L3218)/(J3218/60))</f>
        <v/>
      </c>
      <c r="R3218" s="20" t="n"/>
    </row>
    <row r="3219">
      <c r="A3219" s="39" t="n"/>
      <c r="B3219" s="20" t="n"/>
      <c r="C3219" s="20" t="n"/>
      <c r="D3219" s="20" t="n"/>
      <c r="E3219" s="20" t="n"/>
      <c r="F3219" s="26">
        <f>IF(E3219="","",IFERROR(INDEX('İş emirleri'!$B$6:$B$305,MATCH(E3219,'İş emirleri'!$A$6:$A$305,0)),"İş emri yok"))</f>
        <v/>
      </c>
      <c r="G3219" s="38" t="n"/>
      <c r="H3219" s="38" t="n"/>
      <c r="I3219" s="20" t="n"/>
      <c r="J3219" s="40">
        <f>IF(G3219="","",MAX(0,G3219-N(H3219)))</f>
        <v/>
      </c>
      <c r="K3219" s="24">
        <f>IF(OR(G3219="",N(G3219)=0),"",J3219/G3219)</f>
        <v/>
      </c>
      <c r="L3219" s="38" t="n"/>
      <c r="M3219" s="38" t="n"/>
      <c r="N3219" s="20" t="n"/>
      <c r="O3219" s="40">
        <f>IF(AND(L3219="",M3219=""),"",N(L3219)+N(M3219))</f>
        <v/>
      </c>
      <c r="P3219" s="24">
        <f>IF(OR(O3219="",N(O3219)=0),"",N(M3219)/O3219)</f>
        <v/>
      </c>
      <c r="Q3219" s="40">
        <f>IF(OR(J3219="",N(J3219)=0,O3219=""),"",N(L3219)/(J3219/60))</f>
        <v/>
      </c>
      <c r="R3219" s="20" t="n"/>
    </row>
    <row r="3220">
      <c r="A3220" s="39" t="n"/>
      <c r="B3220" s="20" t="n"/>
      <c r="C3220" s="20" t="n"/>
      <c r="D3220" s="20" t="n"/>
      <c r="E3220" s="20" t="n"/>
      <c r="F3220" s="26">
        <f>IF(E3220="","",IFERROR(INDEX('İş emirleri'!$B$6:$B$305,MATCH(E3220,'İş emirleri'!$A$6:$A$305,0)),"İş emri yok"))</f>
        <v/>
      </c>
      <c r="G3220" s="38" t="n"/>
      <c r="H3220" s="38" t="n"/>
      <c r="I3220" s="20" t="n"/>
      <c r="J3220" s="40">
        <f>IF(G3220="","",MAX(0,G3220-N(H3220)))</f>
        <v/>
      </c>
      <c r="K3220" s="24">
        <f>IF(OR(G3220="",N(G3220)=0),"",J3220/G3220)</f>
        <v/>
      </c>
      <c r="L3220" s="38" t="n"/>
      <c r="M3220" s="38" t="n"/>
      <c r="N3220" s="20" t="n"/>
      <c r="O3220" s="40">
        <f>IF(AND(L3220="",M3220=""),"",N(L3220)+N(M3220))</f>
        <v/>
      </c>
      <c r="P3220" s="24">
        <f>IF(OR(O3220="",N(O3220)=0),"",N(M3220)/O3220)</f>
        <v/>
      </c>
      <c r="Q3220" s="40">
        <f>IF(OR(J3220="",N(J3220)=0,O3220=""),"",N(L3220)/(J3220/60))</f>
        <v/>
      </c>
      <c r="R3220" s="20" t="n"/>
    </row>
    <row r="3221">
      <c r="A3221" s="39" t="n"/>
      <c r="B3221" s="20" t="n"/>
      <c r="C3221" s="20" t="n"/>
      <c r="D3221" s="20" t="n"/>
      <c r="E3221" s="20" t="n"/>
      <c r="F3221" s="26">
        <f>IF(E3221="","",IFERROR(INDEX('İş emirleri'!$B$6:$B$305,MATCH(E3221,'İş emirleri'!$A$6:$A$305,0)),"İş emri yok"))</f>
        <v/>
      </c>
      <c r="G3221" s="38" t="n"/>
      <c r="H3221" s="38" t="n"/>
      <c r="I3221" s="20" t="n"/>
      <c r="J3221" s="40">
        <f>IF(G3221="","",MAX(0,G3221-N(H3221)))</f>
        <v/>
      </c>
      <c r="K3221" s="24">
        <f>IF(OR(G3221="",N(G3221)=0),"",J3221/G3221)</f>
        <v/>
      </c>
      <c r="L3221" s="38" t="n"/>
      <c r="M3221" s="38" t="n"/>
      <c r="N3221" s="20" t="n"/>
      <c r="O3221" s="40">
        <f>IF(AND(L3221="",M3221=""),"",N(L3221)+N(M3221))</f>
        <v/>
      </c>
      <c r="P3221" s="24">
        <f>IF(OR(O3221="",N(O3221)=0),"",N(M3221)/O3221)</f>
        <v/>
      </c>
      <c r="Q3221" s="40">
        <f>IF(OR(J3221="",N(J3221)=0,O3221=""),"",N(L3221)/(J3221/60))</f>
        <v/>
      </c>
      <c r="R3221" s="20" t="n"/>
    </row>
    <row r="3222">
      <c r="A3222" s="39" t="n"/>
      <c r="B3222" s="20" t="n"/>
      <c r="C3222" s="20" t="n"/>
      <c r="D3222" s="20" t="n"/>
      <c r="E3222" s="20" t="n"/>
      <c r="F3222" s="26">
        <f>IF(E3222="","",IFERROR(INDEX('İş emirleri'!$B$6:$B$305,MATCH(E3222,'İş emirleri'!$A$6:$A$305,0)),"İş emri yok"))</f>
        <v/>
      </c>
      <c r="G3222" s="38" t="n"/>
      <c r="H3222" s="38" t="n"/>
      <c r="I3222" s="20" t="n"/>
      <c r="J3222" s="40">
        <f>IF(G3222="","",MAX(0,G3222-N(H3222)))</f>
        <v/>
      </c>
      <c r="K3222" s="24">
        <f>IF(OR(G3222="",N(G3222)=0),"",J3222/G3222)</f>
        <v/>
      </c>
      <c r="L3222" s="38" t="n"/>
      <c r="M3222" s="38" t="n"/>
      <c r="N3222" s="20" t="n"/>
      <c r="O3222" s="40">
        <f>IF(AND(L3222="",M3222=""),"",N(L3222)+N(M3222))</f>
        <v/>
      </c>
      <c r="P3222" s="24">
        <f>IF(OR(O3222="",N(O3222)=0),"",N(M3222)/O3222)</f>
        <v/>
      </c>
      <c r="Q3222" s="40">
        <f>IF(OR(J3222="",N(J3222)=0,O3222=""),"",N(L3222)/(J3222/60))</f>
        <v/>
      </c>
      <c r="R3222" s="20" t="n"/>
    </row>
    <row r="3223">
      <c r="A3223" s="39" t="n"/>
      <c r="B3223" s="20" t="n"/>
      <c r="C3223" s="20" t="n"/>
      <c r="D3223" s="20" t="n"/>
      <c r="E3223" s="20" t="n"/>
      <c r="F3223" s="26">
        <f>IF(E3223="","",IFERROR(INDEX('İş emirleri'!$B$6:$B$305,MATCH(E3223,'İş emirleri'!$A$6:$A$305,0)),"İş emri yok"))</f>
        <v/>
      </c>
      <c r="G3223" s="38" t="n"/>
      <c r="H3223" s="38" t="n"/>
      <c r="I3223" s="20" t="n"/>
      <c r="J3223" s="40">
        <f>IF(G3223="","",MAX(0,G3223-N(H3223)))</f>
        <v/>
      </c>
      <c r="K3223" s="24">
        <f>IF(OR(G3223="",N(G3223)=0),"",J3223/G3223)</f>
        <v/>
      </c>
      <c r="L3223" s="38" t="n"/>
      <c r="M3223" s="38" t="n"/>
      <c r="N3223" s="20" t="n"/>
      <c r="O3223" s="40">
        <f>IF(AND(L3223="",M3223=""),"",N(L3223)+N(M3223))</f>
        <v/>
      </c>
      <c r="P3223" s="24">
        <f>IF(OR(O3223="",N(O3223)=0),"",N(M3223)/O3223)</f>
        <v/>
      </c>
      <c r="Q3223" s="40">
        <f>IF(OR(J3223="",N(J3223)=0,O3223=""),"",N(L3223)/(J3223/60))</f>
        <v/>
      </c>
      <c r="R3223" s="20" t="n"/>
    </row>
    <row r="3224">
      <c r="A3224" s="39" t="n"/>
      <c r="B3224" s="20" t="n"/>
      <c r="C3224" s="20" t="n"/>
      <c r="D3224" s="20" t="n"/>
      <c r="E3224" s="20" t="n"/>
      <c r="F3224" s="26">
        <f>IF(E3224="","",IFERROR(INDEX('İş emirleri'!$B$6:$B$305,MATCH(E3224,'İş emirleri'!$A$6:$A$305,0)),"İş emri yok"))</f>
        <v/>
      </c>
      <c r="G3224" s="38" t="n"/>
      <c r="H3224" s="38" t="n"/>
      <c r="I3224" s="20" t="n"/>
      <c r="J3224" s="40">
        <f>IF(G3224="","",MAX(0,G3224-N(H3224)))</f>
        <v/>
      </c>
      <c r="K3224" s="24">
        <f>IF(OR(G3224="",N(G3224)=0),"",J3224/G3224)</f>
        <v/>
      </c>
      <c r="L3224" s="38" t="n"/>
      <c r="M3224" s="38" t="n"/>
      <c r="N3224" s="20" t="n"/>
      <c r="O3224" s="40">
        <f>IF(AND(L3224="",M3224=""),"",N(L3224)+N(M3224))</f>
        <v/>
      </c>
      <c r="P3224" s="24">
        <f>IF(OR(O3224="",N(O3224)=0),"",N(M3224)/O3224)</f>
        <v/>
      </c>
      <c r="Q3224" s="40">
        <f>IF(OR(J3224="",N(J3224)=0,O3224=""),"",N(L3224)/(J3224/60))</f>
        <v/>
      </c>
      <c r="R3224" s="20" t="n"/>
    </row>
    <row r="3225">
      <c r="A3225" s="39" t="n"/>
      <c r="B3225" s="20" t="n"/>
      <c r="C3225" s="20" t="n"/>
      <c r="D3225" s="20" t="n"/>
      <c r="E3225" s="20" t="n"/>
      <c r="F3225" s="26">
        <f>IF(E3225="","",IFERROR(INDEX('İş emirleri'!$B$6:$B$305,MATCH(E3225,'İş emirleri'!$A$6:$A$305,0)),"İş emri yok"))</f>
        <v/>
      </c>
      <c r="G3225" s="38" t="n"/>
      <c r="H3225" s="38" t="n"/>
      <c r="I3225" s="20" t="n"/>
      <c r="J3225" s="40">
        <f>IF(G3225="","",MAX(0,G3225-N(H3225)))</f>
        <v/>
      </c>
      <c r="K3225" s="24">
        <f>IF(OR(G3225="",N(G3225)=0),"",J3225/G3225)</f>
        <v/>
      </c>
      <c r="L3225" s="38" t="n"/>
      <c r="M3225" s="38" t="n"/>
      <c r="N3225" s="20" t="n"/>
      <c r="O3225" s="40">
        <f>IF(AND(L3225="",M3225=""),"",N(L3225)+N(M3225))</f>
        <v/>
      </c>
      <c r="P3225" s="24">
        <f>IF(OR(O3225="",N(O3225)=0),"",N(M3225)/O3225)</f>
        <v/>
      </c>
      <c r="Q3225" s="40">
        <f>IF(OR(J3225="",N(J3225)=0,O3225=""),"",N(L3225)/(J3225/60))</f>
        <v/>
      </c>
      <c r="R3225" s="20" t="n"/>
    </row>
    <row r="3226">
      <c r="A3226" s="39" t="n"/>
      <c r="B3226" s="20" t="n"/>
      <c r="C3226" s="20" t="n"/>
      <c r="D3226" s="20" t="n"/>
      <c r="E3226" s="20" t="n"/>
      <c r="F3226" s="26">
        <f>IF(E3226="","",IFERROR(INDEX('İş emirleri'!$B$6:$B$305,MATCH(E3226,'İş emirleri'!$A$6:$A$305,0)),"İş emri yok"))</f>
        <v/>
      </c>
      <c r="G3226" s="38" t="n"/>
      <c r="H3226" s="38" t="n"/>
      <c r="I3226" s="20" t="n"/>
      <c r="J3226" s="40">
        <f>IF(G3226="","",MAX(0,G3226-N(H3226)))</f>
        <v/>
      </c>
      <c r="K3226" s="24">
        <f>IF(OR(G3226="",N(G3226)=0),"",J3226/G3226)</f>
        <v/>
      </c>
      <c r="L3226" s="38" t="n"/>
      <c r="M3226" s="38" t="n"/>
      <c r="N3226" s="20" t="n"/>
      <c r="O3226" s="40">
        <f>IF(AND(L3226="",M3226=""),"",N(L3226)+N(M3226))</f>
        <v/>
      </c>
      <c r="P3226" s="24">
        <f>IF(OR(O3226="",N(O3226)=0),"",N(M3226)/O3226)</f>
        <v/>
      </c>
      <c r="Q3226" s="40">
        <f>IF(OR(J3226="",N(J3226)=0,O3226=""),"",N(L3226)/(J3226/60))</f>
        <v/>
      </c>
      <c r="R3226" s="20" t="n"/>
    </row>
    <row r="3227">
      <c r="A3227" s="39" t="n"/>
      <c r="B3227" s="20" t="n"/>
      <c r="C3227" s="20" t="n"/>
      <c r="D3227" s="20" t="n"/>
      <c r="E3227" s="20" t="n"/>
      <c r="F3227" s="26">
        <f>IF(E3227="","",IFERROR(INDEX('İş emirleri'!$B$6:$B$305,MATCH(E3227,'İş emirleri'!$A$6:$A$305,0)),"İş emri yok"))</f>
        <v/>
      </c>
      <c r="G3227" s="38" t="n"/>
      <c r="H3227" s="38" t="n"/>
      <c r="I3227" s="20" t="n"/>
      <c r="J3227" s="40">
        <f>IF(G3227="","",MAX(0,G3227-N(H3227)))</f>
        <v/>
      </c>
      <c r="K3227" s="24">
        <f>IF(OR(G3227="",N(G3227)=0),"",J3227/G3227)</f>
        <v/>
      </c>
      <c r="L3227" s="38" t="n"/>
      <c r="M3227" s="38" t="n"/>
      <c r="N3227" s="20" t="n"/>
      <c r="O3227" s="40">
        <f>IF(AND(L3227="",M3227=""),"",N(L3227)+N(M3227))</f>
        <v/>
      </c>
      <c r="P3227" s="24">
        <f>IF(OR(O3227="",N(O3227)=0),"",N(M3227)/O3227)</f>
        <v/>
      </c>
      <c r="Q3227" s="40">
        <f>IF(OR(J3227="",N(J3227)=0,O3227=""),"",N(L3227)/(J3227/60))</f>
        <v/>
      </c>
      <c r="R3227" s="20" t="n"/>
    </row>
    <row r="3228">
      <c r="A3228" s="39" t="n"/>
      <c r="B3228" s="20" t="n"/>
      <c r="C3228" s="20" t="n"/>
      <c r="D3228" s="20" t="n"/>
      <c r="E3228" s="20" t="n"/>
      <c r="F3228" s="26">
        <f>IF(E3228="","",IFERROR(INDEX('İş emirleri'!$B$6:$B$305,MATCH(E3228,'İş emirleri'!$A$6:$A$305,0)),"İş emri yok"))</f>
        <v/>
      </c>
      <c r="G3228" s="38" t="n"/>
      <c r="H3228" s="38" t="n"/>
      <c r="I3228" s="20" t="n"/>
      <c r="J3228" s="40">
        <f>IF(G3228="","",MAX(0,G3228-N(H3228)))</f>
        <v/>
      </c>
      <c r="K3228" s="24">
        <f>IF(OR(G3228="",N(G3228)=0),"",J3228/G3228)</f>
        <v/>
      </c>
      <c r="L3228" s="38" t="n"/>
      <c r="M3228" s="38" t="n"/>
      <c r="N3228" s="20" t="n"/>
      <c r="O3228" s="40">
        <f>IF(AND(L3228="",M3228=""),"",N(L3228)+N(M3228))</f>
        <v/>
      </c>
      <c r="P3228" s="24">
        <f>IF(OR(O3228="",N(O3228)=0),"",N(M3228)/O3228)</f>
        <v/>
      </c>
      <c r="Q3228" s="40">
        <f>IF(OR(J3228="",N(J3228)=0,O3228=""),"",N(L3228)/(J3228/60))</f>
        <v/>
      </c>
      <c r="R3228" s="20" t="n"/>
    </row>
    <row r="3229">
      <c r="A3229" s="39" t="n"/>
      <c r="B3229" s="20" t="n"/>
      <c r="C3229" s="20" t="n"/>
      <c r="D3229" s="20" t="n"/>
      <c r="E3229" s="20" t="n"/>
      <c r="F3229" s="26">
        <f>IF(E3229="","",IFERROR(INDEX('İş emirleri'!$B$6:$B$305,MATCH(E3229,'İş emirleri'!$A$6:$A$305,0)),"İş emri yok"))</f>
        <v/>
      </c>
      <c r="G3229" s="38" t="n"/>
      <c r="H3229" s="38" t="n"/>
      <c r="I3229" s="20" t="n"/>
      <c r="J3229" s="40">
        <f>IF(G3229="","",MAX(0,G3229-N(H3229)))</f>
        <v/>
      </c>
      <c r="K3229" s="24">
        <f>IF(OR(G3229="",N(G3229)=0),"",J3229/G3229)</f>
        <v/>
      </c>
      <c r="L3229" s="38" t="n"/>
      <c r="M3229" s="38" t="n"/>
      <c r="N3229" s="20" t="n"/>
      <c r="O3229" s="40">
        <f>IF(AND(L3229="",M3229=""),"",N(L3229)+N(M3229))</f>
        <v/>
      </c>
      <c r="P3229" s="24">
        <f>IF(OR(O3229="",N(O3229)=0),"",N(M3229)/O3229)</f>
        <v/>
      </c>
      <c r="Q3229" s="40">
        <f>IF(OR(J3229="",N(J3229)=0,O3229=""),"",N(L3229)/(J3229/60))</f>
        <v/>
      </c>
      <c r="R3229" s="20" t="n"/>
    </row>
    <row r="3230">
      <c r="A3230" s="39" t="n"/>
      <c r="B3230" s="20" t="n"/>
      <c r="C3230" s="20" t="n"/>
      <c r="D3230" s="20" t="n"/>
      <c r="E3230" s="20" t="n"/>
      <c r="F3230" s="26">
        <f>IF(E3230="","",IFERROR(INDEX('İş emirleri'!$B$6:$B$305,MATCH(E3230,'İş emirleri'!$A$6:$A$305,0)),"İş emri yok"))</f>
        <v/>
      </c>
      <c r="G3230" s="38" t="n"/>
      <c r="H3230" s="38" t="n"/>
      <c r="I3230" s="20" t="n"/>
      <c r="J3230" s="40">
        <f>IF(G3230="","",MAX(0,G3230-N(H3230)))</f>
        <v/>
      </c>
      <c r="K3230" s="24">
        <f>IF(OR(G3230="",N(G3230)=0),"",J3230/G3230)</f>
        <v/>
      </c>
      <c r="L3230" s="38" t="n"/>
      <c r="M3230" s="38" t="n"/>
      <c r="N3230" s="20" t="n"/>
      <c r="O3230" s="40">
        <f>IF(AND(L3230="",M3230=""),"",N(L3230)+N(M3230))</f>
        <v/>
      </c>
      <c r="P3230" s="24">
        <f>IF(OR(O3230="",N(O3230)=0),"",N(M3230)/O3230)</f>
        <v/>
      </c>
      <c r="Q3230" s="40">
        <f>IF(OR(J3230="",N(J3230)=0,O3230=""),"",N(L3230)/(J3230/60))</f>
        <v/>
      </c>
      <c r="R3230" s="20" t="n"/>
    </row>
    <row r="3231">
      <c r="A3231" s="39" t="n"/>
      <c r="B3231" s="20" t="n"/>
      <c r="C3231" s="20" t="n"/>
      <c r="D3231" s="20" t="n"/>
      <c r="E3231" s="20" t="n"/>
      <c r="F3231" s="26">
        <f>IF(E3231="","",IFERROR(INDEX('İş emirleri'!$B$6:$B$305,MATCH(E3231,'İş emirleri'!$A$6:$A$305,0)),"İş emri yok"))</f>
        <v/>
      </c>
      <c r="G3231" s="38" t="n"/>
      <c r="H3231" s="38" t="n"/>
      <c r="I3231" s="20" t="n"/>
      <c r="J3231" s="40">
        <f>IF(G3231="","",MAX(0,G3231-N(H3231)))</f>
        <v/>
      </c>
      <c r="K3231" s="24">
        <f>IF(OR(G3231="",N(G3231)=0),"",J3231/G3231)</f>
        <v/>
      </c>
      <c r="L3231" s="38" t="n"/>
      <c r="M3231" s="38" t="n"/>
      <c r="N3231" s="20" t="n"/>
      <c r="O3231" s="40">
        <f>IF(AND(L3231="",M3231=""),"",N(L3231)+N(M3231))</f>
        <v/>
      </c>
      <c r="P3231" s="24">
        <f>IF(OR(O3231="",N(O3231)=0),"",N(M3231)/O3231)</f>
        <v/>
      </c>
      <c r="Q3231" s="40">
        <f>IF(OR(J3231="",N(J3231)=0,O3231=""),"",N(L3231)/(J3231/60))</f>
        <v/>
      </c>
      <c r="R3231" s="20" t="n"/>
    </row>
    <row r="3232">
      <c r="A3232" s="39" t="n"/>
      <c r="B3232" s="20" t="n"/>
      <c r="C3232" s="20" t="n"/>
      <c r="D3232" s="20" t="n"/>
      <c r="E3232" s="20" t="n"/>
      <c r="F3232" s="26">
        <f>IF(E3232="","",IFERROR(INDEX('İş emirleri'!$B$6:$B$305,MATCH(E3232,'İş emirleri'!$A$6:$A$305,0)),"İş emri yok"))</f>
        <v/>
      </c>
      <c r="G3232" s="38" t="n"/>
      <c r="H3232" s="38" t="n"/>
      <c r="I3232" s="20" t="n"/>
      <c r="J3232" s="40">
        <f>IF(G3232="","",MAX(0,G3232-N(H3232)))</f>
        <v/>
      </c>
      <c r="K3232" s="24">
        <f>IF(OR(G3232="",N(G3232)=0),"",J3232/G3232)</f>
        <v/>
      </c>
      <c r="L3232" s="38" t="n"/>
      <c r="M3232" s="38" t="n"/>
      <c r="N3232" s="20" t="n"/>
      <c r="O3232" s="40">
        <f>IF(AND(L3232="",M3232=""),"",N(L3232)+N(M3232))</f>
        <v/>
      </c>
      <c r="P3232" s="24">
        <f>IF(OR(O3232="",N(O3232)=0),"",N(M3232)/O3232)</f>
        <v/>
      </c>
      <c r="Q3232" s="40">
        <f>IF(OR(J3232="",N(J3232)=0,O3232=""),"",N(L3232)/(J3232/60))</f>
        <v/>
      </c>
      <c r="R3232" s="20" t="n"/>
    </row>
    <row r="3233">
      <c r="A3233" s="39" t="n"/>
      <c r="B3233" s="20" t="n"/>
      <c r="C3233" s="20" t="n"/>
      <c r="D3233" s="20" t="n"/>
      <c r="E3233" s="20" t="n"/>
      <c r="F3233" s="26">
        <f>IF(E3233="","",IFERROR(INDEX('İş emirleri'!$B$6:$B$305,MATCH(E3233,'İş emirleri'!$A$6:$A$305,0)),"İş emri yok"))</f>
        <v/>
      </c>
      <c r="G3233" s="38" t="n"/>
      <c r="H3233" s="38" t="n"/>
      <c r="I3233" s="20" t="n"/>
      <c r="J3233" s="40">
        <f>IF(G3233="","",MAX(0,G3233-N(H3233)))</f>
        <v/>
      </c>
      <c r="K3233" s="24">
        <f>IF(OR(G3233="",N(G3233)=0),"",J3233/G3233)</f>
        <v/>
      </c>
      <c r="L3233" s="38" t="n"/>
      <c r="M3233" s="38" t="n"/>
      <c r="N3233" s="20" t="n"/>
      <c r="O3233" s="40">
        <f>IF(AND(L3233="",M3233=""),"",N(L3233)+N(M3233))</f>
        <v/>
      </c>
      <c r="P3233" s="24">
        <f>IF(OR(O3233="",N(O3233)=0),"",N(M3233)/O3233)</f>
        <v/>
      </c>
      <c r="Q3233" s="40">
        <f>IF(OR(J3233="",N(J3233)=0,O3233=""),"",N(L3233)/(J3233/60))</f>
        <v/>
      </c>
      <c r="R3233" s="20" t="n"/>
    </row>
    <row r="3234">
      <c r="A3234" s="39" t="n"/>
      <c r="B3234" s="20" t="n"/>
      <c r="C3234" s="20" t="n"/>
      <c r="D3234" s="20" t="n"/>
      <c r="E3234" s="20" t="n"/>
      <c r="F3234" s="26">
        <f>IF(E3234="","",IFERROR(INDEX('İş emirleri'!$B$6:$B$305,MATCH(E3234,'İş emirleri'!$A$6:$A$305,0)),"İş emri yok"))</f>
        <v/>
      </c>
      <c r="G3234" s="38" t="n"/>
      <c r="H3234" s="38" t="n"/>
      <c r="I3234" s="20" t="n"/>
      <c r="J3234" s="40">
        <f>IF(G3234="","",MAX(0,G3234-N(H3234)))</f>
        <v/>
      </c>
      <c r="K3234" s="24">
        <f>IF(OR(G3234="",N(G3234)=0),"",J3234/G3234)</f>
        <v/>
      </c>
      <c r="L3234" s="38" t="n"/>
      <c r="M3234" s="38" t="n"/>
      <c r="N3234" s="20" t="n"/>
      <c r="O3234" s="40">
        <f>IF(AND(L3234="",M3234=""),"",N(L3234)+N(M3234))</f>
        <v/>
      </c>
      <c r="P3234" s="24">
        <f>IF(OR(O3234="",N(O3234)=0),"",N(M3234)/O3234)</f>
        <v/>
      </c>
      <c r="Q3234" s="40">
        <f>IF(OR(J3234="",N(J3234)=0,O3234=""),"",N(L3234)/(J3234/60))</f>
        <v/>
      </c>
      <c r="R3234" s="20" t="n"/>
    </row>
    <row r="3235">
      <c r="A3235" s="39" t="n"/>
      <c r="B3235" s="20" t="n"/>
      <c r="C3235" s="20" t="n"/>
      <c r="D3235" s="20" t="n"/>
      <c r="E3235" s="20" t="n"/>
      <c r="F3235" s="26">
        <f>IF(E3235="","",IFERROR(INDEX('İş emirleri'!$B$6:$B$305,MATCH(E3235,'İş emirleri'!$A$6:$A$305,0)),"İş emri yok"))</f>
        <v/>
      </c>
      <c r="G3235" s="38" t="n"/>
      <c r="H3235" s="38" t="n"/>
      <c r="I3235" s="20" t="n"/>
      <c r="J3235" s="40">
        <f>IF(G3235="","",MAX(0,G3235-N(H3235)))</f>
        <v/>
      </c>
      <c r="K3235" s="24">
        <f>IF(OR(G3235="",N(G3235)=0),"",J3235/G3235)</f>
        <v/>
      </c>
      <c r="L3235" s="38" t="n"/>
      <c r="M3235" s="38" t="n"/>
      <c r="N3235" s="20" t="n"/>
      <c r="O3235" s="40">
        <f>IF(AND(L3235="",M3235=""),"",N(L3235)+N(M3235))</f>
        <v/>
      </c>
      <c r="P3235" s="24">
        <f>IF(OR(O3235="",N(O3235)=0),"",N(M3235)/O3235)</f>
        <v/>
      </c>
      <c r="Q3235" s="40">
        <f>IF(OR(J3235="",N(J3235)=0,O3235=""),"",N(L3235)/(J3235/60))</f>
        <v/>
      </c>
      <c r="R3235" s="20" t="n"/>
    </row>
    <row r="3236">
      <c r="A3236" s="39" t="n"/>
      <c r="B3236" s="20" t="n"/>
      <c r="C3236" s="20" t="n"/>
      <c r="D3236" s="20" t="n"/>
      <c r="E3236" s="20" t="n"/>
      <c r="F3236" s="26">
        <f>IF(E3236="","",IFERROR(INDEX('İş emirleri'!$B$6:$B$305,MATCH(E3236,'İş emirleri'!$A$6:$A$305,0)),"İş emri yok"))</f>
        <v/>
      </c>
      <c r="G3236" s="38" t="n"/>
      <c r="H3236" s="38" t="n"/>
      <c r="I3236" s="20" t="n"/>
      <c r="J3236" s="40">
        <f>IF(G3236="","",MAX(0,G3236-N(H3236)))</f>
        <v/>
      </c>
      <c r="K3236" s="24">
        <f>IF(OR(G3236="",N(G3236)=0),"",J3236/G3236)</f>
        <v/>
      </c>
      <c r="L3236" s="38" t="n"/>
      <c r="M3236" s="38" t="n"/>
      <c r="N3236" s="20" t="n"/>
      <c r="O3236" s="40">
        <f>IF(AND(L3236="",M3236=""),"",N(L3236)+N(M3236))</f>
        <v/>
      </c>
      <c r="P3236" s="24">
        <f>IF(OR(O3236="",N(O3236)=0),"",N(M3236)/O3236)</f>
        <v/>
      </c>
      <c r="Q3236" s="40">
        <f>IF(OR(J3236="",N(J3236)=0,O3236=""),"",N(L3236)/(J3236/60))</f>
        <v/>
      </c>
      <c r="R3236" s="20" t="n"/>
    </row>
    <row r="3237">
      <c r="A3237" s="39" t="n"/>
      <c r="B3237" s="20" t="n"/>
      <c r="C3237" s="20" t="n"/>
      <c r="D3237" s="20" t="n"/>
      <c r="E3237" s="20" t="n"/>
      <c r="F3237" s="26">
        <f>IF(E3237="","",IFERROR(INDEX('İş emirleri'!$B$6:$B$305,MATCH(E3237,'İş emirleri'!$A$6:$A$305,0)),"İş emri yok"))</f>
        <v/>
      </c>
      <c r="G3237" s="38" t="n"/>
      <c r="H3237" s="38" t="n"/>
      <c r="I3237" s="20" t="n"/>
      <c r="J3237" s="40">
        <f>IF(G3237="","",MAX(0,G3237-N(H3237)))</f>
        <v/>
      </c>
      <c r="K3237" s="24">
        <f>IF(OR(G3237="",N(G3237)=0),"",J3237/G3237)</f>
        <v/>
      </c>
      <c r="L3237" s="38" t="n"/>
      <c r="M3237" s="38" t="n"/>
      <c r="N3237" s="20" t="n"/>
      <c r="O3237" s="40">
        <f>IF(AND(L3237="",M3237=""),"",N(L3237)+N(M3237))</f>
        <v/>
      </c>
      <c r="P3237" s="24">
        <f>IF(OR(O3237="",N(O3237)=0),"",N(M3237)/O3237)</f>
        <v/>
      </c>
      <c r="Q3237" s="40">
        <f>IF(OR(J3237="",N(J3237)=0,O3237=""),"",N(L3237)/(J3237/60))</f>
        <v/>
      </c>
      <c r="R3237" s="20" t="n"/>
    </row>
    <row r="3238">
      <c r="A3238" s="39" t="n"/>
      <c r="B3238" s="20" t="n"/>
      <c r="C3238" s="20" t="n"/>
      <c r="D3238" s="20" t="n"/>
      <c r="E3238" s="20" t="n"/>
      <c r="F3238" s="26">
        <f>IF(E3238="","",IFERROR(INDEX('İş emirleri'!$B$6:$B$305,MATCH(E3238,'İş emirleri'!$A$6:$A$305,0)),"İş emri yok"))</f>
        <v/>
      </c>
      <c r="G3238" s="38" t="n"/>
      <c r="H3238" s="38" t="n"/>
      <c r="I3238" s="20" t="n"/>
      <c r="J3238" s="40">
        <f>IF(G3238="","",MAX(0,G3238-N(H3238)))</f>
        <v/>
      </c>
      <c r="K3238" s="24">
        <f>IF(OR(G3238="",N(G3238)=0),"",J3238/G3238)</f>
        <v/>
      </c>
      <c r="L3238" s="38" t="n"/>
      <c r="M3238" s="38" t="n"/>
      <c r="N3238" s="20" t="n"/>
      <c r="O3238" s="40">
        <f>IF(AND(L3238="",M3238=""),"",N(L3238)+N(M3238))</f>
        <v/>
      </c>
      <c r="P3238" s="24">
        <f>IF(OR(O3238="",N(O3238)=0),"",N(M3238)/O3238)</f>
        <v/>
      </c>
      <c r="Q3238" s="40">
        <f>IF(OR(J3238="",N(J3238)=0,O3238=""),"",N(L3238)/(J3238/60))</f>
        <v/>
      </c>
      <c r="R3238" s="20" t="n"/>
    </row>
    <row r="3239">
      <c r="A3239" s="39" t="n"/>
      <c r="B3239" s="20" t="n"/>
      <c r="C3239" s="20" t="n"/>
      <c r="D3239" s="20" t="n"/>
      <c r="E3239" s="20" t="n"/>
      <c r="F3239" s="26">
        <f>IF(E3239="","",IFERROR(INDEX('İş emirleri'!$B$6:$B$305,MATCH(E3239,'İş emirleri'!$A$6:$A$305,0)),"İş emri yok"))</f>
        <v/>
      </c>
      <c r="G3239" s="38" t="n"/>
      <c r="H3239" s="38" t="n"/>
      <c r="I3239" s="20" t="n"/>
      <c r="J3239" s="40">
        <f>IF(G3239="","",MAX(0,G3239-N(H3239)))</f>
        <v/>
      </c>
      <c r="K3239" s="24">
        <f>IF(OR(G3239="",N(G3239)=0),"",J3239/G3239)</f>
        <v/>
      </c>
      <c r="L3239" s="38" t="n"/>
      <c r="M3239" s="38" t="n"/>
      <c r="N3239" s="20" t="n"/>
      <c r="O3239" s="40">
        <f>IF(AND(L3239="",M3239=""),"",N(L3239)+N(M3239))</f>
        <v/>
      </c>
      <c r="P3239" s="24">
        <f>IF(OR(O3239="",N(O3239)=0),"",N(M3239)/O3239)</f>
        <v/>
      </c>
      <c r="Q3239" s="40">
        <f>IF(OR(J3239="",N(J3239)=0,O3239=""),"",N(L3239)/(J3239/60))</f>
        <v/>
      </c>
      <c r="R3239" s="20" t="n"/>
    </row>
    <row r="3240">
      <c r="A3240" s="39" t="n"/>
      <c r="B3240" s="20" t="n"/>
      <c r="C3240" s="20" t="n"/>
      <c r="D3240" s="20" t="n"/>
      <c r="E3240" s="20" t="n"/>
      <c r="F3240" s="26">
        <f>IF(E3240="","",IFERROR(INDEX('İş emirleri'!$B$6:$B$305,MATCH(E3240,'İş emirleri'!$A$6:$A$305,0)),"İş emri yok"))</f>
        <v/>
      </c>
      <c r="G3240" s="38" t="n"/>
      <c r="H3240" s="38" t="n"/>
      <c r="I3240" s="20" t="n"/>
      <c r="J3240" s="40">
        <f>IF(G3240="","",MAX(0,G3240-N(H3240)))</f>
        <v/>
      </c>
      <c r="K3240" s="24">
        <f>IF(OR(G3240="",N(G3240)=0),"",J3240/G3240)</f>
        <v/>
      </c>
      <c r="L3240" s="38" t="n"/>
      <c r="M3240" s="38" t="n"/>
      <c r="N3240" s="20" t="n"/>
      <c r="O3240" s="40">
        <f>IF(AND(L3240="",M3240=""),"",N(L3240)+N(M3240))</f>
        <v/>
      </c>
      <c r="P3240" s="24">
        <f>IF(OR(O3240="",N(O3240)=0),"",N(M3240)/O3240)</f>
        <v/>
      </c>
      <c r="Q3240" s="40">
        <f>IF(OR(J3240="",N(J3240)=0,O3240=""),"",N(L3240)/(J3240/60))</f>
        <v/>
      </c>
      <c r="R3240" s="20" t="n"/>
    </row>
    <row r="3241">
      <c r="A3241" s="39" t="n"/>
      <c r="B3241" s="20" t="n"/>
      <c r="C3241" s="20" t="n"/>
      <c r="D3241" s="20" t="n"/>
      <c r="E3241" s="20" t="n"/>
      <c r="F3241" s="26">
        <f>IF(E3241="","",IFERROR(INDEX('İş emirleri'!$B$6:$B$305,MATCH(E3241,'İş emirleri'!$A$6:$A$305,0)),"İş emri yok"))</f>
        <v/>
      </c>
      <c r="G3241" s="38" t="n"/>
      <c r="H3241" s="38" t="n"/>
      <c r="I3241" s="20" t="n"/>
      <c r="J3241" s="40">
        <f>IF(G3241="","",MAX(0,G3241-N(H3241)))</f>
        <v/>
      </c>
      <c r="K3241" s="24">
        <f>IF(OR(G3241="",N(G3241)=0),"",J3241/G3241)</f>
        <v/>
      </c>
      <c r="L3241" s="38" t="n"/>
      <c r="M3241" s="38" t="n"/>
      <c r="N3241" s="20" t="n"/>
      <c r="O3241" s="40">
        <f>IF(AND(L3241="",M3241=""),"",N(L3241)+N(M3241))</f>
        <v/>
      </c>
      <c r="P3241" s="24">
        <f>IF(OR(O3241="",N(O3241)=0),"",N(M3241)/O3241)</f>
        <v/>
      </c>
      <c r="Q3241" s="40">
        <f>IF(OR(J3241="",N(J3241)=0,O3241=""),"",N(L3241)/(J3241/60))</f>
        <v/>
      </c>
      <c r="R3241" s="20" t="n"/>
    </row>
    <row r="3242">
      <c r="A3242" s="39" t="n"/>
      <c r="B3242" s="20" t="n"/>
      <c r="C3242" s="20" t="n"/>
      <c r="D3242" s="20" t="n"/>
      <c r="E3242" s="20" t="n"/>
      <c r="F3242" s="26">
        <f>IF(E3242="","",IFERROR(INDEX('İş emirleri'!$B$6:$B$305,MATCH(E3242,'İş emirleri'!$A$6:$A$305,0)),"İş emri yok"))</f>
        <v/>
      </c>
      <c r="G3242" s="38" t="n"/>
      <c r="H3242" s="38" t="n"/>
      <c r="I3242" s="20" t="n"/>
      <c r="J3242" s="40">
        <f>IF(G3242="","",MAX(0,G3242-N(H3242)))</f>
        <v/>
      </c>
      <c r="K3242" s="24">
        <f>IF(OR(G3242="",N(G3242)=0),"",J3242/G3242)</f>
        <v/>
      </c>
      <c r="L3242" s="38" t="n"/>
      <c r="M3242" s="38" t="n"/>
      <c r="N3242" s="20" t="n"/>
      <c r="O3242" s="40">
        <f>IF(AND(L3242="",M3242=""),"",N(L3242)+N(M3242))</f>
        <v/>
      </c>
      <c r="P3242" s="24">
        <f>IF(OR(O3242="",N(O3242)=0),"",N(M3242)/O3242)</f>
        <v/>
      </c>
      <c r="Q3242" s="40">
        <f>IF(OR(J3242="",N(J3242)=0,O3242=""),"",N(L3242)/(J3242/60))</f>
        <v/>
      </c>
      <c r="R3242" s="20" t="n"/>
    </row>
    <row r="3243">
      <c r="A3243" s="39" t="n"/>
      <c r="B3243" s="20" t="n"/>
      <c r="C3243" s="20" t="n"/>
      <c r="D3243" s="20" t="n"/>
      <c r="E3243" s="20" t="n"/>
      <c r="F3243" s="26">
        <f>IF(E3243="","",IFERROR(INDEX('İş emirleri'!$B$6:$B$305,MATCH(E3243,'İş emirleri'!$A$6:$A$305,0)),"İş emri yok"))</f>
        <v/>
      </c>
      <c r="G3243" s="38" t="n"/>
      <c r="H3243" s="38" t="n"/>
      <c r="I3243" s="20" t="n"/>
      <c r="J3243" s="40">
        <f>IF(G3243="","",MAX(0,G3243-N(H3243)))</f>
        <v/>
      </c>
      <c r="K3243" s="24">
        <f>IF(OR(G3243="",N(G3243)=0),"",J3243/G3243)</f>
        <v/>
      </c>
      <c r="L3243" s="38" t="n"/>
      <c r="M3243" s="38" t="n"/>
      <c r="N3243" s="20" t="n"/>
      <c r="O3243" s="40">
        <f>IF(AND(L3243="",M3243=""),"",N(L3243)+N(M3243))</f>
        <v/>
      </c>
      <c r="P3243" s="24">
        <f>IF(OR(O3243="",N(O3243)=0),"",N(M3243)/O3243)</f>
        <v/>
      </c>
      <c r="Q3243" s="40">
        <f>IF(OR(J3243="",N(J3243)=0,O3243=""),"",N(L3243)/(J3243/60))</f>
        <v/>
      </c>
      <c r="R3243" s="20" t="n"/>
    </row>
    <row r="3244">
      <c r="A3244" s="39" t="n"/>
      <c r="B3244" s="20" t="n"/>
      <c r="C3244" s="20" t="n"/>
      <c r="D3244" s="20" t="n"/>
      <c r="E3244" s="20" t="n"/>
      <c r="F3244" s="26">
        <f>IF(E3244="","",IFERROR(INDEX('İş emirleri'!$B$6:$B$305,MATCH(E3244,'İş emirleri'!$A$6:$A$305,0)),"İş emri yok"))</f>
        <v/>
      </c>
      <c r="G3244" s="38" t="n"/>
      <c r="H3244" s="38" t="n"/>
      <c r="I3244" s="20" t="n"/>
      <c r="J3244" s="40">
        <f>IF(G3244="","",MAX(0,G3244-N(H3244)))</f>
        <v/>
      </c>
      <c r="K3244" s="24">
        <f>IF(OR(G3244="",N(G3244)=0),"",J3244/G3244)</f>
        <v/>
      </c>
      <c r="L3244" s="38" t="n"/>
      <c r="M3244" s="38" t="n"/>
      <c r="N3244" s="20" t="n"/>
      <c r="O3244" s="40">
        <f>IF(AND(L3244="",M3244=""),"",N(L3244)+N(M3244))</f>
        <v/>
      </c>
      <c r="P3244" s="24">
        <f>IF(OR(O3244="",N(O3244)=0),"",N(M3244)/O3244)</f>
        <v/>
      </c>
      <c r="Q3244" s="40">
        <f>IF(OR(J3244="",N(J3244)=0,O3244=""),"",N(L3244)/(J3244/60))</f>
        <v/>
      </c>
      <c r="R3244" s="20" t="n"/>
    </row>
    <row r="3245">
      <c r="A3245" s="39" t="n"/>
      <c r="B3245" s="20" t="n"/>
      <c r="C3245" s="20" t="n"/>
      <c r="D3245" s="20" t="n"/>
      <c r="E3245" s="20" t="n"/>
      <c r="F3245" s="26">
        <f>IF(E3245="","",IFERROR(INDEX('İş emirleri'!$B$6:$B$305,MATCH(E3245,'İş emirleri'!$A$6:$A$305,0)),"İş emri yok"))</f>
        <v/>
      </c>
      <c r="G3245" s="38" t="n"/>
      <c r="H3245" s="38" t="n"/>
      <c r="I3245" s="20" t="n"/>
      <c r="J3245" s="40">
        <f>IF(G3245="","",MAX(0,G3245-N(H3245)))</f>
        <v/>
      </c>
      <c r="K3245" s="24">
        <f>IF(OR(G3245="",N(G3245)=0),"",J3245/G3245)</f>
        <v/>
      </c>
      <c r="L3245" s="38" t="n"/>
      <c r="M3245" s="38" t="n"/>
      <c r="N3245" s="20" t="n"/>
      <c r="O3245" s="40">
        <f>IF(AND(L3245="",M3245=""),"",N(L3245)+N(M3245))</f>
        <v/>
      </c>
      <c r="P3245" s="24">
        <f>IF(OR(O3245="",N(O3245)=0),"",N(M3245)/O3245)</f>
        <v/>
      </c>
      <c r="Q3245" s="40">
        <f>IF(OR(J3245="",N(J3245)=0,O3245=""),"",N(L3245)/(J3245/60))</f>
        <v/>
      </c>
      <c r="R3245" s="20" t="n"/>
    </row>
    <row r="3246">
      <c r="A3246" s="39" t="n"/>
      <c r="B3246" s="20" t="n"/>
      <c r="C3246" s="20" t="n"/>
      <c r="D3246" s="20" t="n"/>
      <c r="E3246" s="20" t="n"/>
      <c r="F3246" s="26">
        <f>IF(E3246="","",IFERROR(INDEX('İş emirleri'!$B$6:$B$305,MATCH(E3246,'İş emirleri'!$A$6:$A$305,0)),"İş emri yok"))</f>
        <v/>
      </c>
      <c r="G3246" s="38" t="n"/>
      <c r="H3246" s="38" t="n"/>
      <c r="I3246" s="20" t="n"/>
      <c r="J3246" s="40">
        <f>IF(G3246="","",MAX(0,G3246-N(H3246)))</f>
        <v/>
      </c>
      <c r="K3246" s="24">
        <f>IF(OR(G3246="",N(G3246)=0),"",J3246/G3246)</f>
        <v/>
      </c>
      <c r="L3246" s="38" t="n"/>
      <c r="M3246" s="38" t="n"/>
      <c r="N3246" s="20" t="n"/>
      <c r="O3246" s="40">
        <f>IF(AND(L3246="",M3246=""),"",N(L3246)+N(M3246))</f>
        <v/>
      </c>
      <c r="P3246" s="24">
        <f>IF(OR(O3246="",N(O3246)=0),"",N(M3246)/O3246)</f>
        <v/>
      </c>
      <c r="Q3246" s="40">
        <f>IF(OR(J3246="",N(J3246)=0,O3246=""),"",N(L3246)/(J3246/60))</f>
        <v/>
      </c>
      <c r="R3246" s="20" t="n"/>
    </row>
    <row r="3247">
      <c r="A3247" s="39" t="n"/>
      <c r="B3247" s="20" t="n"/>
      <c r="C3247" s="20" t="n"/>
      <c r="D3247" s="20" t="n"/>
      <c r="E3247" s="20" t="n"/>
      <c r="F3247" s="26">
        <f>IF(E3247="","",IFERROR(INDEX('İş emirleri'!$B$6:$B$305,MATCH(E3247,'İş emirleri'!$A$6:$A$305,0)),"İş emri yok"))</f>
        <v/>
      </c>
      <c r="G3247" s="38" t="n"/>
      <c r="H3247" s="38" t="n"/>
      <c r="I3247" s="20" t="n"/>
      <c r="J3247" s="40">
        <f>IF(G3247="","",MAX(0,G3247-N(H3247)))</f>
        <v/>
      </c>
      <c r="K3247" s="24">
        <f>IF(OR(G3247="",N(G3247)=0),"",J3247/G3247)</f>
        <v/>
      </c>
      <c r="L3247" s="38" t="n"/>
      <c r="M3247" s="38" t="n"/>
      <c r="N3247" s="20" t="n"/>
      <c r="O3247" s="40">
        <f>IF(AND(L3247="",M3247=""),"",N(L3247)+N(M3247))</f>
        <v/>
      </c>
      <c r="P3247" s="24">
        <f>IF(OR(O3247="",N(O3247)=0),"",N(M3247)/O3247)</f>
        <v/>
      </c>
      <c r="Q3247" s="40">
        <f>IF(OR(J3247="",N(J3247)=0,O3247=""),"",N(L3247)/(J3247/60))</f>
        <v/>
      </c>
      <c r="R3247" s="20" t="n"/>
    </row>
    <row r="3248">
      <c r="A3248" s="39" t="n"/>
      <c r="B3248" s="20" t="n"/>
      <c r="C3248" s="20" t="n"/>
      <c r="D3248" s="20" t="n"/>
      <c r="E3248" s="20" t="n"/>
      <c r="F3248" s="26">
        <f>IF(E3248="","",IFERROR(INDEX('İş emirleri'!$B$6:$B$305,MATCH(E3248,'İş emirleri'!$A$6:$A$305,0)),"İş emri yok"))</f>
        <v/>
      </c>
      <c r="G3248" s="38" t="n"/>
      <c r="H3248" s="38" t="n"/>
      <c r="I3248" s="20" t="n"/>
      <c r="J3248" s="40">
        <f>IF(G3248="","",MAX(0,G3248-N(H3248)))</f>
        <v/>
      </c>
      <c r="K3248" s="24">
        <f>IF(OR(G3248="",N(G3248)=0),"",J3248/G3248)</f>
        <v/>
      </c>
      <c r="L3248" s="38" t="n"/>
      <c r="M3248" s="38" t="n"/>
      <c r="N3248" s="20" t="n"/>
      <c r="O3248" s="40">
        <f>IF(AND(L3248="",M3248=""),"",N(L3248)+N(M3248))</f>
        <v/>
      </c>
      <c r="P3248" s="24">
        <f>IF(OR(O3248="",N(O3248)=0),"",N(M3248)/O3248)</f>
        <v/>
      </c>
      <c r="Q3248" s="40">
        <f>IF(OR(J3248="",N(J3248)=0,O3248=""),"",N(L3248)/(J3248/60))</f>
        <v/>
      </c>
      <c r="R3248" s="20" t="n"/>
    </row>
    <row r="3249">
      <c r="A3249" s="39" t="n"/>
      <c r="B3249" s="20" t="n"/>
      <c r="C3249" s="20" t="n"/>
      <c r="D3249" s="20" t="n"/>
      <c r="E3249" s="20" t="n"/>
      <c r="F3249" s="26">
        <f>IF(E3249="","",IFERROR(INDEX('İş emirleri'!$B$6:$B$305,MATCH(E3249,'İş emirleri'!$A$6:$A$305,0)),"İş emri yok"))</f>
        <v/>
      </c>
      <c r="G3249" s="38" t="n"/>
      <c r="H3249" s="38" t="n"/>
      <c r="I3249" s="20" t="n"/>
      <c r="J3249" s="40">
        <f>IF(G3249="","",MAX(0,G3249-N(H3249)))</f>
        <v/>
      </c>
      <c r="K3249" s="24">
        <f>IF(OR(G3249="",N(G3249)=0),"",J3249/G3249)</f>
        <v/>
      </c>
      <c r="L3249" s="38" t="n"/>
      <c r="M3249" s="38" t="n"/>
      <c r="N3249" s="20" t="n"/>
      <c r="O3249" s="40">
        <f>IF(AND(L3249="",M3249=""),"",N(L3249)+N(M3249))</f>
        <v/>
      </c>
      <c r="P3249" s="24">
        <f>IF(OR(O3249="",N(O3249)=0),"",N(M3249)/O3249)</f>
        <v/>
      </c>
      <c r="Q3249" s="40">
        <f>IF(OR(J3249="",N(J3249)=0,O3249=""),"",N(L3249)/(J3249/60))</f>
        <v/>
      </c>
      <c r="R3249" s="20" t="n"/>
    </row>
    <row r="3250">
      <c r="A3250" s="39" t="n"/>
      <c r="B3250" s="20" t="n"/>
      <c r="C3250" s="20" t="n"/>
      <c r="D3250" s="20" t="n"/>
      <c r="E3250" s="20" t="n"/>
      <c r="F3250" s="26">
        <f>IF(E3250="","",IFERROR(INDEX('İş emirleri'!$B$6:$B$305,MATCH(E3250,'İş emirleri'!$A$6:$A$305,0)),"İş emri yok"))</f>
        <v/>
      </c>
      <c r="G3250" s="38" t="n"/>
      <c r="H3250" s="38" t="n"/>
      <c r="I3250" s="20" t="n"/>
      <c r="J3250" s="40">
        <f>IF(G3250="","",MAX(0,G3250-N(H3250)))</f>
        <v/>
      </c>
      <c r="K3250" s="24">
        <f>IF(OR(G3250="",N(G3250)=0),"",J3250/G3250)</f>
        <v/>
      </c>
      <c r="L3250" s="38" t="n"/>
      <c r="M3250" s="38" t="n"/>
      <c r="N3250" s="20" t="n"/>
      <c r="O3250" s="40">
        <f>IF(AND(L3250="",M3250=""),"",N(L3250)+N(M3250))</f>
        <v/>
      </c>
      <c r="P3250" s="24">
        <f>IF(OR(O3250="",N(O3250)=0),"",N(M3250)/O3250)</f>
        <v/>
      </c>
      <c r="Q3250" s="40">
        <f>IF(OR(J3250="",N(J3250)=0,O3250=""),"",N(L3250)/(J3250/60))</f>
        <v/>
      </c>
      <c r="R3250" s="20" t="n"/>
    </row>
    <row r="3251">
      <c r="A3251" s="39" t="n"/>
      <c r="B3251" s="20" t="n"/>
      <c r="C3251" s="20" t="n"/>
      <c r="D3251" s="20" t="n"/>
      <c r="E3251" s="20" t="n"/>
      <c r="F3251" s="26">
        <f>IF(E3251="","",IFERROR(INDEX('İş emirleri'!$B$6:$B$305,MATCH(E3251,'İş emirleri'!$A$6:$A$305,0)),"İş emri yok"))</f>
        <v/>
      </c>
      <c r="G3251" s="38" t="n"/>
      <c r="H3251" s="38" t="n"/>
      <c r="I3251" s="20" t="n"/>
      <c r="J3251" s="40">
        <f>IF(G3251="","",MAX(0,G3251-N(H3251)))</f>
        <v/>
      </c>
      <c r="K3251" s="24">
        <f>IF(OR(G3251="",N(G3251)=0),"",J3251/G3251)</f>
        <v/>
      </c>
      <c r="L3251" s="38" t="n"/>
      <c r="M3251" s="38" t="n"/>
      <c r="N3251" s="20" t="n"/>
      <c r="O3251" s="40">
        <f>IF(AND(L3251="",M3251=""),"",N(L3251)+N(M3251))</f>
        <v/>
      </c>
      <c r="P3251" s="24">
        <f>IF(OR(O3251="",N(O3251)=0),"",N(M3251)/O3251)</f>
        <v/>
      </c>
      <c r="Q3251" s="40">
        <f>IF(OR(J3251="",N(J3251)=0,O3251=""),"",N(L3251)/(J3251/60))</f>
        <v/>
      </c>
      <c r="R3251" s="20" t="n"/>
    </row>
    <row r="3252">
      <c r="A3252" s="39" t="n"/>
      <c r="B3252" s="20" t="n"/>
      <c r="C3252" s="20" t="n"/>
      <c r="D3252" s="20" t="n"/>
      <c r="E3252" s="20" t="n"/>
      <c r="F3252" s="26">
        <f>IF(E3252="","",IFERROR(INDEX('İş emirleri'!$B$6:$B$305,MATCH(E3252,'İş emirleri'!$A$6:$A$305,0)),"İş emri yok"))</f>
        <v/>
      </c>
      <c r="G3252" s="38" t="n"/>
      <c r="H3252" s="38" t="n"/>
      <c r="I3252" s="20" t="n"/>
      <c r="J3252" s="40">
        <f>IF(G3252="","",MAX(0,G3252-N(H3252)))</f>
        <v/>
      </c>
      <c r="K3252" s="24">
        <f>IF(OR(G3252="",N(G3252)=0),"",J3252/G3252)</f>
        <v/>
      </c>
      <c r="L3252" s="38" t="n"/>
      <c r="M3252" s="38" t="n"/>
      <c r="N3252" s="20" t="n"/>
      <c r="O3252" s="40">
        <f>IF(AND(L3252="",M3252=""),"",N(L3252)+N(M3252))</f>
        <v/>
      </c>
      <c r="P3252" s="24">
        <f>IF(OR(O3252="",N(O3252)=0),"",N(M3252)/O3252)</f>
        <v/>
      </c>
      <c r="Q3252" s="40">
        <f>IF(OR(J3252="",N(J3252)=0,O3252=""),"",N(L3252)/(J3252/60))</f>
        <v/>
      </c>
      <c r="R3252" s="20" t="n"/>
    </row>
    <row r="3253">
      <c r="A3253" s="39" t="n"/>
      <c r="B3253" s="20" t="n"/>
      <c r="C3253" s="20" t="n"/>
      <c r="D3253" s="20" t="n"/>
      <c r="E3253" s="20" t="n"/>
      <c r="F3253" s="26">
        <f>IF(E3253="","",IFERROR(INDEX('İş emirleri'!$B$6:$B$305,MATCH(E3253,'İş emirleri'!$A$6:$A$305,0)),"İş emri yok"))</f>
        <v/>
      </c>
      <c r="G3253" s="38" t="n"/>
      <c r="H3253" s="38" t="n"/>
      <c r="I3253" s="20" t="n"/>
      <c r="J3253" s="40">
        <f>IF(G3253="","",MAX(0,G3253-N(H3253)))</f>
        <v/>
      </c>
      <c r="K3253" s="24">
        <f>IF(OR(G3253="",N(G3253)=0),"",J3253/G3253)</f>
        <v/>
      </c>
      <c r="L3253" s="38" t="n"/>
      <c r="M3253" s="38" t="n"/>
      <c r="N3253" s="20" t="n"/>
      <c r="O3253" s="40">
        <f>IF(AND(L3253="",M3253=""),"",N(L3253)+N(M3253))</f>
        <v/>
      </c>
      <c r="P3253" s="24">
        <f>IF(OR(O3253="",N(O3253)=0),"",N(M3253)/O3253)</f>
        <v/>
      </c>
      <c r="Q3253" s="40">
        <f>IF(OR(J3253="",N(J3253)=0,O3253=""),"",N(L3253)/(J3253/60))</f>
        <v/>
      </c>
      <c r="R3253" s="20" t="n"/>
    </row>
    <row r="3254">
      <c r="A3254" s="39" t="n"/>
      <c r="B3254" s="20" t="n"/>
      <c r="C3254" s="20" t="n"/>
      <c r="D3254" s="20" t="n"/>
      <c r="E3254" s="20" t="n"/>
      <c r="F3254" s="26">
        <f>IF(E3254="","",IFERROR(INDEX('İş emirleri'!$B$6:$B$305,MATCH(E3254,'İş emirleri'!$A$6:$A$305,0)),"İş emri yok"))</f>
        <v/>
      </c>
      <c r="G3254" s="38" t="n"/>
      <c r="H3254" s="38" t="n"/>
      <c r="I3254" s="20" t="n"/>
      <c r="J3254" s="40">
        <f>IF(G3254="","",MAX(0,G3254-N(H3254)))</f>
        <v/>
      </c>
      <c r="K3254" s="24">
        <f>IF(OR(G3254="",N(G3254)=0),"",J3254/G3254)</f>
        <v/>
      </c>
      <c r="L3254" s="38" t="n"/>
      <c r="M3254" s="38" t="n"/>
      <c r="N3254" s="20" t="n"/>
      <c r="O3254" s="40">
        <f>IF(AND(L3254="",M3254=""),"",N(L3254)+N(M3254))</f>
        <v/>
      </c>
      <c r="P3254" s="24">
        <f>IF(OR(O3254="",N(O3254)=0),"",N(M3254)/O3254)</f>
        <v/>
      </c>
      <c r="Q3254" s="40">
        <f>IF(OR(J3254="",N(J3254)=0,O3254=""),"",N(L3254)/(J3254/60))</f>
        <v/>
      </c>
      <c r="R3254" s="20" t="n"/>
    </row>
    <row r="3255">
      <c r="A3255" s="39" t="n"/>
      <c r="B3255" s="20" t="n"/>
      <c r="C3255" s="20" t="n"/>
      <c r="D3255" s="20" t="n"/>
      <c r="E3255" s="20" t="n"/>
      <c r="F3255" s="26">
        <f>IF(E3255="","",IFERROR(INDEX('İş emirleri'!$B$6:$B$305,MATCH(E3255,'İş emirleri'!$A$6:$A$305,0)),"İş emri yok"))</f>
        <v/>
      </c>
      <c r="G3255" s="38" t="n"/>
      <c r="H3255" s="38" t="n"/>
      <c r="I3255" s="20" t="n"/>
      <c r="J3255" s="40">
        <f>IF(G3255="","",MAX(0,G3255-N(H3255)))</f>
        <v/>
      </c>
      <c r="K3255" s="24">
        <f>IF(OR(G3255="",N(G3255)=0),"",J3255/G3255)</f>
        <v/>
      </c>
      <c r="L3255" s="38" t="n"/>
      <c r="M3255" s="38" t="n"/>
      <c r="N3255" s="20" t="n"/>
      <c r="O3255" s="40">
        <f>IF(AND(L3255="",M3255=""),"",N(L3255)+N(M3255))</f>
        <v/>
      </c>
      <c r="P3255" s="24">
        <f>IF(OR(O3255="",N(O3255)=0),"",N(M3255)/O3255)</f>
        <v/>
      </c>
      <c r="Q3255" s="40">
        <f>IF(OR(J3255="",N(J3255)=0,O3255=""),"",N(L3255)/(J3255/60))</f>
        <v/>
      </c>
      <c r="R3255" s="20" t="n"/>
    </row>
    <row r="3256">
      <c r="A3256" s="39" t="n"/>
      <c r="B3256" s="20" t="n"/>
      <c r="C3256" s="20" t="n"/>
      <c r="D3256" s="20" t="n"/>
      <c r="E3256" s="20" t="n"/>
      <c r="F3256" s="26">
        <f>IF(E3256="","",IFERROR(INDEX('İş emirleri'!$B$6:$B$305,MATCH(E3256,'İş emirleri'!$A$6:$A$305,0)),"İş emri yok"))</f>
        <v/>
      </c>
      <c r="G3256" s="38" t="n"/>
      <c r="H3256" s="38" t="n"/>
      <c r="I3256" s="20" t="n"/>
      <c r="J3256" s="40">
        <f>IF(G3256="","",MAX(0,G3256-N(H3256)))</f>
        <v/>
      </c>
      <c r="K3256" s="24">
        <f>IF(OR(G3256="",N(G3256)=0),"",J3256/G3256)</f>
        <v/>
      </c>
      <c r="L3256" s="38" t="n"/>
      <c r="M3256" s="38" t="n"/>
      <c r="N3256" s="20" t="n"/>
      <c r="O3256" s="40">
        <f>IF(AND(L3256="",M3256=""),"",N(L3256)+N(M3256))</f>
        <v/>
      </c>
      <c r="P3256" s="24">
        <f>IF(OR(O3256="",N(O3256)=0),"",N(M3256)/O3256)</f>
        <v/>
      </c>
      <c r="Q3256" s="40">
        <f>IF(OR(J3256="",N(J3256)=0,O3256=""),"",N(L3256)/(J3256/60))</f>
        <v/>
      </c>
      <c r="R3256" s="20" t="n"/>
    </row>
    <row r="3257">
      <c r="A3257" s="39" t="n"/>
      <c r="B3257" s="20" t="n"/>
      <c r="C3257" s="20" t="n"/>
      <c r="D3257" s="20" t="n"/>
      <c r="E3257" s="20" t="n"/>
      <c r="F3257" s="26">
        <f>IF(E3257="","",IFERROR(INDEX('İş emirleri'!$B$6:$B$305,MATCH(E3257,'İş emirleri'!$A$6:$A$305,0)),"İş emri yok"))</f>
        <v/>
      </c>
      <c r="G3257" s="38" t="n"/>
      <c r="H3257" s="38" t="n"/>
      <c r="I3257" s="20" t="n"/>
      <c r="J3257" s="40">
        <f>IF(G3257="","",MAX(0,G3257-N(H3257)))</f>
        <v/>
      </c>
      <c r="K3257" s="24">
        <f>IF(OR(G3257="",N(G3257)=0),"",J3257/G3257)</f>
        <v/>
      </c>
      <c r="L3257" s="38" t="n"/>
      <c r="M3257" s="38" t="n"/>
      <c r="N3257" s="20" t="n"/>
      <c r="O3257" s="40">
        <f>IF(AND(L3257="",M3257=""),"",N(L3257)+N(M3257))</f>
        <v/>
      </c>
      <c r="P3257" s="24">
        <f>IF(OR(O3257="",N(O3257)=0),"",N(M3257)/O3257)</f>
        <v/>
      </c>
      <c r="Q3257" s="40">
        <f>IF(OR(J3257="",N(J3257)=0,O3257=""),"",N(L3257)/(J3257/60))</f>
        <v/>
      </c>
      <c r="R3257" s="20" t="n"/>
    </row>
    <row r="3258">
      <c r="A3258" s="39" t="n"/>
      <c r="B3258" s="20" t="n"/>
      <c r="C3258" s="20" t="n"/>
      <c r="D3258" s="20" t="n"/>
      <c r="E3258" s="20" t="n"/>
      <c r="F3258" s="26">
        <f>IF(E3258="","",IFERROR(INDEX('İş emirleri'!$B$6:$B$305,MATCH(E3258,'İş emirleri'!$A$6:$A$305,0)),"İş emri yok"))</f>
        <v/>
      </c>
      <c r="G3258" s="38" t="n"/>
      <c r="H3258" s="38" t="n"/>
      <c r="I3258" s="20" t="n"/>
      <c r="J3258" s="40">
        <f>IF(G3258="","",MAX(0,G3258-N(H3258)))</f>
        <v/>
      </c>
      <c r="K3258" s="24">
        <f>IF(OR(G3258="",N(G3258)=0),"",J3258/G3258)</f>
        <v/>
      </c>
      <c r="L3258" s="38" t="n"/>
      <c r="M3258" s="38" t="n"/>
      <c r="N3258" s="20" t="n"/>
      <c r="O3258" s="40">
        <f>IF(AND(L3258="",M3258=""),"",N(L3258)+N(M3258))</f>
        <v/>
      </c>
      <c r="P3258" s="24">
        <f>IF(OR(O3258="",N(O3258)=0),"",N(M3258)/O3258)</f>
        <v/>
      </c>
      <c r="Q3258" s="40">
        <f>IF(OR(J3258="",N(J3258)=0,O3258=""),"",N(L3258)/(J3258/60))</f>
        <v/>
      </c>
      <c r="R3258" s="20" t="n"/>
    </row>
    <row r="3259">
      <c r="A3259" s="39" t="n"/>
      <c r="B3259" s="20" t="n"/>
      <c r="C3259" s="20" t="n"/>
      <c r="D3259" s="20" t="n"/>
      <c r="E3259" s="20" t="n"/>
      <c r="F3259" s="26">
        <f>IF(E3259="","",IFERROR(INDEX('İş emirleri'!$B$6:$B$305,MATCH(E3259,'İş emirleri'!$A$6:$A$305,0)),"İş emri yok"))</f>
        <v/>
      </c>
      <c r="G3259" s="38" t="n"/>
      <c r="H3259" s="38" t="n"/>
      <c r="I3259" s="20" t="n"/>
      <c r="J3259" s="40">
        <f>IF(G3259="","",MAX(0,G3259-N(H3259)))</f>
        <v/>
      </c>
      <c r="K3259" s="24">
        <f>IF(OR(G3259="",N(G3259)=0),"",J3259/G3259)</f>
        <v/>
      </c>
      <c r="L3259" s="38" t="n"/>
      <c r="M3259" s="38" t="n"/>
      <c r="N3259" s="20" t="n"/>
      <c r="O3259" s="40">
        <f>IF(AND(L3259="",M3259=""),"",N(L3259)+N(M3259))</f>
        <v/>
      </c>
      <c r="P3259" s="24">
        <f>IF(OR(O3259="",N(O3259)=0),"",N(M3259)/O3259)</f>
        <v/>
      </c>
      <c r="Q3259" s="40">
        <f>IF(OR(J3259="",N(J3259)=0,O3259=""),"",N(L3259)/(J3259/60))</f>
        <v/>
      </c>
      <c r="R3259" s="20" t="n"/>
    </row>
    <row r="3260">
      <c r="A3260" s="39" t="n"/>
      <c r="B3260" s="20" t="n"/>
      <c r="C3260" s="20" t="n"/>
      <c r="D3260" s="20" t="n"/>
      <c r="E3260" s="20" t="n"/>
      <c r="F3260" s="26">
        <f>IF(E3260="","",IFERROR(INDEX('İş emirleri'!$B$6:$B$305,MATCH(E3260,'İş emirleri'!$A$6:$A$305,0)),"İş emri yok"))</f>
        <v/>
      </c>
      <c r="G3260" s="38" t="n"/>
      <c r="H3260" s="38" t="n"/>
      <c r="I3260" s="20" t="n"/>
      <c r="J3260" s="40">
        <f>IF(G3260="","",MAX(0,G3260-N(H3260)))</f>
        <v/>
      </c>
      <c r="K3260" s="24">
        <f>IF(OR(G3260="",N(G3260)=0),"",J3260/G3260)</f>
        <v/>
      </c>
      <c r="L3260" s="38" t="n"/>
      <c r="M3260" s="38" t="n"/>
      <c r="N3260" s="20" t="n"/>
      <c r="O3260" s="40">
        <f>IF(AND(L3260="",M3260=""),"",N(L3260)+N(M3260))</f>
        <v/>
      </c>
      <c r="P3260" s="24">
        <f>IF(OR(O3260="",N(O3260)=0),"",N(M3260)/O3260)</f>
        <v/>
      </c>
      <c r="Q3260" s="40">
        <f>IF(OR(J3260="",N(J3260)=0,O3260=""),"",N(L3260)/(J3260/60))</f>
        <v/>
      </c>
      <c r="R3260" s="20" t="n"/>
    </row>
    <row r="3261">
      <c r="A3261" s="39" t="n"/>
      <c r="B3261" s="20" t="n"/>
      <c r="C3261" s="20" t="n"/>
      <c r="D3261" s="20" t="n"/>
      <c r="E3261" s="20" t="n"/>
      <c r="F3261" s="26">
        <f>IF(E3261="","",IFERROR(INDEX('İş emirleri'!$B$6:$B$305,MATCH(E3261,'İş emirleri'!$A$6:$A$305,0)),"İş emri yok"))</f>
        <v/>
      </c>
      <c r="G3261" s="38" t="n"/>
      <c r="H3261" s="38" t="n"/>
      <c r="I3261" s="20" t="n"/>
      <c r="J3261" s="40">
        <f>IF(G3261="","",MAX(0,G3261-N(H3261)))</f>
        <v/>
      </c>
      <c r="K3261" s="24">
        <f>IF(OR(G3261="",N(G3261)=0),"",J3261/G3261)</f>
        <v/>
      </c>
      <c r="L3261" s="38" t="n"/>
      <c r="M3261" s="38" t="n"/>
      <c r="N3261" s="20" t="n"/>
      <c r="O3261" s="40">
        <f>IF(AND(L3261="",M3261=""),"",N(L3261)+N(M3261))</f>
        <v/>
      </c>
      <c r="P3261" s="24">
        <f>IF(OR(O3261="",N(O3261)=0),"",N(M3261)/O3261)</f>
        <v/>
      </c>
      <c r="Q3261" s="40">
        <f>IF(OR(J3261="",N(J3261)=0,O3261=""),"",N(L3261)/(J3261/60))</f>
        <v/>
      </c>
      <c r="R3261" s="20" t="n"/>
    </row>
    <row r="3262">
      <c r="A3262" s="39" t="n"/>
      <c r="B3262" s="20" t="n"/>
      <c r="C3262" s="20" t="n"/>
      <c r="D3262" s="20" t="n"/>
      <c r="E3262" s="20" t="n"/>
      <c r="F3262" s="26">
        <f>IF(E3262="","",IFERROR(INDEX('İş emirleri'!$B$6:$B$305,MATCH(E3262,'İş emirleri'!$A$6:$A$305,0)),"İş emri yok"))</f>
        <v/>
      </c>
      <c r="G3262" s="38" t="n"/>
      <c r="H3262" s="38" t="n"/>
      <c r="I3262" s="20" t="n"/>
      <c r="J3262" s="40">
        <f>IF(G3262="","",MAX(0,G3262-N(H3262)))</f>
        <v/>
      </c>
      <c r="K3262" s="24">
        <f>IF(OR(G3262="",N(G3262)=0),"",J3262/G3262)</f>
        <v/>
      </c>
      <c r="L3262" s="38" t="n"/>
      <c r="M3262" s="38" t="n"/>
      <c r="N3262" s="20" t="n"/>
      <c r="O3262" s="40">
        <f>IF(AND(L3262="",M3262=""),"",N(L3262)+N(M3262))</f>
        <v/>
      </c>
      <c r="P3262" s="24">
        <f>IF(OR(O3262="",N(O3262)=0),"",N(M3262)/O3262)</f>
        <v/>
      </c>
      <c r="Q3262" s="40">
        <f>IF(OR(J3262="",N(J3262)=0,O3262=""),"",N(L3262)/(J3262/60))</f>
        <v/>
      </c>
      <c r="R3262" s="20" t="n"/>
    </row>
    <row r="3263">
      <c r="A3263" s="39" t="n"/>
      <c r="B3263" s="20" t="n"/>
      <c r="C3263" s="20" t="n"/>
      <c r="D3263" s="20" t="n"/>
      <c r="E3263" s="20" t="n"/>
      <c r="F3263" s="26">
        <f>IF(E3263="","",IFERROR(INDEX('İş emirleri'!$B$6:$B$305,MATCH(E3263,'İş emirleri'!$A$6:$A$305,0)),"İş emri yok"))</f>
        <v/>
      </c>
      <c r="G3263" s="38" t="n"/>
      <c r="H3263" s="38" t="n"/>
      <c r="I3263" s="20" t="n"/>
      <c r="J3263" s="40">
        <f>IF(G3263="","",MAX(0,G3263-N(H3263)))</f>
        <v/>
      </c>
      <c r="K3263" s="24">
        <f>IF(OR(G3263="",N(G3263)=0),"",J3263/G3263)</f>
        <v/>
      </c>
      <c r="L3263" s="38" t="n"/>
      <c r="M3263" s="38" t="n"/>
      <c r="N3263" s="20" t="n"/>
      <c r="O3263" s="40">
        <f>IF(AND(L3263="",M3263=""),"",N(L3263)+N(M3263))</f>
        <v/>
      </c>
      <c r="P3263" s="24">
        <f>IF(OR(O3263="",N(O3263)=0),"",N(M3263)/O3263)</f>
        <v/>
      </c>
      <c r="Q3263" s="40">
        <f>IF(OR(J3263="",N(J3263)=0,O3263=""),"",N(L3263)/(J3263/60))</f>
        <v/>
      </c>
      <c r="R3263" s="20" t="n"/>
    </row>
    <row r="3264">
      <c r="A3264" s="39" t="n"/>
      <c r="B3264" s="20" t="n"/>
      <c r="C3264" s="20" t="n"/>
      <c r="D3264" s="20" t="n"/>
      <c r="E3264" s="20" t="n"/>
      <c r="F3264" s="26">
        <f>IF(E3264="","",IFERROR(INDEX('İş emirleri'!$B$6:$B$305,MATCH(E3264,'İş emirleri'!$A$6:$A$305,0)),"İş emri yok"))</f>
        <v/>
      </c>
      <c r="G3264" s="38" t="n"/>
      <c r="H3264" s="38" t="n"/>
      <c r="I3264" s="20" t="n"/>
      <c r="J3264" s="40">
        <f>IF(G3264="","",MAX(0,G3264-N(H3264)))</f>
        <v/>
      </c>
      <c r="K3264" s="24">
        <f>IF(OR(G3264="",N(G3264)=0),"",J3264/G3264)</f>
        <v/>
      </c>
      <c r="L3264" s="38" t="n"/>
      <c r="M3264" s="38" t="n"/>
      <c r="N3264" s="20" t="n"/>
      <c r="O3264" s="40">
        <f>IF(AND(L3264="",M3264=""),"",N(L3264)+N(M3264))</f>
        <v/>
      </c>
      <c r="P3264" s="24">
        <f>IF(OR(O3264="",N(O3264)=0),"",N(M3264)/O3264)</f>
        <v/>
      </c>
      <c r="Q3264" s="40">
        <f>IF(OR(J3264="",N(J3264)=0,O3264=""),"",N(L3264)/(J3264/60))</f>
        <v/>
      </c>
      <c r="R3264" s="20" t="n"/>
    </row>
    <row r="3265">
      <c r="A3265" s="39" t="n"/>
      <c r="B3265" s="20" t="n"/>
      <c r="C3265" s="20" t="n"/>
      <c r="D3265" s="20" t="n"/>
      <c r="E3265" s="20" t="n"/>
      <c r="F3265" s="26">
        <f>IF(E3265="","",IFERROR(INDEX('İş emirleri'!$B$6:$B$305,MATCH(E3265,'İş emirleri'!$A$6:$A$305,0)),"İş emri yok"))</f>
        <v/>
      </c>
      <c r="G3265" s="38" t="n"/>
      <c r="H3265" s="38" t="n"/>
      <c r="I3265" s="20" t="n"/>
      <c r="J3265" s="40">
        <f>IF(G3265="","",MAX(0,G3265-N(H3265)))</f>
        <v/>
      </c>
      <c r="K3265" s="24">
        <f>IF(OR(G3265="",N(G3265)=0),"",J3265/G3265)</f>
        <v/>
      </c>
      <c r="L3265" s="38" t="n"/>
      <c r="M3265" s="38" t="n"/>
      <c r="N3265" s="20" t="n"/>
      <c r="O3265" s="40">
        <f>IF(AND(L3265="",M3265=""),"",N(L3265)+N(M3265))</f>
        <v/>
      </c>
      <c r="P3265" s="24">
        <f>IF(OR(O3265="",N(O3265)=0),"",N(M3265)/O3265)</f>
        <v/>
      </c>
      <c r="Q3265" s="40">
        <f>IF(OR(J3265="",N(J3265)=0,O3265=""),"",N(L3265)/(J3265/60))</f>
        <v/>
      </c>
      <c r="R3265" s="20" t="n"/>
    </row>
    <row r="3266">
      <c r="A3266" s="39" t="n"/>
      <c r="B3266" s="20" t="n"/>
      <c r="C3266" s="20" t="n"/>
      <c r="D3266" s="20" t="n"/>
      <c r="E3266" s="20" t="n"/>
      <c r="F3266" s="26">
        <f>IF(E3266="","",IFERROR(INDEX('İş emirleri'!$B$6:$B$305,MATCH(E3266,'İş emirleri'!$A$6:$A$305,0)),"İş emri yok"))</f>
        <v/>
      </c>
      <c r="G3266" s="38" t="n"/>
      <c r="H3266" s="38" t="n"/>
      <c r="I3266" s="20" t="n"/>
      <c r="J3266" s="40">
        <f>IF(G3266="","",MAX(0,G3266-N(H3266)))</f>
        <v/>
      </c>
      <c r="K3266" s="24">
        <f>IF(OR(G3266="",N(G3266)=0),"",J3266/G3266)</f>
        <v/>
      </c>
      <c r="L3266" s="38" t="n"/>
      <c r="M3266" s="38" t="n"/>
      <c r="N3266" s="20" t="n"/>
      <c r="O3266" s="40">
        <f>IF(AND(L3266="",M3266=""),"",N(L3266)+N(M3266))</f>
        <v/>
      </c>
      <c r="P3266" s="24">
        <f>IF(OR(O3266="",N(O3266)=0),"",N(M3266)/O3266)</f>
        <v/>
      </c>
      <c r="Q3266" s="40">
        <f>IF(OR(J3266="",N(J3266)=0,O3266=""),"",N(L3266)/(J3266/60))</f>
        <v/>
      </c>
      <c r="R3266" s="20" t="n"/>
    </row>
    <row r="3267">
      <c r="A3267" s="39" t="n"/>
      <c r="B3267" s="20" t="n"/>
      <c r="C3267" s="20" t="n"/>
      <c r="D3267" s="20" t="n"/>
      <c r="E3267" s="20" t="n"/>
      <c r="F3267" s="26">
        <f>IF(E3267="","",IFERROR(INDEX('İş emirleri'!$B$6:$B$305,MATCH(E3267,'İş emirleri'!$A$6:$A$305,0)),"İş emri yok"))</f>
        <v/>
      </c>
      <c r="G3267" s="38" t="n"/>
      <c r="H3267" s="38" t="n"/>
      <c r="I3267" s="20" t="n"/>
      <c r="J3267" s="40">
        <f>IF(G3267="","",MAX(0,G3267-N(H3267)))</f>
        <v/>
      </c>
      <c r="K3267" s="24">
        <f>IF(OR(G3267="",N(G3267)=0),"",J3267/G3267)</f>
        <v/>
      </c>
      <c r="L3267" s="38" t="n"/>
      <c r="M3267" s="38" t="n"/>
      <c r="N3267" s="20" t="n"/>
      <c r="O3267" s="40">
        <f>IF(AND(L3267="",M3267=""),"",N(L3267)+N(M3267))</f>
        <v/>
      </c>
      <c r="P3267" s="24">
        <f>IF(OR(O3267="",N(O3267)=0),"",N(M3267)/O3267)</f>
        <v/>
      </c>
      <c r="Q3267" s="40">
        <f>IF(OR(J3267="",N(J3267)=0,O3267=""),"",N(L3267)/(J3267/60))</f>
        <v/>
      </c>
      <c r="R3267" s="20" t="n"/>
    </row>
    <row r="3268">
      <c r="A3268" s="39" t="n"/>
      <c r="B3268" s="20" t="n"/>
      <c r="C3268" s="20" t="n"/>
      <c r="D3268" s="20" t="n"/>
      <c r="E3268" s="20" t="n"/>
      <c r="F3268" s="26">
        <f>IF(E3268="","",IFERROR(INDEX('İş emirleri'!$B$6:$B$305,MATCH(E3268,'İş emirleri'!$A$6:$A$305,0)),"İş emri yok"))</f>
        <v/>
      </c>
      <c r="G3268" s="38" t="n"/>
      <c r="H3268" s="38" t="n"/>
      <c r="I3268" s="20" t="n"/>
      <c r="J3268" s="40">
        <f>IF(G3268="","",MAX(0,G3268-N(H3268)))</f>
        <v/>
      </c>
      <c r="K3268" s="24">
        <f>IF(OR(G3268="",N(G3268)=0),"",J3268/G3268)</f>
        <v/>
      </c>
      <c r="L3268" s="38" t="n"/>
      <c r="M3268" s="38" t="n"/>
      <c r="N3268" s="20" t="n"/>
      <c r="O3268" s="40">
        <f>IF(AND(L3268="",M3268=""),"",N(L3268)+N(M3268))</f>
        <v/>
      </c>
      <c r="P3268" s="24">
        <f>IF(OR(O3268="",N(O3268)=0),"",N(M3268)/O3268)</f>
        <v/>
      </c>
      <c r="Q3268" s="40">
        <f>IF(OR(J3268="",N(J3268)=0,O3268=""),"",N(L3268)/(J3268/60))</f>
        <v/>
      </c>
      <c r="R3268" s="20" t="n"/>
    </row>
    <row r="3269">
      <c r="A3269" s="39" t="n"/>
      <c r="B3269" s="20" t="n"/>
      <c r="C3269" s="20" t="n"/>
      <c r="D3269" s="20" t="n"/>
      <c r="E3269" s="20" t="n"/>
      <c r="F3269" s="26">
        <f>IF(E3269="","",IFERROR(INDEX('İş emirleri'!$B$6:$B$305,MATCH(E3269,'İş emirleri'!$A$6:$A$305,0)),"İş emri yok"))</f>
        <v/>
      </c>
      <c r="G3269" s="38" t="n"/>
      <c r="H3269" s="38" t="n"/>
      <c r="I3269" s="20" t="n"/>
      <c r="J3269" s="40">
        <f>IF(G3269="","",MAX(0,G3269-N(H3269)))</f>
        <v/>
      </c>
      <c r="K3269" s="24">
        <f>IF(OR(G3269="",N(G3269)=0),"",J3269/G3269)</f>
        <v/>
      </c>
      <c r="L3269" s="38" t="n"/>
      <c r="M3269" s="38" t="n"/>
      <c r="N3269" s="20" t="n"/>
      <c r="O3269" s="40">
        <f>IF(AND(L3269="",M3269=""),"",N(L3269)+N(M3269))</f>
        <v/>
      </c>
      <c r="P3269" s="24">
        <f>IF(OR(O3269="",N(O3269)=0),"",N(M3269)/O3269)</f>
        <v/>
      </c>
      <c r="Q3269" s="40">
        <f>IF(OR(J3269="",N(J3269)=0,O3269=""),"",N(L3269)/(J3269/60))</f>
        <v/>
      </c>
      <c r="R3269" s="20" t="n"/>
    </row>
    <row r="3270">
      <c r="A3270" s="39" t="n"/>
      <c r="B3270" s="20" t="n"/>
      <c r="C3270" s="20" t="n"/>
      <c r="D3270" s="20" t="n"/>
      <c r="E3270" s="20" t="n"/>
      <c r="F3270" s="26">
        <f>IF(E3270="","",IFERROR(INDEX('İş emirleri'!$B$6:$B$305,MATCH(E3270,'İş emirleri'!$A$6:$A$305,0)),"İş emri yok"))</f>
        <v/>
      </c>
      <c r="G3270" s="38" t="n"/>
      <c r="H3270" s="38" t="n"/>
      <c r="I3270" s="20" t="n"/>
      <c r="J3270" s="40">
        <f>IF(G3270="","",MAX(0,G3270-N(H3270)))</f>
        <v/>
      </c>
      <c r="K3270" s="24">
        <f>IF(OR(G3270="",N(G3270)=0),"",J3270/G3270)</f>
        <v/>
      </c>
      <c r="L3270" s="38" t="n"/>
      <c r="M3270" s="38" t="n"/>
      <c r="N3270" s="20" t="n"/>
      <c r="O3270" s="40">
        <f>IF(AND(L3270="",M3270=""),"",N(L3270)+N(M3270))</f>
        <v/>
      </c>
      <c r="P3270" s="24">
        <f>IF(OR(O3270="",N(O3270)=0),"",N(M3270)/O3270)</f>
        <v/>
      </c>
      <c r="Q3270" s="40">
        <f>IF(OR(J3270="",N(J3270)=0,O3270=""),"",N(L3270)/(J3270/60))</f>
        <v/>
      </c>
      <c r="R3270" s="20" t="n"/>
    </row>
    <row r="3271">
      <c r="A3271" s="39" t="n"/>
      <c r="B3271" s="20" t="n"/>
      <c r="C3271" s="20" t="n"/>
      <c r="D3271" s="20" t="n"/>
      <c r="E3271" s="20" t="n"/>
      <c r="F3271" s="26">
        <f>IF(E3271="","",IFERROR(INDEX('İş emirleri'!$B$6:$B$305,MATCH(E3271,'İş emirleri'!$A$6:$A$305,0)),"İş emri yok"))</f>
        <v/>
      </c>
      <c r="G3271" s="38" t="n"/>
      <c r="H3271" s="38" t="n"/>
      <c r="I3271" s="20" t="n"/>
      <c r="J3271" s="40">
        <f>IF(G3271="","",MAX(0,G3271-N(H3271)))</f>
        <v/>
      </c>
      <c r="K3271" s="24">
        <f>IF(OR(G3271="",N(G3271)=0),"",J3271/G3271)</f>
        <v/>
      </c>
      <c r="L3271" s="38" t="n"/>
      <c r="M3271" s="38" t="n"/>
      <c r="N3271" s="20" t="n"/>
      <c r="O3271" s="40">
        <f>IF(AND(L3271="",M3271=""),"",N(L3271)+N(M3271))</f>
        <v/>
      </c>
      <c r="P3271" s="24">
        <f>IF(OR(O3271="",N(O3271)=0),"",N(M3271)/O3271)</f>
        <v/>
      </c>
      <c r="Q3271" s="40">
        <f>IF(OR(J3271="",N(J3271)=0,O3271=""),"",N(L3271)/(J3271/60))</f>
        <v/>
      </c>
      <c r="R3271" s="20" t="n"/>
    </row>
    <row r="3272">
      <c r="A3272" s="39" t="n"/>
      <c r="B3272" s="20" t="n"/>
      <c r="C3272" s="20" t="n"/>
      <c r="D3272" s="20" t="n"/>
      <c r="E3272" s="20" t="n"/>
      <c r="F3272" s="26">
        <f>IF(E3272="","",IFERROR(INDEX('İş emirleri'!$B$6:$B$305,MATCH(E3272,'İş emirleri'!$A$6:$A$305,0)),"İş emri yok"))</f>
        <v/>
      </c>
      <c r="G3272" s="38" t="n"/>
      <c r="H3272" s="38" t="n"/>
      <c r="I3272" s="20" t="n"/>
      <c r="J3272" s="40">
        <f>IF(G3272="","",MAX(0,G3272-N(H3272)))</f>
        <v/>
      </c>
      <c r="K3272" s="24">
        <f>IF(OR(G3272="",N(G3272)=0),"",J3272/G3272)</f>
        <v/>
      </c>
      <c r="L3272" s="38" t="n"/>
      <c r="M3272" s="38" t="n"/>
      <c r="N3272" s="20" t="n"/>
      <c r="O3272" s="40">
        <f>IF(AND(L3272="",M3272=""),"",N(L3272)+N(M3272))</f>
        <v/>
      </c>
      <c r="P3272" s="24">
        <f>IF(OR(O3272="",N(O3272)=0),"",N(M3272)/O3272)</f>
        <v/>
      </c>
      <c r="Q3272" s="40">
        <f>IF(OR(J3272="",N(J3272)=0,O3272=""),"",N(L3272)/(J3272/60))</f>
        <v/>
      </c>
      <c r="R3272" s="20" t="n"/>
    </row>
    <row r="3273">
      <c r="A3273" s="39" t="n"/>
      <c r="B3273" s="20" t="n"/>
      <c r="C3273" s="20" t="n"/>
      <c r="D3273" s="20" t="n"/>
      <c r="E3273" s="20" t="n"/>
      <c r="F3273" s="26">
        <f>IF(E3273="","",IFERROR(INDEX('İş emirleri'!$B$6:$B$305,MATCH(E3273,'İş emirleri'!$A$6:$A$305,0)),"İş emri yok"))</f>
        <v/>
      </c>
      <c r="G3273" s="38" t="n"/>
      <c r="H3273" s="38" t="n"/>
      <c r="I3273" s="20" t="n"/>
      <c r="J3273" s="40">
        <f>IF(G3273="","",MAX(0,G3273-N(H3273)))</f>
        <v/>
      </c>
      <c r="K3273" s="24">
        <f>IF(OR(G3273="",N(G3273)=0),"",J3273/G3273)</f>
        <v/>
      </c>
      <c r="L3273" s="38" t="n"/>
      <c r="M3273" s="38" t="n"/>
      <c r="N3273" s="20" t="n"/>
      <c r="O3273" s="40">
        <f>IF(AND(L3273="",M3273=""),"",N(L3273)+N(M3273))</f>
        <v/>
      </c>
      <c r="P3273" s="24">
        <f>IF(OR(O3273="",N(O3273)=0),"",N(M3273)/O3273)</f>
        <v/>
      </c>
      <c r="Q3273" s="40">
        <f>IF(OR(J3273="",N(J3273)=0,O3273=""),"",N(L3273)/(J3273/60))</f>
        <v/>
      </c>
      <c r="R3273" s="20" t="n"/>
    </row>
    <row r="3274">
      <c r="A3274" s="39" t="n"/>
      <c r="B3274" s="20" t="n"/>
      <c r="C3274" s="20" t="n"/>
      <c r="D3274" s="20" t="n"/>
      <c r="E3274" s="20" t="n"/>
      <c r="F3274" s="26">
        <f>IF(E3274="","",IFERROR(INDEX('İş emirleri'!$B$6:$B$305,MATCH(E3274,'İş emirleri'!$A$6:$A$305,0)),"İş emri yok"))</f>
        <v/>
      </c>
      <c r="G3274" s="38" t="n"/>
      <c r="H3274" s="38" t="n"/>
      <c r="I3274" s="20" t="n"/>
      <c r="J3274" s="40">
        <f>IF(G3274="","",MAX(0,G3274-N(H3274)))</f>
        <v/>
      </c>
      <c r="K3274" s="24">
        <f>IF(OR(G3274="",N(G3274)=0),"",J3274/G3274)</f>
        <v/>
      </c>
      <c r="L3274" s="38" t="n"/>
      <c r="M3274" s="38" t="n"/>
      <c r="N3274" s="20" t="n"/>
      <c r="O3274" s="40">
        <f>IF(AND(L3274="",M3274=""),"",N(L3274)+N(M3274))</f>
        <v/>
      </c>
      <c r="P3274" s="24">
        <f>IF(OR(O3274="",N(O3274)=0),"",N(M3274)/O3274)</f>
        <v/>
      </c>
      <c r="Q3274" s="40">
        <f>IF(OR(J3274="",N(J3274)=0,O3274=""),"",N(L3274)/(J3274/60))</f>
        <v/>
      </c>
      <c r="R3274" s="20" t="n"/>
    </row>
    <row r="3275">
      <c r="A3275" s="39" t="n"/>
      <c r="B3275" s="20" t="n"/>
      <c r="C3275" s="20" t="n"/>
      <c r="D3275" s="20" t="n"/>
      <c r="E3275" s="20" t="n"/>
      <c r="F3275" s="26">
        <f>IF(E3275="","",IFERROR(INDEX('İş emirleri'!$B$6:$B$305,MATCH(E3275,'İş emirleri'!$A$6:$A$305,0)),"İş emri yok"))</f>
        <v/>
      </c>
      <c r="G3275" s="38" t="n"/>
      <c r="H3275" s="38" t="n"/>
      <c r="I3275" s="20" t="n"/>
      <c r="J3275" s="40">
        <f>IF(G3275="","",MAX(0,G3275-N(H3275)))</f>
        <v/>
      </c>
      <c r="K3275" s="24">
        <f>IF(OR(G3275="",N(G3275)=0),"",J3275/G3275)</f>
        <v/>
      </c>
      <c r="L3275" s="38" t="n"/>
      <c r="M3275" s="38" t="n"/>
      <c r="N3275" s="20" t="n"/>
      <c r="O3275" s="40">
        <f>IF(AND(L3275="",M3275=""),"",N(L3275)+N(M3275))</f>
        <v/>
      </c>
      <c r="P3275" s="24">
        <f>IF(OR(O3275="",N(O3275)=0),"",N(M3275)/O3275)</f>
        <v/>
      </c>
      <c r="Q3275" s="40">
        <f>IF(OR(J3275="",N(J3275)=0,O3275=""),"",N(L3275)/(J3275/60))</f>
        <v/>
      </c>
      <c r="R3275" s="20" t="n"/>
    </row>
    <row r="3276">
      <c r="A3276" s="39" t="n"/>
      <c r="B3276" s="20" t="n"/>
      <c r="C3276" s="20" t="n"/>
      <c r="D3276" s="20" t="n"/>
      <c r="E3276" s="20" t="n"/>
      <c r="F3276" s="26">
        <f>IF(E3276="","",IFERROR(INDEX('İş emirleri'!$B$6:$B$305,MATCH(E3276,'İş emirleri'!$A$6:$A$305,0)),"İş emri yok"))</f>
        <v/>
      </c>
      <c r="G3276" s="38" t="n"/>
      <c r="H3276" s="38" t="n"/>
      <c r="I3276" s="20" t="n"/>
      <c r="J3276" s="40">
        <f>IF(G3276="","",MAX(0,G3276-N(H3276)))</f>
        <v/>
      </c>
      <c r="K3276" s="24">
        <f>IF(OR(G3276="",N(G3276)=0),"",J3276/G3276)</f>
        <v/>
      </c>
      <c r="L3276" s="38" t="n"/>
      <c r="M3276" s="38" t="n"/>
      <c r="N3276" s="20" t="n"/>
      <c r="O3276" s="40">
        <f>IF(AND(L3276="",M3276=""),"",N(L3276)+N(M3276))</f>
        <v/>
      </c>
      <c r="P3276" s="24">
        <f>IF(OR(O3276="",N(O3276)=0),"",N(M3276)/O3276)</f>
        <v/>
      </c>
      <c r="Q3276" s="40">
        <f>IF(OR(J3276="",N(J3276)=0,O3276=""),"",N(L3276)/(J3276/60))</f>
        <v/>
      </c>
      <c r="R3276" s="20" t="n"/>
    </row>
    <row r="3277">
      <c r="A3277" s="39" t="n"/>
      <c r="B3277" s="20" t="n"/>
      <c r="C3277" s="20" t="n"/>
      <c r="D3277" s="20" t="n"/>
      <c r="E3277" s="20" t="n"/>
      <c r="F3277" s="26">
        <f>IF(E3277="","",IFERROR(INDEX('İş emirleri'!$B$6:$B$305,MATCH(E3277,'İş emirleri'!$A$6:$A$305,0)),"İş emri yok"))</f>
        <v/>
      </c>
      <c r="G3277" s="38" t="n"/>
      <c r="H3277" s="38" t="n"/>
      <c r="I3277" s="20" t="n"/>
      <c r="J3277" s="40">
        <f>IF(G3277="","",MAX(0,G3277-N(H3277)))</f>
        <v/>
      </c>
      <c r="K3277" s="24">
        <f>IF(OR(G3277="",N(G3277)=0),"",J3277/G3277)</f>
        <v/>
      </c>
      <c r="L3277" s="38" t="n"/>
      <c r="M3277" s="38" t="n"/>
      <c r="N3277" s="20" t="n"/>
      <c r="O3277" s="40">
        <f>IF(AND(L3277="",M3277=""),"",N(L3277)+N(M3277))</f>
        <v/>
      </c>
      <c r="P3277" s="24">
        <f>IF(OR(O3277="",N(O3277)=0),"",N(M3277)/O3277)</f>
        <v/>
      </c>
      <c r="Q3277" s="40">
        <f>IF(OR(J3277="",N(J3277)=0,O3277=""),"",N(L3277)/(J3277/60))</f>
        <v/>
      </c>
      <c r="R3277" s="20" t="n"/>
    </row>
    <row r="3278">
      <c r="A3278" s="39" t="n"/>
      <c r="B3278" s="20" t="n"/>
      <c r="C3278" s="20" t="n"/>
      <c r="D3278" s="20" t="n"/>
      <c r="E3278" s="20" t="n"/>
      <c r="F3278" s="26">
        <f>IF(E3278="","",IFERROR(INDEX('İş emirleri'!$B$6:$B$305,MATCH(E3278,'İş emirleri'!$A$6:$A$305,0)),"İş emri yok"))</f>
        <v/>
      </c>
      <c r="G3278" s="38" t="n"/>
      <c r="H3278" s="38" t="n"/>
      <c r="I3278" s="20" t="n"/>
      <c r="J3278" s="40">
        <f>IF(G3278="","",MAX(0,G3278-N(H3278)))</f>
        <v/>
      </c>
      <c r="K3278" s="24">
        <f>IF(OR(G3278="",N(G3278)=0),"",J3278/G3278)</f>
        <v/>
      </c>
      <c r="L3278" s="38" t="n"/>
      <c r="M3278" s="38" t="n"/>
      <c r="N3278" s="20" t="n"/>
      <c r="O3278" s="40">
        <f>IF(AND(L3278="",M3278=""),"",N(L3278)+N(M3278))</f>
        <v/>
      </c>
      <c r="P3278" s="24">
        <f>IF(OR(O3278="",N(O3278)=0),"",N(M3278)/O3278)</f>
        <v/>
      </c>
      <c r="Q3278" s="40">
        <f>IF(OR(J3278="",N(J3278)=0,O3278=""),"",N(L3278)/(J3278/60))</f>
        <v/>
      </c>
      <c r="R3278" s="20" t="n"/>
    </row>
    <row r="3279">
      <c r="A3279" s="39" t="n"/>
      <c r="B3279" s="20" t="n"/>
      <c r="C3279" s="20" t="n"/>
      <c r="D3279" s="20" t="n"/>
      <c r="E3279" s="20" t="n"/>
      <c r="F3279" s="26">
        <f>IF(E3279="","",IFERROR(INDEX('İş emirleri'!$B$6:$B$305,MATCH(E3279,'İş emirleri'!$A$6:$A$305,0)),"İş emri yok"))</f>
        <v/>
      </c>
      <c r="G3279" s="38" t="n"/>
      <c r="H3279" s="38" t="n"/>
      <c r="I3279" s="20" t="n"/>
      <c r="J3279" s="40">
        <f>IF(G3279="","",MAX(0,G3279-N(H3279)))</f>
        <v/>
      </c>
      <c r="K3279" s="24">
        <f>IF(OR(G3279="",N(G3279)=0),"",J3279/G3279)</f>
        <v/>
      </c>
      <c r="L3279" s="38" t="n"/>
      <c r="M3279" s="38" t="n"/>
      <c r="N3279" s="20" t="n"/>
      <c r="O3279" s="40">
        <f>IF(AND(L3279="",M3279=""),"",N(L3279)+N(M3279))</f>
        <v/>
      </c>
      <c r="P3279" s="24">
        <f>IF(OR(O3279="",N(O3279)=0),"",N(M3279)/O3279)</f>
        <v/>
      </c>
      <c r="Q3279" s="40">
        <f>IF(OR(J3279="",N(J3279)=0,O3279=""),"",N(L3279)/(J3279/60))</f>
        <v/>
      </c>
      <c r="R3279" s="20" t="n"/>
    </row>
    <row r="3280">
      <c r="A3280" s="39" t="n"/>
      <c r="B3280" s="20" t="n"/>
      <c r="C3280" s="20" t="n"/>
      <c r="D3280" s="20" t="n"/>
      <c r="E3280" s="20" t="n"/>
      <c r="F3280" s="26">
        <f>IF(E3280="","",IFERROR(INDEX('İş emirleri'!$B$6:$B$305,MATCH(E3280,'İş emirleri'!$A$6:$A$305,0)),"İş emri yok"))</f>
        <v/>
      </c>
      <c r="G3280" s="38" t="n"/>
      <c r="H3280" s="38" t="n"/>
      <c r="I3280" s="20" t="n"/>
      <c r="J3280" s="40">
        <f>IF(G3280="","",MAX(0,G3280-N(H3280)))</f>
        <v/>
      </c>
      <c r="K3280" s="24">
        <f>IF(OR(G3280="",N(G3280)=0),"",J3280/G3280)</f>
        <v/>
      </c>
      <c r="L3280" s="38" t="n"/>
      <c r="M3280" s="38" t="n"/>
      <c r="N3280" s="20" t="n"/>
      <c r="O3280" s="40">
        <f>IF(AND(L3280="",M3280=""),"",N(L3280)+N(M3280))</f>
        <v/>
      </c>
      <c r="P3280" s="24">
        <f>IF(OR(O3280="",N(O3280)=0),"",N(M3280)/O3280)</f>
        <v/>
      </c>
      <c r="Q3280" s="40">
        <f>IF(OR(J3280="",N(J3280)=0,O3280=""),"",N(L3280)/(J3280/60))</f>
        <v/>
      </c>
      <c r="R3280" s="20" t="n"/>
    </row>
    <row r="3281">
      <c r="A3281" s="39" t="n"/>
      <c r="B3281" s="20" t="n"/>
      <c r="C3281" s="20" t="n"/>
      <c r="D3281" s="20" t="n"/>
      <c r="E3281" s="20" t="n"/>
      <c r="F3281" s="26">
        <f>IF(E3281="","",IFERROR(INDEX('İş emirleri'!$B$6:$B$305,MATCH(E3281,'İş emirleri'!$A$6:$A$305,0)),"İş emri yok"))</f>
        <v/>
      </c>
      <c r="G3281" s="38" t="n"/>
      <c r="H3281" s="38" t="n"/>
      <c r="I3281" s="20" t="n"/>
      <c r="J3281" s="40">
        <f>IF(G3281="","",MAX(0,G3281-N(H3281)))</f>
        <v/>
      </c>
      <c r="K3281" s="24">
        <f>IF(OR(G3281="",N(G3281)=0),"",J3281/G3281)</f>
        <v/>
      </c>
      <c r="L3281" s="38" t="n"/>
      <c r="M3281" s="38" t="n"/>
      <c r="N3281" s="20" t="n"/>
      <c r="O3281" s="40">
        <f>IF(AND(L3281="",M3281=""),"",N(L3281)+N(M3281))</f>
        <v/>
      </c>
      <c r="P3281" s="24">
        <f>IF(OR(O3281="",N(O3281)=0),"",N(M3281)/O3281)</f>
        <v/>
      </c>
      <c r="Q3281" s="40">
        <f>IF(OR(J3281="",N(J3281)=0,O3281=""),"",N(L3281)/(J3281/60))</f>
        <v/>
      </c>
      <c r="R3281" s="20" t="n"/>
    </row>
    <row r="3282">
      <c r="A3282" s="39" t="n"/>
      <c r="B3282" s="20" t="n"/>
      <c r="C3282" s="20" t="n"/>
      <c r="D3282" s="20" t="n"/>
      <c r="E3282" s="20" t="n"/>
      <c r="F3282" s="26">
        <f>IF(E3282="","",IFERROR(INDEX('İş emirleri'!$B$6:$B$305,MATCH(E3282,'İş emirleri'!$A$6:$A$305,0)),"İş emri yok"))</f>
        <v/>
      </c>
      <c r="G3282" s="38" t="n"/>
      <c r="H3282" s="38" t="n"/>
      <c r="I3282" s="20" t="n"/>
      <c r="J3282" s="40">
        <f>IF(G3282="","",MAX(0,G3282-N(H3282)))</f>
        <v/>
      </c>
      <c r="K3282" s="24">
        <f>IF(OR(G3282="",N(G3282)=0),"",J3282/G3282)</f>
        <v/>
      </c>
      <c r="L3282" s="38" t="n"/>
      <c r="M3282" s="38" t="n"/>
      <c r="N3282" s="20" t="n"/>
      <c r="O3282" s="40">
        <f>IF(AND(L3282="",M3282=""),"",N(L3282)+N(M3282))</f>
        <v/>
      </c>
      <c r="P3282" s="24">
        <f>IF(OR(O3282="",N(O3282)=0),"",N(M3282)/O3282)</f>
        <v/>
      </c>
      <c r="Q3282" s="40">
        <f>IF(OR(J3282="",N(J3282)=0,O3282=""),"",N(L3282)/(J3282/60))</f>
        <v/>
      </c>
      <c r="R3282" s="20" t="n"/>
    </row>
    <row r="3283">
      <c r="A3283" s="39" t="n"/>
      <c r="B3283" s="20" t="n"/>
      <c r="C3283" s="20" t="n"/>
      <c r="D3283" s="20" t="n"/>
      <c r="E3283" s="20" t="n"/>
      <c r="F3283" s="26">
        <f>IF(E3283="","",IFERROR(INDEX('İş emirleri'!$B$6:$B$305,MATCH(E3283,'İş emirleri'!$A$6:$A$305,0)),"İş emri yok"))</f>
        <v/>
      </c>
      <c r="G3283" s="38" t="n"/>
      <c r="H3283" s="38" t="n"/>
      <c r="I3283" s="20" t="n"/>
      <c r="J3283" s="40">
        <f>IF(G3283="","",MAX(0,G3283-N(H3283)))</f>
        <v/>
      </c>
      <c r="K3283" s="24">
        <f>IF(OR(G3283="",N(G3283)=0),"",J3283/G3283)</f>
        <v/>
      </c>
      <c r="L3283" s="38" t="n"/>
      <c r="M3283" s="38" t="n"/>
      <c r="N3283" s="20" t="n"/>
      <c r="O3283" s="40">
        <f>IF(AND(L3283="",M3283=""),"",N(L3283)+N(M3283))</f>
        <v/>
      </c>
      <c r="P3283" s="24">
        <f>IF(OR(O3283="",N(O3283)=0),"",N(M3283)/O3283)</f>
        <v/>
      </c>
      <c r="Q3283" s="40">
        <f>IF(OR(J3283="",N(J3283)=0,O3283=""),"",N(L3283)/(J3283/60))</f>
        <v/>
      </c>
      <c r="R3283" s="20" t="n"/>
    </row>
    <row r="3284">
      <c r="A3284" s="39" t="n"/>
      <c r="B3284" s="20" t="n"/>
      <c r="C3284" s="20" t="n"/>
      <c r="D3284" s="20" t="n"/>
      <c r="E3284" s="20" t="n"/>
      <c r="F3284" s="26">
        <f>IF(E3284="","",IFERROR(INDEX('İş emirleri'!$B$6:$B$305,MATCH(E3284,'İş emirleri'!$A$6:$A$305,0)),"İş emri yok"))</f>
        <v/>
      </c>
      <c r="G3284" s="38" t="n"/>
      <c r="H3284" s="38" t="n"/>
      <c r="I3284" s="20" t="n"/>
      <c r="J3284" s="40">
        <f>IF(G3284="","",MAX(0,G3284-N(H3284)))</f>
        <v/>
      </c>
      <c r="K3284" s="24">
        <f>IF(OR(G3284="",N(G3284)=0),"",J3284/G3284)</f>
        <v/>
      </c>
      <c r="L3284" s="38" t="n"/>
      <c r="M3284" s="38" t="n"/>
      <c r="N3284" s="20" t="n"/>
      <c r="O3284" s="40">
        <f>IF(AND(L3284="",M3284=""),"",N(L3284)+N(M3284))</f>
        <v/>
      </c>
      <c r="P3284" s="24">
        <f>IF(OR(O3284="",N(O3284)=0),"",N(M3284)/O3284)</f>
        <v/>
      </c>
      <c r="Q3284" s="40">
        <f>IF(OR(J3284="",N(J3284)=0,O3284=""),"",N(L3284)/(J3284/60))</f>
        <v/>
      </c>
      <c r="R3284" s="20" t="n"/>
    </row>
    <row r="3285">
      <c r="A3285" s="39" t="n"/>
      <c r="B3285" s="20" t="n"/>
      <c r="C3285" s="20" t="n"/>
      <c r="D3285" s="20" t="n"/>
      <c r="E3285" s="20" t="n"/>
      <c r="F3285" s="26">
        <f>IF(E3285="","",IFERROR(INDEX('İş emirleri'!$B$6:$B$305,MATCH(E3285,'İş emirleri'!$A$6:$A$305,0)),"İş emri yok"))</f>
        <v/>
      </c>
      <c r="G3285" s="38" t="n"/>
      <c r="H3285" s="38" t="n"/>
      <c r="I3285" s="20" t="n"/>
      <c r="J3285" s="40">
        <f>IF(G3285="","",MAX(0,G3285-N(H3285)))</f>
        <v/>
      </c>
      <c r="K3285" s="24">
        <f>IF(OR(G3285="",N(G3285)=0),"",J3285/G3285)</f>
        <v/>
      </c>
      <c r="L3285" s="38" t="n"/>
      <c r="M3285" s="38" t="n"/>
      <c r="N3285" s="20" t="n"/>
      <c r="O3285" s="40">
        <f>IF(AND(L3285="",M3285=""),"",N(L3285)+N(M3285))</f>
        <v/>
      </c>
      <c r="P3285" s="24">
        <f>IF(OR(O3285="",N(O3285)=0),"",N(M3285)/O3285)</f>
        <v/>
      </c>
      <c r="Q3285" s="40">
        <f>IF(OR(J3285="",N(J3285)=0,O3285=""),"",N(L3285)/(J3285/60))</f>
        <v/>
      </c>
      <c r="R3285" s="20" t="n"/>
    </row>
    <row r="3286">
      <c r="A3286" s="39" t="n"/>
      <c r="B3286" s="20" t="n"/>
      <c r="C3286" s="20" t="n"/>
      <c r="D3286" s="20" t="n"/>
      <c r="E3286" s="20" t="n"/>
      <c r="F3286" s="26">
        <f>IF(E3286="","",IFERROR(INDEX('İş emirleri'!$B$6:$B$305,MATCH(E3286,'İş emirleri'!$A$6:$A$305,0)),"İş emri yok"))</f>
        <v/>
      </c>
      <c r="G3286" s="38" t="n"/>
      <c r="H3286" s="38" t="n"/>
      <c r="I3286" s="20" t="n"/>
      <c r="J3286" s="40">
        <f>IF(G3286="","",MAX(0,G3286-N(H3286)))</f>
        <v/>
      </c>
      <c r="K3286" s="24">
        <f>IF(OR(G3286="",N(G3286)=0),"",J3286/G3286)</f>
        <v/>
      </c>
      <c r="L3286" s="38" t="n"/>
      <c r="M3286" s="38" t="n"/>
      <c r="N3286" s="20" t="n"/>
      <c r="O3286" s="40">
        <f>IF(AND(L3286="",M3286=""),"",N(L3286)+N(M3286))</f>
        <v/>
      </c>
      <c r="P3286" s="24">
        <f>IF(OR(O3286="",N(O3286)=0),"",N(M3286)/O3286)</f>
        <v/>
      </c>
      <c r="Q3286" s="40">
        <f>IF(OR(J3286="",N(J3286)=0,O3286=""),"",N(L3286)/(J3286/60))</f>
        <v/>
      </c>
      <c r="R3286" s="20" t="n"/>
    </row>
    <row r="3287">
      <c r="A3287" s="39" t="n"/>
      <c r="B3287" s="20" t="n"/>
      <c r="C3287" s="20" t="n"/>
      <c r="D3287" s="20" t="n"/>
      <c r="E3287" s="20" t="n"/>
      <c r="F3287" s="26">
        <f>IF(E3287="","",IFERROR(INDEX('İş emirleri'!$B$6:$B$305,MATCH(E3287,'İş emirleri'!$A$6:$A$305,0)),"İş emri yok"))</f>
        <v/>
      </c>
      <c r="G3287" s="38" t="n"/>
      <c r="H3287" s="38" t="n"/>
      <c r="I3287" s="20" t="n"/>
      <c r="J3287" s="40">
        <f>IF(G3287="","",MAX(0,G3287-N(H3287)))</f>
        <v/>
      </c>
      <c r="K3287" s="24">
        <f>IF(OR(G3287="",N(G3287)=0),"",J3287/G3287)</f>
        <v/>
      </c>
      <c r="L3287" s="38" t="n"/>
      <c r="M3287" s="38" t="n"/>
      <c r="N3287" s="20" t="n"/>
      <c r="O3287" s="40">
        <f>IF(AND(L3287="",M3287=""),"",N(L3287)+N(M3287))</f>
        <v/>
      </c>
      <c r="P3287" s="24">
        <f>IF(OR(O3287="",N(O3287)=0),"",N(M3287)/O3287)</f>
        <v/>
      </c>
      <c r="Q3287" s="40">
        <f>IF(OR(J3287="",N(J3287)=0,O3287=""),"",N(L3287)/(J3287/60))</f>
        <v/>
      </c>
      <c r="R3287" s="20" t="n"/>
    </row>
    <row r="3288">
      <c r="A3288" s="39" t="n"/>
      <c r="B3288" s="20" t="n"/>
      <c r="C3288" s="20" t="n"/>
      <c r="D3288" s="20" t="n"/>
      <c r="E3288" s="20" t="n"/>
      <c r="F3288" s="26">
        <f>IF(E3288="","",IFERROR(INDEX('İş emirleri'!$B$6:$B$305,MATCH(E3288,'İş emirleri'!$A$6:$A$305,0)),"İş emri yok"))</f>
        <v/>
      </c>
      <c r="G3288" s="38" t="n"/>
      <c r="H3288" s="38" t="n"/>
      <c r="I3288" s="20" t="n"/>
      <c r="J3288" s="40">
        <f>IF(G3288="","",MAX(0,G3288-N(H3288)))</f>
        <v/>
      </c>
      <c r="K3288" s="24">
        <f>IF(OR(G3288="",N(G3288)=0),"",J3288/G3288)</f>
        <v/>
      </c>
      <c r="L3288" s="38" t="n"/>
      <c r="M3288" s="38" t="n"/>
      <c r="N3288" s="20" t="n"/>
      <c r="O3288" s="40">
        <f>IF(AND(L3288="",M3288=""),"",N(L3288)+N(M3288))</f>
        <v/>
      </c>
      <c r="P3288" s="24">
        <f>IF(OR(O3288="",N(O3288)=0),"",N(M3288)/O3288)</f>
        <v/>
      </c>
      <c r="Q3288" s="40">
        <f>IF(OR(J3288="",N(J3288)=0,O3288=""),"",N(L3288)/(J3288/60))</f>
        <v/>
      </c>
      <c r="R3288" s="20" t="n"/>
    </row>
    <row r="3289">
      <c r="A3289" s="39" t="n"/>
      <c r="B3289" s="20" t="n"/>
      <c r="C3289" s="20" t="n"/>
      <c r="D3289" s="20" t="n"/>
      <c r="E3289" s="20" t="n"/>
      <c r="F3289" s="26">
        <f>IF(E3289="","",IFERROR(INDEX('İş emirleri'!$B$6:$B$305,MATCH(E3289,'İş emirleri'!$A$6:$A$305,0)),"İş emri yok"))</f>
        <v/>
      </c>
      <c r="G3289" s="38" t="n"/>
      <c r="H3289" s="38" t="n"/>
      <c r="I3289" s="20" t="n"/>
      <c r="J3289" s="40">
        <f>IF(G3289="","",MAX(0,G3289-N(H3289)))</f>
        <v/>
      </c>
      <c r="K3289" s="24">
        <f>IF(OR(G3289="",N(G3289)=0),"",J3289/G3289)</f>
        <v/>
      </c>
      <c r="L3289" s="38" t="n"/>
      <c r="M3289" s="38" t="n"/>
      <c r="N3289" s="20" t="n"/>
      <c r="O3289" s="40">
        <f>IF(AND(L3289="",M3289=""),"",N(L3289)+N(M3289))</f>
        <v/>
      </c>
      <c r="P3289" s="24">
        <f>IF(OR(O3289="",N(O3289)=0),"",N(M3289)/O3289)</f>
        <v/>
      </c>
      <c r="Q3289" s="40">
        <f>IF(OR(J3289="",N(J3289)=0,O3289=""),"",N(L3289)/(J3289/60))</f>
        <v/>
      </c>
      <c r="R3289" s="20" t="n"/>
    </row>
    <row r="3290">
      <c r="A3290" s="39" t="n"/>
      <c r="B3290" s="20" t="n"/>
      <c r="C3290" s="20" t="n"/>
      <c r="D3290" s="20" t="n"/>
      <c r="E3290" s="20" t="n"/>
      <c r="F3290" s="26">
        <f>IF(E3290="","",IFERROR(INDEX('İş emirleri'!$B$6:$B$305,MATCH(E3290,'İş emirleri'!$A$6:$A$305,0)),"İş emri yok"))</f>
        <v/>
      </c>
      <c r="G3290" s="38" t="n"/>
      <c r="H3290" s="38" t="n"/>
      <c r="I3290" s="20" t="n"/>
      <c r="J3290" s="40">
        <f>IF(G3290="","",MAX(0,G3290-N(H3290)))</f>
        <v/>
      </c>
      <c r="K3290" s="24">
        <f>IF(OR(G3290="",N(G3290)=0),"",J3290/G3290)</f>
        <v/>
      </c>
      <c r="L3290" s="38" t="n"/>
      <c r="M3290" s="38" t="n"/>
      <c r="N3290" s="20" t="n"/>
      <c r="O3290" s="40">
        <f>IF(AND(L3290="",M3290=""),"",N(L3290)+N(M3290))</f>
        <v/>
      </c>
      <c r="P3290" s="24">
        <f>IF(OR(O3290="",N(O3290)=0),"",N(M3290)/O3290)</f>
        <v/>
      </c>
      <c r="Q3290" s="40">
        <f>IF(OR(J3290="",N(J3290)=0,O3290=""),"",N(L3290)/(J3290/60))</f>
        <v/>
      </c>
      <c r="R3290" s="20" t="n"/>
    </row>
    <row r="3291">
      <c r="A3291" s="39" t="n"/>
      <c r="B3291" s="20" t="n"/>
      <c r="C3291" s="20" t="n"/>
      <c r="D3291" s="20" t="n"/>
      <c r="E3291" s="20" t="n"/>
      <c r="F3291" s="26">
        <f>IF(E3291="","",IFERROR(INDEX('İş emirleri'!$B$6:$B$305,MATCH(E3291,'İş emirleri'!$A$6:$A$305,0)),"İş emri yok"))</f>
        <v/>
      </c>
      <c r="G3291" s="38" t="n"/>
      <c r="H3291" s="38" t="n"/>
      <c r="I3291" s="20" t="n"/>
      <c r="J3291" s="40">
        <f>IF(G3291="","",MAX(0,G3291-N(H3291)))</f>
        <v/>
      </c>
      <c r="K3291" s="24">
        <f>IF(OR(G3291="",N(G3291)=0),"",J3291/G3291)</f>
        <v/>
      </c>
      <c r="L3291" s="38" t="n"/>
      <c r="M3291" s="38" t="n"/>
      <c r="N3291" s="20" t="n"/>
      <c r="O3291" s="40">
        <f>IF(AND(L3291="",M3291=""),"",N(L3291)+N(M3291))</f>
        <v/>
      </c>
      <c r="P3291" s="24">
        <f>IF(OR(O3291="",N(O3291)=0),"",N(M3291)/O3291)</f>
        <v/>
      </c>
      <c r="Q3291" s="40">
        <f>IF(OR(J3291="",N(J3291)=0,O3291=""),"",N(L3291)/(J3291/60))</f>
        <v/>
      </c>
      <c r="R3291" s="20" t="n"/>
    </row>
    <row r="3292">
      <c r="A3292" s="39" t="n"/>
      <c r="B3292" s="20" t="n"/>
      <c r="C3292" s="20" t="n"/>
      <c r="D3292" s="20" t="n"/>
      <c r="E3292" s="20" t="n"/>
      <c r="F3292" s="26">
        <f>IF(E3292="","",IFERROR(INDEX('İş emirleri'!$B$6:$B$305,MATCH(E3292,'İş emirleri'!$A$6:$A$305,0)),"İş emri yok"))</f>
        <v/>
      </c>
      <c r="G3292" s="38" t="n"/>
      <c r="H3292" s="38" t="n"/>
      <c r="I3292" s="20" t="n"/>
      <c r="J3292" s="40">
        <f>IF(G3292="","",MAX(0,G3292-N(H3292)))</f>
        <v/>
      </c>
      <c r="K3292" s="24">
        <f>IF(OR(G3292="",N(G3292)=0),"",J3292/G3292)</f>
        <v/>
      </c>
      <c r="L3292" s="38" t="n"/>
      <c r="M3292" s="38" t="n"/>
      <c r="N3292" s="20" t="n"/>
      <c r="O3292" s="40">
        <f>IF(AND(L3292="",M3292=""),"",N(L3292)+N(M3292))</f>
        <v/>
      </c>
      <c r="P3292" s="24">
        <f>IF(OR(O3292="",N(O3292)=0),"",N(M3292)/O3292)</f>
        <v/>
      </c>
      <c r="Q3292" s="40">
        <f>IF(OR(J3292="",N(J3292)=0,O3292=""),"",N(L3292)/(J3292/60))</f>
        <v/>
      </c>
      <c r="R3292" s="20" t="n"/>
    </row>
    <row r="3293">
      <c r="A3293" s="39" t="n"/>
      <c r="B3293" s="20" t="n"/>
      <c r="C3293" s="20" t="n"/>
      <c r="D3293" s="20" t="n"/>
      <c r="E3293" s="20" t="n"/>
      <c r="F3293" s="26">
        <f>IF(E3293="","",IFERROR(INDEX('İş emirleri'!$B$6:$B$305,MATCH(E3293,'İş emirleri'!$A$6:$A$305,0)),"İş emri yok"))</f>
        <v/>
      </c>
      <c r="G3293" s="38" t="n"/>
      <c r="H3293" s="38" t="n"/>
      <c r="I3293" s="20" t="n"/>
      <c r="J3293" s="40">
        <f>IF(G3293="","",MAX(0,G3293-N(H3293)))</f>
        <v/>
      </c>
      <c r="K3293" s="24">
        <f>IF(OR(G3293="",N(G3293)=0),"",J3293/G3293)</f>
        <v/>
      </c>
      <c r="L3293" s="38" t="n"/>
      <c r="M3293" s="38" t="n"/>
      <c r="N3293" s="20" t="n"/>
      <c r="O3293" s="40">
        <f>IF(AND(L3293="",M3293=""),"",N(L3293)+N(M3293))</f>
        <v/>
      </c>
      <c r="P3293" s="24">
        <f>IF(OR(O3293="",N(O3293)=0),"",N(M3293)/O3293)</f>
        <v/>
      </c>
      <c r="Q3293" s="40">
        <f>IF(OR(J3293="",N(J3293)=0,O3293=""),"",N(L3293)/(J3293/60))</f>
        <v/>
      </c>
      <c r="R3293" s="20" t="n"/>
    </row>
    <row r="3294">
      <c r="A3294" s="39" t="n"/>
      <c r="B3294" s="20" t="n"/>
      <c r="C3294" s="20" t="n"/>
      <c r="D3294" s="20" t="n"/>
      <c r="E3294" s="20" t="n"/>
      <c r="F3294" s="26">
        <f>IF(E3294="","",IFERROR(INDEX('İş emirleri'!$B$6:$B$305,MATCH(E3294,'İş emirleri'!$A$6:$A$305,0)),"İş emri yok"))</f>
        <v/>
      </c>
      <c r="G3294" s="38" t="n"/>
      <c r="H3294" s="38" t="n"/>
      <c r="I3294" s="20" t="n"/>
      <c r="J3294" s="40">
        <f>IF(G3294="","",MAX(0,G3294-N(H3294)))</f>
        <v/>
      </c>
      <c r="K3294" s="24">
        <f>IF(OR(G3294="",N(G3294)=0),"",J3294/G3294)</f>
        <v/>
      </c>
      <c r="L3294" s="38" t="n"/>
      <c r="M3294" s="38" t="n"/>
      <c r="N3294" s="20" t="n"/>
      <c r="O3294" s="40">
        <f>IF(AND(L3294="",M3294=""),"",N(L3294)+N(M3294))</f>
        <v/>
      </c>
      <c r="P3294" s="24">
        <f>IF(OR(O3294="",N(O3294)=0),"",N(M3294)/O3294)</f>
        <v/>
      </c>
      <c r="Q3294" s="40">
        <f>IF(OR(J3294="",N(J3294)=0,O3294=""),"",N(L3294)/(J3294/60))</f>
        <v/>
      </c>
      <c r="R3294" s="20" t="n"/>
    </row>
    <row r="3295">
      <c r="A3295" s="39" t="n"/>
      <c r="B3295" s="20" t="n"/>
      <c r="C3295" s="20" t="n"/>
      <c r="D3295" s="20" t="n"/>
      <c r="E3295" s="20" t="n"/>
      <c r="F3295" s="26">
        <f>IF(E3295="","",IFERROR(INDEX('İş emirleri'!$B$6:$B$305,MATCH(E3295,'İş emirleri'!$A$6:$A$305,0)),"İş emri yok"))</f>
        <v/>
      </c>
      <c r="G3295" s="38" t="n"/>
      <c r="H3295" s="38" t="n"/>
      <c r="I3295" s="20" t="n"/>
      <c r="J3295" s="40">
        <f>IF(G3295="","",MAX(0,G3295-N(H3295)))</f>
        <v/>
      </c>
      <c r="K3295" s="24">
        <f>IF(OR(G3295="",N(G3295)=0),"",J3295/G3295)</f>
        <v/>
      </c>
      <c r="L3295" s="38" t="n"/>
      <c r="M3295" s="38" t="n"/>
      <c r="N3295" s="20" t="n"/>
      <c r="O3295" s="40">
        <f>IF(AND(L3295="",M3295=""),"",N(L3295)+N(M3295))</f>
        <v/>
      </c>
      <c r="P3295" s="24">
        <f>IF(OR(O3295="",N(O3295)=0),"",N(M3295)/O3295)</f>
        <v/>
      </c>
      <c r="Q3295" s="40">
        <f>IF(OR(J3295="",N(J3295)=0,O3295=""),"",N(L3295)/(J3295/60))</f>
        <v/>
      </c>
      <c r="R3295" s="20" t="n"/>
    </row>
    <row r="3296">
      <c r="A3296" s="39" t="n"/>
      <c r="B3296" s="20" t="n"/>
      <c r="C3296" s="20" t="n"/>
      <c r="D3296" s="20" t="n"/>
      <c r="E3296" s="20" t="n"/>
      <c r="F3296" s="26">
        <f>IF(E3296="","",IFERROR(INDEX('İş emirleri'!$B$6:$B$305,MATCH(E3296,'İş emirleri'!$A$6:$A$305,0)),"İş emri yok"))</f>
        <v/>
      </c>
      <c r="G3296" s="38" t="n"/>
      <c r="H3296" s="38" t="n"/>
      <c r="I3296" s="20" t="n"/>
      <c r="J3296" s="40">
        <f>IF(G3296="","",MAX(0,G3296-N(H3296)))</f>
        <v/>
      </c>
      <c r="K3296" s="24">
        <f>IF(OR(G3296="",N(G3296)=0),"",J3296/G3296)</f>
        <v/>
      </c>
      <c r="L3296" s="38" t="n"/>
      <c r="M3296" s="38" t="n"/>
      <c r="N3296" s="20" t="n"/>
      <c r="O3296" s="40">
        <f>IF(AND(L3296="",M3296=""),"",N(L3296)+N(M3296))</f>
        <v/>
      </c>
      <c r="P3296" s="24">
        <f>IF(OR(O3296="",N(O3296)=0),"",N(M3296)/O3296)</f>
        <v/>
      </c>
      <c r="Q3296" s="40">
        <f>IF(OR(J3296="",N(J3296)=0,O3296=""),"",N(L3296)/(J3296/60))</f>
        <v/>
      </c>
      <c r="R3296" s="20" t="n"/>
    </row>
    <row r="3297">
      <c r="A3297" s="39" t="n"/>
      <c r="B3297" s="20" t="n"/>
      <c r="C3297" s="20" t="n"/>
      <c r="D3297" s="20" t="n"/>
      <c r="E3297" s="20" t="n"/>
      <c r="F3297" s="26">
        <f>IF(E3297="","",IFERROR(INDEX('İş emirleri'!$B$6:$B$305,MATCH(E3297,'İş emirleri'!$A$6:$A$305,0)),"İş emri yok"))</f>
        <v/>
      </c>
      <c r="G3297" s="38" t="n"/>
      <c r="H3297" s="38" t="n"/>
      <c r="I3297" s="20" t="n"/>
      <c r="J3297" s="40">
        <f>IF(G3297="","",MAX(0,G3297-N(H3297)))</f>
        <v/>
      </c>
      <c r="K3297" s="24">
        <f>IF(OR(G3297="",N(G3297)=0),"",J3297/G3297)</f>
        <v/>
      </c>
      <c r="L3297" s="38" t="n"/>
      <c r="M3297" s="38" t="n"/>
      <c r="N3297" s="20" t="n"/>
      <c r="O3297" s="40">
        <f>IF(AND(L3297="",M3297=""),"",N(L3297)+N(M3297))</f>
        <v/>
      </c>
      <c r="P3297" s="24">
        <f>IF(OR(O3297="",N(O3297)=0),"",N(M3297)/O3297)</f>
        <v/>
      </c>
      <c r="Q3297" s="40">
        <f>IF(OR(J3297="",N(J3297)=0,O3297=""),"",N(L3297)/(J3297/60))</f>
        <v/>
      </c>
      <c r="R3297" s="20" t="n"/>
    </row>
    <row r="3298">
      <c r="A3298" s="39" t="n"/>
      <c r="B3298" s="20" t="n"/>
      <c r="C3298" s="20" t="n"/>
      <c r="D3298" s="20" t="n"/>
      <c r="E3298" s="20" t="n"/>
      <c r="F3298" s="26">
        <f>IF(E3298="","",IFERROR(INDEX('İş emirleri'!$B$6:$B$305,MATCH(E3298,'İş emirleri'!$A$6:$A$305,0)),"İş emri yok"))</f>
        <v/>
      </c>
      <c r="G3298" s="38" t="n"/>
      <c r="H3298" s="38" t="n"/>
      <c r="I3298" s="20" t="n"/>
      <c r="J3298" s="40">
        <f>IF(G3298="","",MAX(0,G3298-N(H3298)))</f>
        <v/>
      </c>
      <c r="K3298" s="24">
        <f>IF(OR(G3298="",N(G3298)=0),"",J3298/G3298)</f>
        <v/>
      </c>
      <c r="L3298" s="38" t="n"/>
      <c r="M3298" s="38" t="n"/>
      <c r="N3298" s="20" t="n"/>
      <c r="O3298" s="40">
        <f>IF(AND(L3298="",M3298=""),"",N(L3298)+N(M3298))</f>
        <v/>
      </c>
      <c r="P3298" s="24">
        <f>IF(OR(O3298="",N(O3298)=0),"",N(M3298)/O3298)</f>
        <v/>
      </c>
      <c r="Q3298" s="40">
        <f>IF(OR(J3298="",N(J3298)=0,O3298=""),"",N(L3298)/(J3298/60))</f>
        <v/>
      </c>
      <c r="R3298" s="20" t="n"/>
    </row>
    <row r="3299">
      <c r="A3299" s="39" t="n"/>
      <c r="B3299" s="20" t="n"/>
      <c r="C3299" s="20" t="n"/>
      <c r="D3299" s="20" t="n"/>
      <c r="E3299" s="20" t="n"/>
      <c r="F3299" s="26">
        <f>IF(E3299="","",IFERROR(INDEX('İş emirleri'!$B$6:$B$305,MATCH(E3299,'İş emirleri'!$A$6:$A$305,0)),"İş emri yok"))</f>
        <v/>
      </c>
      <c r="G3299" s="38" t="n"/>
      <c r="H3299" s="38" t="n"/>
      <c r="I3299" s="20" t="n"/>
      <c r="J3299" s="40">
        <f>IF(G3299="","",MAX(0,G3299-N(H3299)))</f>
        <v/>
      </c>
      <c r="K3299" s="24">
        <f>IF(OR(G3299="",N(G3299)=0),"",J3299/G3299)</f>
        <v/>
      </c>
      <c r="L3299" s="38" t="n"/>
      <c r="M3299" s="38" t="n"/>
      <c r="N3299" s="20" t="n"/>
      <c r="O3299" s="40">
        <f>IF(AND(L3299="",M3299=""),"",N(L3299)+N(M3299))</f>
        <v/>
      </c>
      <c r="P3299" s="24">
        <f>IF(OR(O3299="",N(O3299)=0),"",N(M3299)/O3299)</f>
        <v/>
      </c>
      <c r="Q3299" s="40">
        <f>IF(OR(J3299="",N(J3299)=0,O3299=""),"",N(L3299)/(J3299/60))</f>
        <v/>
      </c>
      <c r="R3299" s="20" t="n"/>
    </row>
    <row r="3300">
      <c r="A3300" s="39" t="n"/>
      <c r="B3300" s="20" t="n"/>
      <c r="C3300" s="20" t="n"/>
      <c r="D3300" s="20" t="n"/>
      <c r="E3300" s="20" t="n"/>
      <c r="F3300" s="26">
        <f>IF(E3300="","",IFERROR(INDEX('İş emirleri'!$B$6:$B$305,MATCH(E3300,'İş emirleri'!$A$6:$A$305,0)),"İş emri yok"))</f>
        <v/>
      </c>
      <c r="G3300" s="38" t="n"/>
      <c r="H3300" s="38" t="n"/>
      <c r="I3300" s="20" t="n"/>
      <c r="J3300" s="40">
        <f>IF(G3300="","",MAX(0,G3300-N(H3300)))</f>
        <v/>
      </c>
      <c r="K3300" s="24">
        <f>IF(OR(G3300="",N(G3300)=0),"",J3300/G3300)</f>
        <v/>
      </c>
      <c r="L3300" s="38" t="n"/>
      <c r="M3300" s="38" t="n"/>
      <c r="N3300" s="20" t="n"/>
      <c r="O3300" s="40">
        <f>IF(AND(L3300="",M3300=""),"",N(L3300)+N(M3300))</f>
        <v/>
      </c>
      <c r="P3300" s="24">
        <f>IF(OR(O3300="",N(O3300)=0),"",N(M3300)/O3300)</f>
        <v/>
      </c>
      <c r="Q3300" s="40">
        <f>IF(OR(J3300="",N(J3300)=0,O3300=""),"",N(L3300)/(J3300/60))</f>
        <v/>
      </c>
      <c r="R3300" s="20" t="n"/>
    </row>
    <row r="3301">
      <c r="A3301" s="39" t="n"/>
      <c r="B3301" s="20" t="n"/>
      <c r="C3301" s="20" t="n"/>
      <c r="D3301" s="20" t="n"/>
      <c r="E3301" s="20" t="n"/>
      <c r="F3301" s="26">
        <f>IF(E3301="","",IFERROR(INDEX('İş emirleri'!$B$6:$B$305,MATCH(E3301,'İş emirleri'!$A$6:$A$305,0)),"İş emri yok"))</f>
        <v/>
      </c>
      <c r="G3301" s="38" t="n"/>
      <c r="H3301" s="38" t="n"/>
      <c r="I3301" s="20" t="n"/>
      <c r="J3301" s="40">
        <f>IF(G3301="","",MAX(0,G3301-N(H3301)))</f>
        <v/>
      </c>
      <c r="K3301" s="24">
        <f>IF(OR(G3301="",N(G3301)=0),"",J3301/G3301)</f>
        <v/>
      </c>
      <c r="L3301" s="38" t="n"/>
      <c r="M3301" s="38" t="n"/>
      <c r="N3301" s="20" t="n"/>
      <c r="O3301" s="40">
        <f>IF(AND(L3301="",M3301=""),"",N(L3301)+N(M3301))</f>
        <v/>
      </c>
      <c r="P3301" s="24">
        <f>IF(OR(O3301="",N(O3301)=0),"",N(M3301)/O3301)</f>
        <v/>
      </c>
      <c r="Q3301" s="40">
        <f>IF(OR(J3301="",N(J3301)=0,O3301=""),"",N(L3301)/(J3301/60))</f>
        <v/>
      </c>
      <c r="R3301" s="20" t="n"/>
    </row>
    <row r="3302">
      <c r="A3302" s="39" t="n"/>
      <c r="B3302" s="20" t="n"/>
      <c r="C3302" s="20" t="n"/>
      <c r="D3302" s="20" t="n"/>
      <c r="E3302" s="20" t="n"/>
      <c r="F3302" s="26">
        <f>IF(E3302="","",IFERROR(INDEX('İş emirleri'!$B$6:$B$305,MATCH(E3302,'İş emirleri'!$A$6:$A$305,0)),"İş emri yok"))</f>
        <v/>
      </c>
      <c r="G3302" s="38" t="n"/>
      <c r="H3302" s="38" t="n"/>
      <c r="I3302" s="20" t="n"/>
      <c r="J3302" s="40">
        <f>IF(G3302="","",MAX(0,G3302-N(H3302)))</f>
        <v/>
      </c>
      <c r="K3302" s="24">
        <f>IF(OR(G3302="",N(G3302)=0),"",J3302/G3302)</f>
        <v/>
      </c>
      <c r="L3302" s="38" t="n"/>
      <c r="M3302" s="38" t="n"/>
      <c r="N3302" s="20" t="n"/>
      <c r="O3302" s="40">
        <f>IF(AND(L3302="",M3302=""),"",N(L3302)+N(M3302))</f>
        <v/>
      </c>
      <c r="P3302" s="24">
        <f>IF(OR(O3302="",N(O3302)=0),"",N(M3302)/O3302)</f>
        <v/>
      </c>
      <c r="Q3302" s="40">
        <f>IF(OR(J3302="",N(J3302)=0,O3302=""),"",N(L3302)/(J3302/60))</f>
        <v/>
      </c>
      <c r="R3302" s="20" t="n"/>
    </row>
    <row r="3303">
      <c r="A3303" s="39" t="n"/>
      <c r="B3303" s="20" t="n"/>
      <c r="C3303" s="20" t="n"/>
      <c r="D3303" s="20" t="n"/>
      <c r="E3303" s="20" t="n"/>
      <c r="F3303" s="26">
        <f>IF(E3303="","",IFERROR(INDEX('İş emirleri'!$B$6:$B$305,MATCH(E3303,'İş emirleri'!$A$6:$A$305,0)),"İş emri yok"))</f>
        <v/>
      </c>
      <c r="G3303" s="38" t="n"/>
      <c r="H3303" s="38" t="n"/>
      <c r="I3303" s="20" t="n"/>
      <c r="J3303" s="40">
        <f>IF(G3303="","",MAX(0,G3303-N(H3303)))</f>
        <v/>
      </c>
      <c r="K3303" s="24">
        <f>IF(OR(G3303="",N(G3303)=0),"",J3303/G3303)</f>
        <v/>
      </c>
      <c r="L3303" s="38" t="n"/>
      <c r="M3303" s="38" t="n"/>
      <c r="N3303" s="20" t="n"/>
      <c r="O3303" s="40">
        <f>IF(AND(L3303="",M3303=""),"",N(L3303)+N(M3303))</f>
        <v/>
      </c>
      <c r="P3303" s="24">
        <f>IF(OR(O3303="",N(O3303)=0),"",N(M3303)/O3303)</f>
        <v/>
      </c>
      <c r="Q3303" s="40">
        <f>IF(OR(J3303="",N(J3303)=0,O3303=""),"",N(L3303)/(J3303/60))</f>
        <v/>
      </c>
      <c r="R3303" s="20" t="n"/>
    </row>
    <row r="3304">
      <c r="A3304" s="39" t="n"/>
      <c r="B3304" s="20" t="n"/>
      <c r="C3304" s="20" t="n"/>
      <c r="D3304" s="20" t="n"/>
      <c r="E3304" s="20" t="n"/>
      <c r="F3304" s="26">
        <f>IF(E3304="","",IFERROR(INDEX('İş emirleri'!$B$6:$B$305,MATCH(E3304,'İş emirleri'!$A$6:$A$305,0)),"İş emri yok"))</f>
        <v/>
      </c>
      <c r="G3304" s="38" t="n"/>
      <c r="H3304" s="38" t="n"/>
      <c r="I3304" s="20" t="n"/>
      <c r="J3304" s="40">
        <f>IF(G3304="","",MAX(0,G3304-N(H3304)))</f>
        <v/>
      </c>
      <c r="K3304" s="24">
        <f>IF(OR(G3304="",N(G3304)=0),"",J3304/G3304)</f>
        <v/>
      </c>
      <c r="L3304" s="38" t="n"/>
      <c r="M3304" s="38" t="n"/>
      <c r="N3304" s="20" t="n"/>
      <c r="O3304" s="40">
        <f>IF(AND(L3304="",M3304=""),"",N(L3304)+N(M3304))</f>
        <v/>
      </c>
      <c r="P3304" s="24">
        <f>IF(OR(O3304="",N(O3304)=0),"",N(M3304)/O3304)</f>
        <v/>
      </c>
      <c r="Q3304" s="40">
        <f>IF(OR(J3304="",N(J3304)=0,O3304=""),"",N(L3304)/(J3304/60))</f>
        <v/>
      </c>
      <c r="R3304" s="20" t="n"/>
    </row>
    <row r="3305">
      <c r="A3305" s="39" t="n"/>
      <c r="B3305" s="20" t="n"/>
      <c r="C3305" s="20" t="n"/>
      <c r="D3305" s="20" t="n"/>
      <c r="E3305" s="20" t="n"/>
      <c r="F3305" s="26">
        <f>IF(E3305="","",IFERROR(INDEX('İş emirleri'!$B$6:$B$305,MATCH(E3305,'İş emirleri'!$A$6:$A$305,0)),"İş emri yok"))</f>
        <v/>
      </c>
      <c r="G3305" s="38" t="n"/>
      <c r="H3305" s="38" t="n"/>
      <c r="I3305" s="20" t="n"/>
      <c r="J3305" s="40">
        <f>IF(G3305="","",MAX(0,G3305-N(H3305)))</f>
        <v/>
      </c>
      <c r="K3305" s="24">
        <f>IF(OR(G3305="",N(G3305)=0),"",J3305/G3305)</f>
        <v/>
      </c>
      <c r="L3305" s="38" t="n"/>
      <c r="M3305" s="38" t="n"/>
      <c r="N3305" s="20" t="n"/>
      <c r="O3305" s="40">
        <f>IF(AND(L3305="",M3305=""),"",N(L3305)+N(M3305))</f>
        <v/>
      </c>
      <c r="P3305" s="24">
        <f>IF(OR(O3305="",N(O3305)=0),"",N(M3305)/O3305)</f>
        <v/>
      </c>
      <c r="Q3305" s="40">
        <f>IF(OR(J3305="",N(J3305)=0,O3305=""),"",N(L3305)/(J3305/60))</f>
        <v/>
      </c>
      <c r="R3305" s="20" t="n"/>
    </row>
    <row r="3306">
      <c r="A3306" s="39" t="n"/>
      <c r="B3306" s="20" t="n"/>
      <c r="C3306" s="20" t="n"/>
      <c r="D3306" s="20" t="n"/>
      <c r="E3306" s="20" t="n"/>
      <c r="F3306" s="26">
        <f>IF(E3306="","",IFERROR(INDEX('İş emirleri'!$B$6:$B$305,MATCH(E3306,'İş emirleri'!$A$6:$A$305,0)),"İş emri yok"))</f>
        <v/>
      </c>
      <c r="G3306" s="38" t="n"/>
      <c r="H3306" s="38" t="n"/>
      <c r="I3306" s="20" t="n"/>
      <c r="J3306" s="40">
        <f>IF(G3306="","",MAX(0,G3306-N(H3306)))</f>
        <v/>
      </c>
      <c r="K3306" s="24">
        <f>IF(OR(G3306="",N(G3306)=0),"",J3306/G3306)</f>
        <v/>
      </c>
      <c r="L3306" s="38" t="n"/>
      <c r="M3306" s="38" t="n"/>
      <c r="N3306" s="20" t="n"/>
      <c r="O3306" s="40">
        <f>IF(AND(L3306="",M3306=""),"",N(L3306)+N(M3306))</f>
        <v/>
      </c>
      <c r="P3306" s="24">
        <f>IF(OR(O3306="",N(O3306)=0),"",N(M3306)/O3306)</f>
        <v/>
      </c>
      <c r="Q3306" s="40">
        <f>IF(OR(J3306="",N(J3306)=0,O3306=""),"",N(L3306)/(J3306/60))</f>
        <v/>
      </c>
      <c r="R3306" s="20" t="n"/>
    </row>
    <row r="3307">
      <c r="A3307" s="39" t="n"/>
      <c r="B3307" s="20" t="n"/>
      <c r="C3307" s="20" t="n"/>
      <c r="D3307" s="20" t="n"/>
      <c r="E3307" s="20" t="n"/>
      <c r="F3307" s="26">
        <f>IF(E3307="","",IFERROR(INDEX('İş emirleri'!$B$6:$B$305,MATCH(E3307,'İş emirleri'!$A$6:$A$305,0)),"İş emri yok"))</f>
        <v/>
      </c>
      <c r="G3307" s="38" t="n"/>
      <c r="H3307" s="38" t="n"/>
      <c r="I3307" s="20" t="n"/>
      <c r="J3307" s="40">
        <f>IF(G3307="","",MAX(0,G3307-N(H3307)))</f>
        <v/>
      </c>
      <c r="K3307" s="24">
        <f>IF(OR(G3307="",N(G3307)=0),"",J3307/G3307)</f>
        <v/>
      </c>
      <c r="L3307" s="38" t="n"/>
      <c r="M3307" s="38" t="n"/>
      <c r="N3307" s="20" t="n"/>
      <c r="O3307" s="40">
        <f>IF(AND(L3307="",M3307=""),"",N(L3307)+N(M3307))</f>
        <v/>
      </c>
      <c r="P3307" s="24">
        <f>IF(OR(O3307="",N(O3307)=0),"",N(M3307)/O3307)</f>
        <v/>
      </c>
      <c r="Q3307" s="40">
        <f>IF(OR(J3307="",N(J3307)=0,O3307=""),"",N(L3307)/(J3307/60))</f>
        <v/>
      </c>
      <c r="R3307" s="20" t="n"/>
    </row>
    <row r="3308">
      <c r="A3308" s="39" t="n"/>
      <c r="B3308" s="20" t="n"/>
      <c r="C3308" s="20" t="n"/>
      <c r="D3308" s="20" t="n"/>
      <c r="E3308" s="20" t="n"/>
      <c r="F3308" s="26">
        <f>IF(E3308="","",IFERROR(INDEX('İş emirleri'!$B$6:$B$305,MATCH(E3308,'İş emirleri'!$A$6:$A$305,0)),"İş emri yok"))</f>
        <v/>
      </c>
      <c r="G3308" s="38" t="n"/>
      <c r="H3308" s="38" t="n"/>
      <c r="I3308" s="20" t="n"/>
      <c r="J3308" s="40">
        <f>IF(G3308="","",MAX(0,G3308-N(H3308)))</f>
        <v/>
      </c>
      <c r="K3308" s="24">
        <f>IF(OR(G3308="",N(G3308)=0),"",J3308/G3308)</f>
        <v/>
      </c>
      <c r="L3308" s="38" t="n"/>
      <c r="M3308" s="38" t="n"/>
      <c r="N3308" s="20" t="n"/>
      <c r="O3308" s="40">
        <f>IF(AND(L3308="",M3308=""),"",N(L3308)+N(M3308))</f>
        <v/>
      </c>
      <c r="P3308" s="24">
        <f>IF(OR(O3308="",N(O3308)=0),"",N(M3308)/O3308)</f>
        <v/>
      </c>
      <c r="Q3308" s="40">
        <f>IF(OR(J3308="",N(J3308)=0,O3308=""),"",N(L3308)/(J3308/60))</f>
        <v/>
      </c>
      <c r="R3308" s="20" t="n"/>
    </row>
    <row r="3309">
      <c r="A3309" s="39" t="n"/>
      <c r="B3309" s="20" t="n"/>
      <c r="C3309" s="20" t="n"/>
      <c r="D3309" s="20" t="n"/>
      <c r="E3309" s="20" t="n"/>
      <c r="F3309" s="26">
        <f>IF(E3309="","",IFERROR(INDEX('İş emirleri'!$B$6:$B$305,MATCH(E3309,'İş emirleri'!$A$6:$A$305,0)),"İş emri yok"))</f>
        <v/>
      </c>
      <c r="G3309" s="38" t="n"/>
      <c r="H3309" s="38" t="n"/>
      <c r="I3309" s="20" t="n"/>
      <c r="J3309" s="40">
        <f>IF(G3309="","",MAX(0,G3309-N(H3309)))</f>
        <v/>
      </c>
      <c r="K3309" s="24">
        <f>IF(OR(G3309="",N(G3309)=0),"",J3309/G3309)</f>
        <v/>
      </c>
      <c r="L3309" s="38" t="n"/>
      <c r="M3309" s="38" t="n"/>
      <c r="N3309" s="20" t="n"/>
      <c r="O3309" s="40">
        <f>IF(AND(L3309="",M3309=""),"",N(L3309)+N(M3309))</f>
        <v/>
      </c>
      <c r="P3309" s="24">
        <f>IF(OR(O3309="",N(O3309)=0),"",N(M3309)/O3309)</f>
        <v/>
      </c>
      <c r="Q3309" s="40">
        <f>IF(OR(J3309="",N(J3309)=0,O3309=""),"",N(L3309)/(J3309/60))</f>
        <v/>
      </c>
      <c r="R3309" s="20" t="n"/>
    </row>
    <row r="3310">
      <c r="A3310" s="39" t="n"/>
      <c r="B3310" s="20" t="n"/>
      <c r="C3310" s="20" t="n"/>
      <c r="D3310" s="20" t="n"/>
      <c r="E3310" s="20" t="n"/>
      <c r="F3310" s="26">
        <f>IF(E3310="","",IFERROR(INDEX('İş emirleri'!$B$6:$B$305,MATCH(E3310,'İş emirleri'!$A$6:$A$305,0)),"İş emri yok"))</f>
        <v/>
      </c>
      <c r="G3310" s="38" t="n"/>
      <c r="H3310" s="38" t="n"/>
      <c r="I3310" s="20" t="n"/>
      <c r="J3310" s="40">
        <f>IF(G3310="","",MAX(0,G3310-N(H3310)))</f>
        <v/>
      </c>
      <c r="K3310" s="24">
        <f>IF(OR(G3310="",N(G3310)=0),"",J3310/G3310)</f>
        <v/>
      </c>
      <c r="L3310" s="38" t="n"/>
      <c r="M3310" s="38" t="n"/>
      <c r="N3310" s="20" t="n"/>
      <c r="O3310" s="40">
        <f>IF(AND(L3310="",M3310=""),"",N(L3310)+N(M3310))</f>
        <v/>
      </c>
      <c r="P3310" s="24">
        <f>IF(OR(O3310="",N(O3310)=0),"",N(M3310)/O3310)</f>
        <v/>
      </c>
      <c r="Q3310" s="40">
        <f>IF(OR(J3310="",N(J3310)=0,O3310=""),"",N(L3310)/(J3310/60))</f>
        <v/>
      </c>
      <c r="R3310" s="20" t="n"/>
    </row>
    <row r="3311">
      <c r="A3311" s="39" t="n"/>
      <c r="B3311" s="20" t="n"/>
      <c r="C3311" s="20" t="n"/>
      <c r="D3311" s="20" t="n"/>
      <c r="E3311" s="20" t="n"/>
      <c r="F3311" s="26">
        <f>IF(E3311="","",IFERROR(INDEX('İş emirleri'!$B$6:$B$305,MATCH(E3311,'İş emirleri'!$A$6:$A$305,0)),"İş emri yok"))</f>
        <v/>
      </c>
      <c r="G3311" s="38" t="n"/>
      <c r="H3311" s="38" t="n"/>
      <c r="I3311" s="20" t="n"/>
      <c r="J3311" s="40">
        <f>IF(G3311="","",MAX(0,G3311-N(H3311)))</f>
        <v/>
      </c>
      <c r="K3311" s="24">
        <f>IF(OR(G3311="",N(G3311)=0),"",J3311/G3311)</f>
        <v/>
      </c>
      <c r="L3311" s="38" t="n"/>
      <c r="M3311" s="38" t="n"/>
      <c r="N3311" s="20" t="n"/>
      <c r="O3311" s="40">
        <f>IF(AND(L3311="",M3311=""),"",N(L3311)+N(M3311))</f>
        <v/>
      </c>
      <c r="P3311" s="24">
        <f>IF(OR(O3311="",N(O3311)=0),"",N(M3311)/O3311)</f>
        <v/>
      </c>
      <c r="Q3311" s="40">
        <f>IF(OR(J3311="",N(J3311)=0,O3311=""),"",N(L3311)/(J3311/60))</f>
        <v/>
      </c>
      <c r="R3311" s="20" t="n"/>
    </row>
    <row r="3312">
      <c r="A3312" s="39" t="n"/>
      <c r="B3312" s="20" t="n"/>
      <c r="C3312" s="20" t="n"/>
      <c r="D3312" s="20" t="n"/>
      <c r="E3312" s="20" t="n"/>
      <c r="F3312" s="26">
        <f>IF(E3312="","",IFERROR(INDEX('İş emirleri'!$B$6:$B$305,MATCH(E3312,'İş emirleri'!$A$6:$A$305,0)),"İş emri yok"))</f>
        <v/>
      </c>
      <c r="G3312" s="38" t="n"/>
      <c r="H3312" s="38" t="n"/>
      <c r="I3312" s="20" t="n"/>
      <c r="J3312" s="40">
        <f>IF(G3312="","",MAX(0,G3312-N(H3312)))</f>
        <v/>
      </c>
      <c r="K3312" s="24">
        <f>IF(OR(G3312="",N(G3312)=0),"",J3312/G3312)</f>
        <v/>
      </c>
      <c r="L3312" s="38" t="n"/>
      <c r="M3312" s="38" t="n"/>
      <c r="N3312" s="20" t="n"/>
      <c r="O3312" s="40">
        <f>IF(AND(L3312="",M3312=""),"",N(L3312)+N(M3312))</f>
        <v/>
      </c>
      <c r="P3312" s="24">
        <f>IF(OR(O3312="",N(O3312)=0),"",N(M3312)/O3312)</f>
        <v/>
      </c>
      <c r="Q3312" s="40">
        <f>IF(OR(J3312="",N(J3312)=0,O3312=""),"",N(L3312)/(J3312/60))</f>
        <v/>
      </c>
      <c r="R3312" s="20" t="n"/>
    </row>
    <row r="3313">
      <c r="A3313" s="39" t="n"/>
      <c r="B3313" s="20" t="n"/>
      <c r="C3313" s="20" t="n"/>
      <c r="D3313" s="20" t="n"/>
      <c r="E3313" s="20" t="n"/>
      <c r="F3313" s="26">
        <f>IF(E3313="","",IFERROR(INDEX('İş emirleri'!$B$6:$B$305,MATCH(E3313,'İş emirleri'!$A$6:$A$305,0)),"İş emri yok"))</f>
        <v/>
      </c>
      <c r="G3313" s="38" t="n"/>
      <c r="H3313" s="38" t="n"/>
      <c r="I3313" s="20" t="n"/>
      <c r="J3313" s="40">
        <f>IF(G3313="","",MAX(0,G3313-N(H3313)))</f>
        <v/>
      </c>
      <c r="K3313" s="24">
        <f>IF(OR(G3313="",N(G3313)=0),"",J3313/G3313)</f>
        <v/>
      </c>
      <c r="L3313" s="38" t="n"/>
      <c r="M3313" s="38" t="n"/>
      <c r="N3313" s="20" t="n"/>
      <c r="O3313" s="40">
        <f>IF(AND(L3313="",M3313=""),"",N(L3313)+N(M3313))</f>
        <v/>
      </c>
      <c r="P3313" s="24">
        <f>IF(OR(O3313="",N(O3313)=0),"",N(M3313)/O3313)</f>
        <v/>
      </c>
      <c r="Q3313" s="40">
        <f>IF(OR(J3313="",N(J3313)=0,O3313=""),"",N(L3313)/(J3313/60))</f>
        <v/>
      </c>
      <c r="R3313" s="20" t="n"/>
    </row>
    <row r="3314">
      <c r="A3314" s="39" t="n"/>
      <c r="B3314" s="20" t="n"/>
      <c r="C3314" s="20" t="n"/>
      <c r="D3314" s="20" t="n"/>
      <c r="E3314" s="20" t="n"/>
      <c r="F3314" s="26">
        <f>IF(E3314="","",IFERROR(INDEX('İş emirleri'!$B$6:$B$305,MATCH(E3314,'İş emirleri'!$A$6:$A$305,0)),"İş emri yok"))</f>
        <v/>
      </c>
      <c r="G3314" s="38" t="n"/>
      <c r="H3314" s="38" t="n"/>
      <c r="I3314" s="20" t="n"/>
      <c r="J3314" s="40">
        <f>IF(G3314="","",MAX(0,G3314-N(H3314)))</f>
        <v/>
      </c>
      <c r="K3314" s="24">
        <f>IF(OR(G3314="",N(G3314)=0),"",J3314/G3314)</f>
        <v/>
      </c>
      <c r="L3314" s="38" t="n"/>
      <c r="M3314" s="38" t="n"/>
      <c r="N3314" s="20" t="n"/>
      <c r="O3314" s="40">
        <f>IF(AND(L3314="",M3314=""),"",N(L3314)+N(M3314))</f>
        <v/>
      </c>
      <c r="P3314" s="24">
        <f>IF(OR(O3314="",N(O3314)=0),"",N(M3314)/O3314)</f>
        <v/>
      </c>
      <c r="Q3314" s="40">
        <f>IF(OR(J3314="",N(J3314)=0,O3314=""),"",N(L3314)/(J3314/60))</f>
        <v/>
      </c>
      <c r="R3314" s="20" t="n"/>
    </row>
    <row r="3315">
      <c r="A3315" s="39" t="n"/>
      <c r="B3315" s="20" t="n"/>
      <c r="C3315" s="20" t="n"/>
      <c r="D3315" s="20" t="n"/>
      <c r="E3315" s="20" t="n"/>
      <c r="F3315" s="26">
        <f>IF(E3315="","",IFERROR(INDEX('İş emirleri'!$B$6:$B$305,MATCH(E3315,'İş emirleri'!$A$6:$A$305,0)),"İş emri yok"))</f>
        <v/>
      </c>
      <c r="G3315" s="38" t="n"/>
      <c r="H3315" s="38" t="n"/>
      <c r="I3315" s="20" t="n"/>
      <c r="J3315" s="40">
        <f>IF(G3315="","",MAX(0,G3315-N(H3315)))</f>
        <v/>
      </c>
      <c r="K3315" s="24">
        <f>IF(OR(G3315="",N(G3315)=0),"",J3315/G3315)</f>
        <v/>
      </c>
      <c r="L3315" s="38" t="n"/>
      <c r="M3315" s="38" t="n"/>
      <c r="N3315" s="20" t="n"/>
      <c r="O3315" s="40">
        <f>IF(AND(L3315="",M3315=""),"",N(L3315)+N(M3315))</f>
        <v/>
      </c>
      <c r="P3315" s="24">
        <f>IF(OR(O3315="",N(O3315)=0),"",N(M3315)/O3315)</f>
        <v/>
      </c>
      <c r="Q3315" s="40">
        <f>IF(OR(J3315="",N(J3315)=0,O3315=""),"",N(L3315)/(J3315/60))</f>
        <v/>
      </c>
      <c r="R3315" s="20" t="n"/>
    </row>
    <row r="3316">
      <c r="A3316" s="39" t="n"/>
      <c r="B3316" s="20" t="n"/>
      <c r="C3316" s="20" t="n"/>
      <c r="D3316" s="20" t="n"/>
      <c r="E3316" s="20" t="n"/>
      <c r="F3316" s="26">
        <f>IF(E3316="","",IFERROR(INDEX('İş emirleri'!$B$6:$B$305,MATCH(E3316,'İş emirleri'!$A$6:$A$305,0)),"İş emri yok"))</f>
        <v/>
      </c>
      <c r="G3316" s="38" t="n"/>
      <c r="H3316" s="38" t="n"/>
      <c r="I3316" s="20" t="n"/>
      <c r="J3316" s="40">
        <f>IF(G3316="","",MAX(0,G3316-N(H3316)))</f>
        <v/>
      </c>
      <c r="K3316" s="24">
        <f>IF(OR(G3316="",N(G3316)=0),"",J3316/G3316)</f>
        <v/>
      </c>
      <c r="L3316" s="38" t="n"/>
      <c r="M3316" s="38" t="n"/>
      <c r="N3316" s="20" t="n"/>
      <c r="O3316" s="40">
        <f>IF(AND(L3316="",M3316=""),"",N(L3316)+N(M3316))</f>
        <v/>
      </c>
      <c r="P3316" s="24">
        <f>IF(OR(O3316="",N(O3316)=0),"",N(M3316)/O3316)</f>
        <v/>
      </c>
      <c r="Q3316" s="40">
        <f>IF(OR(J3316="",N(J3316)=0,O3316=""),"",N(L3316)/(J3316/60))</f>
        <v/>
      </c>
      <c r="R3316" s="20" t="n"/>
    </row>
    <row r="3317">
      <c r="A3317" s="39" t="n"/>
      <c r="B3317" s="20" t="n"/>
      <c r="C3317" s="20" t="n"/>
      <c r="D3317" s="20" t="n"/>
      <c r="E3317" s="20" t="n"/>
      <c r="F3317" s="26">
        <f>IF(E3317="","",IFERROR(INDEX('İş emirleri'!$B$6:$B$305,MATCH(E3317,'İş emirleri'!$A$6:$A$305,0)),"İş emri yok"))</f>
        <v/>
      </c>
      <c r="G3317" s="38" t="n"/>
      <c r="H3317" s="38" t="n"/>
      <c r="I3317" s="20" t="n"/>
      <c r="J3317" s="40">
        <f>IF(G3317="","",MAX(0,G3317-N(H3317)))</f>
        <v/>
      </c>
      <c r="K3317" s="24">
        <f>IF(OR(G3317="",N(G3317)=0),"",J3317/G3317)</f>
        <v/>
      </c>
      <c r="L3317" s="38" t="n"/>
      <c r="M3317" s="38" t="n"/>
      <c r="N3317" s="20" t="n"/>
      <c r="O3317" s="40">
        <f>IF(AND(L3317="",M3317=""),"",N(L3317)+N(M3317))</f>
        <v/>
      </c>
      <c r="P3317" s="24">
        <f>IF(OR(O3317="",N(O3317)=0),"",N(M3317)/O3317)</f>
        <v/>
      </c>
      <c r="Q3317" s="40">
        <f>IF(OR(J3317="",N(J3317)=0,O3317=""),"",N(L3317)/(J3317/60))</f>
        <v/>
      </c>
      <c r="R3317" s="20" t="n"/>
    </row>
    <row r="3318">
      <c r="A3318" s="39" t="n"/>
      <c r="B3318" s="20" t="n"/>
      <c r="C3318" s="20" t="n"/>
      <c r="D3318" s="20" t="n"/>
      <c r="E3318" s="20" t="n"/>
      <c r="F3318" s="26">
        <f>IF(E3318="","",IFERROR(INDEX('İş emirleri'!$B$6:$B$305,MATCH(E3318,'İş emirleri'!$A$6:$A$305,0)),"İş emri yok"))</f>
        <v/>
      </c>
      <c r="G3318" s="38" t="n"/>
      <c r="H3318" s="38" t="n"/>
      <c r="I3318" s="20" t="n"/>
      <c r="J3318" s="40">
        <f>IF(G3318="","",MAX(0,G3318-N(H3318)))</f>
        <v/>
      </c>
      <c r="K3318" s="24">
        <f>IF(OR(G3318="",N(G3318)=0),"",J3318/G3318)</f>
        <v/>
      </c>
      <c r="L3318" s="38" t="n"/>
      <c r="M3318" s="38" t="n"/>
      <c r="N3318" s="20" t="n"/>
      <c r="O3318" s="40">
        <f>IF(AND(L3318="",M3318=""),"",N(L3318)+N(M3318))</f>
        <v/>
      </c>
      <c r="P3318" s="24">
        <f>IF(OR(O3318="",N(O3318)=0),"",N(M3318)/O3318)</f>
        <v/>
      </c>
      <c r="Q3318" s="40">
        <f>IF(OR(J3318="",N(J3318)=0,O3318=""),"",N(L3318)/(J3318/60))</f>
        <v/>
      </c>
      <c r="R3318" s="20" t="n"/>
    </row>
    <row r="3319">
      <c r="A3319" s="39" t="n"/>
      <c r="B3319" s="20" t="n"/>
      <c r="C3319" s="20" t="n"/>
      <c r="D3319" s="20" t="n"/>
      <c r="E3319" s="20" t="n"/>
      <c r="F3319" s="26">
        <f>IF(E3319="","",IFERROR(INDEX('İş emirleri'!$B$6:$B$305,MATCH(E3319,'İş emirleri'!$A$6:$A$305,0)),"İş emri yok"))</f>
        <v/>
      </c>
      <c r="G3319" s="38" t="n"/>
      <c r="H3319" s="38" t="n"/>
      <c r="I3319" s="20" t="n"/>
      <c r="J3319" s="40">
        <f>IF(G3319="","",MAX(0,G3319-N(H3319)))</f>
        <v/>
      </c>
      <c r="K3319" s="24">
        <f>IF(OR(G3319="",N(G3319)=0),"",J3319/G3319)</f>
        <v/>
      </c>
      <c r="L3319" s="38" t="n"/>
      <c r="M3319" s="38" t="n"/>
      <c r="N3319" s="20" t="n"/>
      <c r="O3319" s="40">
        <f>IF(AND(L3319="",M3319=""),"",N(L3319)+N(M3319))</f>
        <v/>
      </c>
      <c r="P3319" s="24">
        <f>IF(OR(O3319="",N(O3319)=0),"",N(M3319)/O3319)</f>
        <v/>
      </c>
      <c r="Q3319" s="40">
        <f>IF(OR(J3319="",N(J3319)=0,O3319=""),"",N(L3319)/(J3319/60))</f>
        <v/>
      </c>
      <c r="R3319" s="20" t="n"/>
    </row>
    <row r="3320">
      <c r="A3320" s="39" t="n"/>
      <c r="B3320" s="20" t="n"/>
      <c r="C3320" s="20" t="n"/>
      <c r="D3320" s="20" t="n"/>
      <c r="E3320" s="20" t="n"/>
      <c r="F3320" s="26">
        <f>IF(E3320="","",IFERROR(INDEX('İş emirleri'!$B$6:$B$305,MATCH(E3320,'İş emirleri'!$A$6:$A$305,0)),"İş emri yok"))</f>
        <v/>
      </c>
      <c r="G3320" s="38" t="n"/>
      <c r="H3320" s="38" t="n"/>
      <c r="I3320" s="20" t="n"/>
      <c r="J3320" s="40">
        <f>IF(G3320="","",MAX(0,G3320-N(H3320)))</f>
        <v/>
      </c>
      <c r="K3320" s="24">
        <f>IF(OR(G3320="",N(G3320)=0),"",J3320/G3320)</f>
        <v/>
      </c>
      <c r="L3320" s="38" t="n"/>
      <c r="M3320" s="38" t="n"/>
      <c r="N3320" s="20" t="n"/>
      <c r="O3320" s="40">
        <f>IF(AND(L3320="",M3320=""),"",N(L3320)+N(M3320))</f>
        <v/>
      </c>
      <c r="P3320" s="24">
        <f>IF(OR(O3320="",N(O3320)=0),"",N(M3320)/O3320)</f>
        <v/>
      </c>
      <c r="Q3320" s="40">
        <f>IF(OR(J3320="",N(J3320)=0,O3320=""),"",N(L3320)/(J3320/60))</f>
        <v/>
      </c>
      <c r="R3320" s="20" t="n"/>
    </row>
    <row r="3321">
      <c r="A3321" s="39" t="n"/>
      <c r="B3321" s="20" t="n"/>
      <c r="C3321" s="20" t="n"/>
      <c r="D3321" s="20" t="n"/>
      <c r="E3321" s="20" t="n"/>
      <c r="F3321" s="26">
        <f>IF(E3321="","",IFERROR(INDEX('İş emirleri'!$B$6:$B$305,MATCH(E3321,'İş emirleri'!$A$6:$A$305,0)),"İş emri yok"))</f>
        <v/>
      </c>
      <c r="G3321" s="38" t="n"/>
      <c r="H3321" s="38" t="n"/>
      <c r="I3321" s="20" t="n"/>
      <c r="J3321" s="40">
        <f>IF(G3321="","",MAX(0,G3321-N(H3321)))</f>
        <v/>
      </c>
      <c r="K3321" s="24">
        <f>IF(OR(G3321="",N(G3321)=0),"",J3321/G3321)</f>
        <v/>
      </c>
      <c r="L3321" s="38" t="n"/>
      <c r="M3321" s="38" t="n"/>
      <c r="N3321" s="20" t="n"/>
      <c r="O3321" s="40">
        <f>IF(AND(L3321="",M3321=""),"",N(L3321)+N(M3321))</f>
        <v/>
      </c>
      <c r="P3321" s="24">
        <f>IF(OR(O3321="",N(O3321)=0),"",N(M3321)/O3321)</f>
        <v/>
      </c>
      <c r="Q3321" s="40">
        <f>IF(OR(J3321="",N(J3321)=0,O3321=""),"",N(L3321)/(J3321/60))</f>
        <v/>
      </c>
      <c r="R3321" s="20" t="n"/>
    </row>
    <row r="3322">
      <c r="A3322" s="39" t="n"/>
      <c r="B3322" s="20" t="n"/>
      <c r="C3322" s="20" t="n"/>
      <c r="D3322" s="20" t="n"/>
      <c r="E3322" s="20" t="n"/>
      <c r="F3322" s="26">
        <f>IF(E3322="","",IFERROR(INDEX('İş emirleri'!$B$6:$B$305,MATCH(E3322,'İş emirleri'!$A$6:$A$305,0)),"İş emri yok"))</f>
        <v/>
      </c>
      <c r="G3322" s="38" t="n"/>
      <c r="H3322" s="38" t="n"/>
      <c r="I3322" s="20" t="n"/>
      <c r="J3322" s="40">
        <f>IF(G3322="","",MAX(0,G3322-N(H3322)))</f>
        <v/>
      </c>
      <c r="K3322" s="24">
        <f>IF(OR(G3322="",N(G3322)=0),"",J3322/G3322)</f>
        <v/>
      </c>
      <c r="L3322" s="38" t="n"/>
      <c r="M3322" s="38" t="n"/>
      <c r="N3322" s="20" t="n"/>
      <c r="O3322" s="40">
        <f>IF(AND(L3322="",M3322=""),"",N(L3322)+N(M3322))</f>
        <v/>
      </c>
      <c r="P3322" s="24">
        <f>IF(OR(O3322="",N(O3322)=0),"",N(M3322)/O3322)</f>
        <v/>
      </c>
      <c r="Q3322" s="40">
        <f>IF(OR(J3322="",N(J3322)=0,O3322=""),"",N(L3322)/(J3322/60))</f>
        <v/>
      </c>
      <c r="R3322" s="20" t="n"/>
    </row>
    <row r="3323">
      <c r="A3323" s="39" t="n"/>
      <c r="B3323" s="20" t="n"/>
      <c r="C3323" s="20" t="n"/>
      <c r="D3323" s="20" t="n"/>
      <c r="E3323" s="20" t="n"/>
      <c r="F3323" s="26">
        <f>IF(E3323="","",IFERROR(INDEX('İş emirleri'!$B$6:$B$305,MATCH(E3323,'İş emirleri'!$A$6:$A$305,0)),"İş emri yok"))</f>
        <v/>
      </c>
      <c r="G3323" s="38" t="n"/>
      <c r="H3323" s="38" t="n"/>
      <c r="I3323" s="20" t="n"/>
      <c r="J3323" s="40">
        <f>IF(G3323="","",MAX(0,G3323-N(H3323)))</f>
        <v/>
      </c>
      <c r="K3323" s="24">
        <f>IF(OR(G3323="",N(G3323)=0),"",J3323/G3323)</f>
        <v/>
      </c>
      <c r="L3323" s="38" t="n"/>
      <c r="M3323" s="38" t="n"/>
      <c r="N3323" s="20" t="n"/>
      <c r="O3323" s="40">
        <f>IF(AND(L3323="",M3323=""),"",N(L3323)+N(M3323))</f>
        <v/>
      </c>
      <c r="P3323" s="24">
        <f>IF(OR(O3323="",N(O3323)=0),"",N(M3323)/O3323)</f>
        <v/>
      </c>
      <c r="Q3323" s="40">
        <f>IF(OR(J3323="",N(J3323)=0,O3323=""),"",N(L3323)/(J3323/60))</f>
        <v/>
      </c>
      <c r="R3323" s="20" t="n"/>
    </row>
    <row r="3324">
      <c r="A3324" s="39" t="n"/>
      <c r="B3324" s="20" t="n"/>
      <c r="C3324" s="20" t="n"/>
      <c r="D3324" s="20" t="n"/>
      <c r="E3324" s="20" t="n"/>
      <c r="F3324" s="26">
        <f>IF(E3324="","",IFERROR(INDEX('İş emirleri'!$B$6:$B$305,MATCH(E3324,'İş emirleri'!$A$6:$A$305,0)),"İş emri yok"))</f>
        <v/>
      </c>
      <c r="G3324" s="38" t="n"/>
      <c r="H3324" s="38" t="n"/>
      <c r="I3324" s="20" t="n"/>
      <c r="J3324" s="40">
        <f>IF(G3324="","",MAX(0,G3324-N(H3324)))</f>
        <v/>
      </c>
      <c r="K3324" s="24">
        <f>IF(OR(G3324="",N(G3324)=0),"",J3324/G3324)</f>
        <v/>
      </c>
      <c r="L3324" s="38" t="n"/>
      <c r="M3324" s="38" t="n"/>
      <c r="N3324" s="20" t="n"/>
      <c r="O3324" s="40">
        <f>IF(AND(L3324="",M3324=""),"",N(L3324)+N(M3324))</f>
        <v/>
      </c>
      <c r="P3324" s="24">
        <f>IF(OR(O3324="",N(O3324)=0),"",N(M3324)/O3324)</f>
        <v/>
      </c>
      <c r="Q3324" s="40">
        <f>IF(OR(J3324="",N(J3324)=0,O3324=""),"",N(L3324)/(J3324/60))</f>
        <v/>
      </c>
      <c r="R3324" s="20" t="n"/>
    </row>
    <row r="3325">
      <c r="A3325" s="39" t="n"/>
      <c r="B3325" s="20" t="n"/>
      <c r="C3325" s="20" t="n"/>
      <c r="D3325" s="20" t="n"/>
      <c r="E3325" s="20" t="n"/>
      <c r="F3325" s="26">
        <f>IF(E3325="","",IFERROR(INDEX('İş emirleri'!$B$6:$B$305,MATCH(E3325,'İş emirleri'!$A$6:$A$305,0)),"İş emri yok"))</f>
        <v/>
      </c>
      <c r="G3325" s="38" t="n"/>
      <c r="H3325" s="38" t="n"/>
      <c r="I3325" s="20" t="n"/>
      <c r="J3325" s="40">
        <f>IF(G3325="","",MAX(0,G3325-N(H3325)))</f>
        <v/>
      </c>
      <c r="K3325" s="24">
        <f>IF(OR(G3325="",N(G3325)=0),"",J3325/G3325)</f>
        <v/>
      </c>
      <c r="L3325" s="38" t="n"/>
      <c r="M3325" s="38" t="n"/>
      <c r="N3325" s="20" t="n"/>
      <c r="O3325" s="40">
        <f>IF(AND(L3325="",M3325=""),"",N(L3325)+N(M3325))</f>
        <v/>
      </c>
      <c r="P3325" s="24">
        <f>IF(OR(O3325="",N(O3325)=0),"",N(M3325)/O3325)</f>
        <v/>
      </c>
      <c r="Q3325" s="40">
        <f>IF(OR(J3325="",N(J3325)=0,O3325=""),"",N(L3325)/(J3325/60))</f>
        <v/>
      </c>
      <c r="R3325" s="20" t="n"/>
    </row>
    <row r="3326">
      <c r="A3326" s="39" t="n"/>
      <c r="B3326" s="20" t="n"/>
      <c r="C3326" s="20" t="n"/>
      <c r="D3326" s="20" t="n"/>
      <c r="E3326" s="20" t="n"/>
      <c r="F3326" s="26">
        <f>IF(E3326="","",IFERROR(INDEX('İş emirleri'!$B$6:$B$305,MATCH(E3326,'İş emirleri'!$A$6:$A$305,0)),"İş emri yok"))</f>
        <v/>
      </c>
      <c r="G3326" s="38" t="n"/>
      <c r="H3326" s="38" t="n"/>
      <c r="I3326" s="20" t="n"/>
      <c r="J3326" s="40">
        <f>IF(G3326="","",MAX(0,G3326-N(H3326)))</f>
        <v/>
      </c>
      <c r="K3326" s="24">
        <f>IF(OR(G3326="",N(G3326)=0),"",J3326/G3326)</f>
        <v/>
      </c>
      <c r="L3326" s="38" t="n"/>
      <c r="M3326" s="38" t="n"/>
      <c r="N3326" s="20" t="n"/>
      <c r="O3326" s="40">
        <f>IF(AND(L3326="",M3326=""),"",N(L3326)+N(M3326))</f>
        <v/>
      </c>
      <c r="P3326" s="24">
        <f>IF(OR(O3326="",N(O3326)=0),"",N(M3326)/O3326)</f>
        <v/>
      </c>
      <c r="Q3326" s="40">
        <f>IF(OR(J3326="",N(J3326)=0,O3326=""),"",N(L3326)/(J3326/60))</f>
        <v/>
      </c>
      <c r="R3326" s="20" t="n"/>
    </row>
    <row r="3327">
      <c r="A3327" s="39" t="n"/>
      <c r="B3327" s="20" t="n"/>
      <c r="C3327" s="20" t="n"/>
      <c r="D3327" s="20" t="n"/>
      <c r="E3327" s="20" t="n"/>
      <c r="F3327" s="26">
        <f>IF(E3327="","",IFERROR(INDEX('İş emirleri'!$B$6:$B$305,MATCH(E3327,'İş emirleri'!$A$6:$A$305,0)),"İş emri yok"))</f>
        <v/>
      </c>
      <c r="G3327" s="38" t="n"/>
      <c r="H3327" s="38" t="n"/>
      <c r="I3327" s="20" t="n"/>
      <c r="J3327" s="40">
        <f>IF(G3327="","",MAX(0,G3327-N(H3327)))</f>
        <v/>
      </c>
      <c r="K3327" s="24">
        <f>IF(OR(G3327="",N(G3327)=0),"",J3327/G3327)</f>
        <v/>
      </c>
      <c r="L3327" s="38" t="n"/>
      <c r="M3327" s="38" t="n"/>
      <c r="N3327" s="20" t="n"/>
      <c r="O3327" s="40">
        <f>IF(AND(L3327="",M3327=""),"",N(L3327)+N(M3327))</f>
        <v/>
      </c>
      <c r="P3327" s="24">
        <f>IF(OR(O3327="",N(O3327)=0),"",N(M3327)/O3327)</f>
        <v/>
      </c>
      <c r="Q3327" s="40">
        <f>IF(OR(J3327="",N(J3327)=0,O3327=""),"",N(L3327)/(J3327/60))</f>
        <v/>
      </c>
      <c r="R3327" s="20" t="n"/>
    </row>
    <row r="3328">
      <c r="A3328" s="39" t="n"/>
      <c r="B3328" s="20" t="n"/>
      <c r="C3328" s="20" t="n"/>
      <c r="D3328" s="20" t="n"/>
      <c r="E3328" s="20" t="n"/>
      <c r="F3328" s="26">
        <f>IF(E3328="","",IFERROR(INDEX('İş emirleri'!$B$6:$B$305,MATCH(E3328,'İş emirleri'!$A$6:$A$305,0)),"İş emri yok"))</f>
        <v/>
      </c>
      <c r="G3328" s="38" t="n"/>
      <c r="H3328" s="38" t="n"/>
      <c r="I3328" s="20" t="n"/>
      <c r="J3328" s="40">
        <f>IF(G3328="","",MAX(0,G3328-N(H3328)))</f>
        <v/>
      </c>
      <c r="K3328" s="24">
        <f>IF(OR(G3328="",N(G3328)=0),"",J3328/G3328)</f>
        <v/>
      </c>
      <c r="L3328" s="38" t="n"/>
      <c r="M3328" s="38" t="n"/>
      <c r="N3328" s="20" t="n"/>
      <c r="O3328" s="40">
        <f>IF(AND(L3328="",M3328=""),"",N(L3328)+N(M3328))</f>
        <v/>
      </c>
      <c r="P3328" s="24">
        <f>IF(OR(O3328="",N(O3328)=0),"",N(M3328)/O3328)</f>
        <v/>
      </c>
      <c r="Q3328" s="40">
        <f>IF(OR(J3328="",N(J3328)=0,O3328=""),"",N(L3328)/(J3328/60))</f>
        <v/>
      </c>
      <c r="R3328" s="20" t="n"/>
    </row>
    <row r="3329">
      <c r="A3329" s="39" t="n"/>
      <c r="B3329" s="20" t="n"/>
      <c r="C3329" s="20" t="n"/>
      <c r="D3329" s="20" t="n"/>
      <c r="E3329" s="20" t="n"/>
      <c r="F3329" s="26">
        <f>IF(E3329="","",IFERROR(INDEX('İş emirleri'!$B$6:$B$305,MATCH(E3329,'İş emirleri'!$A$6:$A$305,0)),"İş emri yok"))</f>
        <v/>
      </c>
      <c r="G3329" s="38" t="n"/>
      <c r="H3329" s="38" t="n"/>
      <c r="I3329" s="20" t="n"/>
      <c r="J3329" s="40">
        <f>IF(G3329="","",MAX(0,G3329-N(H3329)))</f>
        <v/>
      </c>
      <c r="K3329" s="24">
        <f>IF(OR(G3329="",N(G3329)=0),"",J3329/G3329)</f>
        <v/>
      </c>
      <c r="L3329" s="38" t="n"/>
      <c r="M3329" s="38" t="n"/>
      <c r="N3329" s="20" t="n"/>
      <c r="O3329" s="40">
        <f>IF(AND(L3329="",M3329=""),"",N(L3329)+N(M3329))</f>
        <v/>
      </c>
      <c r="P3329" s="24">
        <f>IF(OR(O3329="",N(O3329)=0),"",N(M3329)/O3329)</f>
        <v/>
      </c>
      <c r="Q3329" s="40">
        <f>IF(OR(J3329="",N(J3329)=0,O3329=""),"",N(L3329)/(J3329/60))</f>
        <v/>
      </c>
      <c r="R3329" s="20" t="n"/>
    </row>
    <row r="3330">
      <c r="A3330" s="39" t="n"/>
      <c r="B3330" s="20" t="n"/>
      <c r="C3330" s="20" t="n"/>
      <c r="D3330" s="20" t="n"/>
      <c r="E3330" s="20" t="n"/>
      <c r="F3330" s="26">
        <f>IF(E3330="","",IFERROR(INDEX('İş emirleri'!$B$6:$B$305,MATCH(E3330,'İş emirleri'!$A$6:$A$305,0)),"İş emri yok"))</f>
        <v/>
      </c>
      <c r="G3330" s="38" t="n"/>
      <c r="H3330" s="38" t="n"/>
      <c r="I3330" s="20" t="n"/>
      <c r="J3330" s="40">
        <f>IF(G3330="","",MAX(0,G3330-N(H3330)))</f>
        <v/>
      </c>
      <c r="K3330" s="24">
        <f>IF(OR(G3330="",N(G3330)=0),"",J3330/G3330)</f>
        <v/>
      </c>
      <c r="L3330" s="38" t="n"/>
      <c r="M3330" s="38" t="n"/>
      <c r="N3330" s="20" t="n"/>
      <c r="O3330" s="40">
        <f>IF(AND(L3330="",M3330=""),"",N(L3330)+N(M3330))</f>
        <v/>
      </c>
      <c r="P3330" s="24">
        <f>IF(OR(O3330="",N(O3330)=0),"",N(M3330)/O3330)</f>
        <v/>
      </c>
      <c r="Q3330" s="40">
        <f>IF(OR(J3330="",N(J3330)=0,O3330=""),"",N(L3330)/(J3330/60))</f>
        <v/>
      </c>
      <c r="R3330" s="20" t="n"/>
    </row>
    <row r="3331">
      <c r="A3331" s="39" t="n"/>
      <c r="B3331" s="20" t="n"/>
      <c r="C3331" s="20" t="n"/>
      <c r="D3331" s="20" t="n"/>
      <c r="E3331" s="20" t="n"/>
      <c r="F3331" s="26">
        <f>IF(E3331="","",IFERROR(INDEX('İş emirleri'!$B$6:$B$305,MATCH(E3331,'İş emirleri'!$A$6:$A$305,0)),"İş emri yok"))</f>
        <v/>
      </c>
      <c r="G3331" s="38" t="n"/>
      <c r="H3331" s="38" t="n"/>
      <c r="I3331" s="20" t="n"/>
      <c r="J3331" s="40">
        <f>IF(G3331="","",MAX(0,G3331-N(H3331)))</f>
        <v/>
      </c>
      <c r="K3331" s="24">
        <f>IF(OR(G3331="",N(G3331)=0),"",J3331/G3331)</f>
        <v/>
      </c>
      <c r="L3331" s="38" t="n"/>
      <c r="M3331" s="38" t="n"/>
      <c r="N3331" s="20" t="n"/>
      <c r="O3331" s="40">
        <f>IF(AND(L3331="",M3331=""),"",N(L3331)+N(M3331))</f>
        <v/>
      </c>
      <c r="P3331" s="24">
        <f>IF(OR(O3331="",N(O3331)=0),"",N(M3331)/O3331)</f>
        <v/>
      </c>
      <c r="Q3331" s="40">
        <f>IF(OR(J3331="",N(J3331)=0,O3331=""),"",N(L3331)/(J3331/60))</f>
        <v/>
      </c>
      <c r="R3331" s="20" t="n"/>
    </row>
    <row r="3332">
      <c r="A3332" s="39" t="n"/>
      <c r="B3332" s="20" t="n"/>
      <c r="C3332" s="20" t="n"/>
      <c r="D3332" s="20" t="n"/>
      <c r="E3332" s="20" t="n"/>
      <c r="F3332" s="26">
        <f>IF(E3332="","",IFERROR(INDEX('İş emirleri'!$B$6:$B$305,MATCH(E3332,'İş emirleri'!$A$6:$A$305,0)),"İş emri yok"))</f>
        <v/>
      </c>
      <c r="G3332" s="38" t="n"/>
      <c r="H3332" s="38" t="n"/>
      <c r="I3332" s="20" t="n"/>
      <c r="J3332" s="40">
        <f>IF(G3332="","",MAX(0,G3332-N(H3332)))</f>
        <v/>
      </c>
      <c r="K3332" s="24">
        <f>IF(OR(G3332="",N(G3332)=0),"",J3332/G3332)</f>
        <v/>
      </c>
      <c r="L3332" s="38" t="n"/>
      <c r="M3332" s="38" t="n"/>
      <c r="N3332" s="20" t="n"/>
      <c r="O3332" s="40">
        <f>IF(AND(L3332="",M3332=""),"",N(L3332)+N(M3332))</f>
        <v/>
      </c>
      <c r="P3332" s="24">
        <f>IF(OR(O3332="",N(O3332)=0),"",N(M3332)/O3332)</f>
        <v/>
      </c>
      <c r="Q3332" s="40">
        <f>IF(OR(J3332="",N(J3332)=0,O3332=""),"",N(L3332)/(J3332/60))</f>
        <v/>
      </c>
      <c r="R3332" s="20" t="n"/>
    </row>
    <row r="3333">
      <c r="A3333" s="39" t="n"/>
      <c r="B3333" s="20" t="n"/>
      <c r="C3333" s="20" t="n"/>
      <c r="D3333" s="20" t="n"/>
      <c r="E3333" s="20" t="n"/>
      <c r="F3333" s="26">
        <f>IF(E3333="","",IFERROR(INDEX('İş emirleri'!$B$6:$B$305,MATCH(E3333,'İş emirleri'!$A$6:$A$305,0)),"İş emri yok"))</f>
        <v/>
      </c>
      <c r="G3333" s="38" t="n"/>
      <c r="H3333" s="38" t="n"/>
      <c r="I3333" s="20" t="n"/>
      <c r="J3333" s="40">
        <f>IF(G3333="","",MAX(0,G3333-N(H3333)))</f>
        <v/>
      </c>
      <c r="K3333" s="24">
        <f>IF(OR(G3333="",N(G3333)=0),"",J3333/G3333)</f>
        <v/>
      </c>
      <c r="L3333" s="38" t="n"/>
      <c r="M3333" s="38" t="n"/>
      <c r="N3333" s="20" t="n"/>
      <c r="O3333" s="40">
        <f>IF(AND(L3333="",M3333=""),"",N(L3333)+N(M3333))</f>
        <v/>
      </c>
      <c r="P3333" s="24">
        <f>IF(OR(O3333="",N(O3333)=0),"",N(M3333)/O3333)</f>
        <v/>
      </c>
      <c r="Q3333" s="40">
        <f>IF(OR(J3333="",N(J3333)=0,O3333=""),"",N(L3333)/(J3333/60))</f>
        <v/>
      </c>
      <c r="R3333" s="20" t="n"/>
    </row>
    <row r="3334">
      <c r="A3334" s="39" t="n"/>
      <c r="B3334" s="20" t="n"/>
      <c r="C3334" s="20" t="n"/>
      <c r="D3334" s="20" t="n"/>
      <c r="E3334" s="20" t="n"/>
      <c r="F3334" s="26">
        <f>IF(E3334="","",IFERROR(INDEX('İş emirleri'!$B$6:$B$305,MATCH(E3334,'İş emirleri'!$A$6:$A$305,0)),"İş emri yok"))</f>
        <v/>
      </c>
      <c r="G3334" s="38" t="n"/>
      <c r="H3334" s="38" t="n"/>
      <c r="I3334" s="20" t="n"/>
      <c r="J3334" s="40">
        <f>IF(G3334="","",MAX(0,G3334-N(H3334)))</f>
        <v/>
      </c>
      <c r="K3334" s="24">
        <f>IF(OR(G3334="",N(G3334)=0),"",J3334/G3334)</f>
        <v/>
      </c>
      <c r="L3334" s="38" t="n"/>
      <c r="M3334" s="38" t="n"/>
      <c r="N3334" s="20" t="n"/>
      <c r="O3334" s="40">
        <f>IF(AND(L3334="",M3334=""),"",N(L3334)+N(M3334))</f>
        <v/>
      </c>
      <c r="P3334" s="24">
        <f>IF(OR(O3334="",N(O3334)=0),"",N(M3334)/O3334)</f>
        <v/>
      </c>
      <c r="Q3334" s="40">
        <f>IF(OR(J3334="",N(J3334)=0,O3334=""),"",N(L3334)/(J3334/60))</f>
        <v/>
      </c>
      <c r="R3334" s="20" t="n"/>
    </row>
    <row r="3335">
      <c r="A3335" s="39" t="n"/>
      <c r="B3335" s="20" t="n"/>
      <c r="C3335" s="20" t="n"/>
      <c r="D3335" s="20" t="n"/>
      <c r="E3335" s="20" t="n"/>
      <c r="F3335" s="26">
        <f>IF(E3335="","",IFERROR(INDEX('İş emirleri'!$B$6:$B$305,MATCH(E3335,'İş emirleri'!$A$6:$A$305,0)),"İş emri yok"))</f>
        <v/>
      </c>
      <c r="G3335" s="38" t="n"/>
      <c r="H3335" s="38" t="n"/>
      <c r="I3335" s="20" t="n"/>
      <c r="J3335" s="40">
        <f>IF(G3335="","",MAX(0,G3335-N(H3335)))</f>
        <v/>
      </c>
      <c r="K3335" s="24">
        <f>IF(OR(G3335="",N(G3335)=0),"",J3335/G3335)</f>
        <v/>
      </c>
      <c r="L3335" s="38" t="n"/>
      <c r="M3335" s="38" t="n"/>
      <c r="N3335" s="20" t="n"/>
      <c r="O3335" s="40">
        <f>IF(AND(L3335="",M3335=""),"",N(L3335)+N(M3335))</f>
        <v/>
      </c>
      <c r="P3335" s="24">
        <f>IF(OR(O3335="",N(O3335)=0),"",N(M3335)/O3335)</f>
        <v/>
      </c>
      <c r="Q3335" s="40">
        <f>IF(OR(J3335="",N(J3335)=0,O3335=""),"",N(L3335)/(J3335/60))</f>
        <v/>
      </c>
      <c r="R3335" s="20" t="n"/>
    </row>
    <row r="3336">
      <c r="A3336" s="39" t="n"/>
      <c r="B3336" s="20" t="n"/>
      <c r="C3336" s="20" t="n"/>
      <c r="D3336" s="20" t="n"/>
      <c r="E3336" s="20" t="n"/>
      <c r="F3336" s="26">
        <f>IF(E3336="","",IFERROR(INDEX('İş emirleri'!$B$6:$B$305,MATCH(E3336,'İş emirleri'!$A$6:$A$305,0)),"İş emri yok"))</f>
        <v/>
      </c>
      <c r="G3336" s="38" t="n"/>
      <c r="H3336" s="38" t="n"/>
      <c r="I3336" s="20" t="n"/>
      <c r="J3336" s="40">
        <f>IF(G3336="","",MAX(0,G3336-N(H3336)))</f>
        <v/>
      </c>
      <c r="K3336" s="24">
        <f>IF(OR(G3336="",N(G3336)=0),"",J3336/G3336)</f>
        <v/>
      </c>
      <c r="L3336" s="38" t="n"/>
      <c r="M3336" s="38" t="n"/>
      <c r="N3336" s="20" t="n"/>
      <c r="O3336" s="40">
        <f>IF(AND(L3336="",M3336=""),"",N(L3336)+N(M3336))</f>
        <v/>
      </c>
      <c r="P3336" s="24">
        <f>IF(OR(O3336="",N(O3336)=0),"",N(M3336)/O3336)</f>
        <v/>
      </c>
      <c r="Q3336" s="40">
        <f>IF(OR(J3336="",N(J3336)=0,O3336=""),"",N(L3336)/(J3336/60))</f>
        <v/>
      </c>
      <c r="R3336" s="20" t="n"/>
    </row>
    <row r="3337">
      <c r="A3337" s="39" t="n"/>
      <c r="B3337" s="20" t="n"/>
      <c r="C3337" s="20" t="n"/>
      <c r="D3337" s="20" t="n"/>
      <c r="E3337" s="20" t="n"/>
      <c r="F3337" s="26">
        <f>IF(E3337="","",IFERROR(INDEX('İş emirleri'!$B$6:$B$305,MATCH(E3337,'İş emirleri'!$A$6:$A$305,0)),"İş emri yok"))</f>
        <v/>
      </c>
      <c r="G3337" s="38" t="n"/>
      <c r="H3337" s="38" t="n"/>
      <c r="I3337" s="20" t="n"/>
      <c r="J3337" s="40">
        <f>IF(G3337="","",MAX(0,G3337-N(H3337)))</f>
        <v/>
      </c>
      <c r="K3337" s="24">
        <f>IF(OR(G3337="",N(G3337)=0),"",J3337/G3337)</f>
        <v/>
      </c>
      <c r="L3337" s="38" t="n"/>
      <c r="M3337" s="38" t="n"/>
      <c r="N3337" s="20" t="n"/>
      <c r="O3337" s="40">
        <f>IF(AND(L3337="",M3337=""),"",N(L3337)+N(M3337))</f>
        <v/>
      </c>
      <c r="P3337" s="24">
        <f>IF(OR(O3337="",N(O3337)=0),"",N(M3337)/O3337)</f>
        <v/>
      </c>
      <c r="Q3337" s="40">
        <f>IF(OR(J3337="",N(J3337)=0,O3337=""),"",N(L3337)/(J3337/60))</f>
        <v/>
      </c>
      <c r="R3337" s="20" t="n"/>
    </row>
    <row r="3338">
      <c r="A3338" s="39" t="n"/>
      <c r="B3338" s="20" t="n"/>
      <c r="C3338" s="20" t="n"/>
      <c r="D3338" s="20" t="n"/>
      <c r="E3338" s="20" t="n"/>
      <c r="F3338" s="26">
        <f>IF(E3338="","",IFERROR(INDEX('İş emirleri'!$B$6:$B$305,MATCH(E3338,'İş emirleri'!$A$6:$A$305,0)),"İş emri yok"))</f>
        <v/>
      </c>
      <c r="G3338" s="38" t="n"/>
      <c r="H3338" s="38" t="n"/>
      <c r="I3338" s="20" t="n"/>
      <c r="J3338" s="40">
        <f>IF(G3338="","",MAX(0,G3338-N(H3338)))</f>
        <v/>
      </c>
      <c r="K3338" s="24">
        <f>IF(OR(G3338="",N(G3338)=0),"",J3338/G3338)</f>
        <v/>
      </c>
      <c r="L3338" s="38" t="n"/>
      <c r="M3338" s="38" t="n"/>
      <c r="N3338" s="20" t="n"/>
      <c r="O3338" s="40">
        <f>IF(AND(L3338="",M3338=""),"",N(L3338)+N(M3338))</f>
        <v/>
      </c>
      <c r="P3338" s="24">
        <f>IF(OR(O3338="",N(O3338)=0),"",N(M3338)/O3338)</f>
        <v/>
      </c>
      <c r="Q3338" s="40">
        <f>IF(OR(J3338="",N(J3338)=0,O3338=""),"",N(L3338)/(J3338/60))</f>
        <v/>
      </c>
      <c r="R3338" s="20" t="n"/>
    </row>
    <row r="3339">
      <c r="A3339" s="39" t="n"/>
      <c r="B3339" s="20" t="n"/>
      <c r="C3339" s="20" t="n"/>
      <c r="D3339" s="20" t="n"/>
      <c r="E3339" s="20" t="n"/>
      <c r="F3339" s="26">
        <f>IF(E3339="","",IFERROR(INDEX('İş emirleri'!$B$6:$B$305,MATCH(E3339,'İş emirleri'!$A$6:$A$305,0)),"İş emri yok"))</f>
        <v/>
      </c>
      <c r="G3339" s="38" t="n"/>
      <c r="H3339" s="38" t="n"/>
      <c r="I3339" s="20" t="n"/>
      <c r="J3339" s="40">
        <f>IF(G3339="","",MAX(0,G3339-N(H3339)))</f>
        <v/>
      </c>
      <c r="K3339" s="24">
        <f>IF(OR(G3339="",N(G3339)=0),"",J3339/G3339)</f>
        <v/>
      </c>
      <c r="L3339" s="38" t="n"/>
      <c r="M3339" s="38" t="n"/>
      <c r="N3339" s="20" t="n"/>
      <c r="O3339" s="40">
        <f>IF(AND(L3339="",M3339=""),"",N(L3339)+N(M3339))</f>
        <v/>
      </c>
      <c r="P3339" s="24">
        <f>IF(OR(O3339="",N(O3339)=0),"",N(M3339)/O3339)</f>
        <v/>
      </c>
      <c r="Q3339" s="40">
        <f>IF(OR(J3339="",N(J3339)=0,O3339=""),"",N(L3339)/(J3339/60))</f>
        <v/>
      </c>
      <c r="R3339" s="20" t="n"/>
    </row>
    <row r="3340">
      <c r="A3340" s="39" t="n"/>
      <c r="B3340" s="20" t="n"/>
      <c r="C3340" s="20" t="n"/>
      <c r="D3340" s="20" t="n"/>
      <c r="E3340" s="20" t="n"/>
      <c r="F3340" s="26">
        <f>IF(E3340="","",IFERROR(INDEX('İş emirleri'!$B$6:$B$305,MATCH(E3340,'İş emirleri'!$A$6:$A$305,0)),"İş emri yok"))</f>
        <v/>
      </c>
      <c r="G3340" s="38" t="n"/>
      <c r="H3340" s="38" t="n"/>
      <c r="I3340" s="20" t="n"/>
      <c r="J3340" s="40">
        <f>IF(G3340="","",MAX(0,G3340-N(H3340)))</f>
        <v/>
      </c>
      <c r="K3340" s="24">
        <f>IF(OR(G3340="",N(G3340)=0),"",J3340/G3340)</f>
        <v/>
      </c>
      <c r="L3340" s="38" t="n"/>
      <c r="M3340" s="38" t="n"/>
      <c r="N3340" s="20" t="n"/>
      <c r="O3340" s="40">
        <f>IF(AND(L3340="",M3340=""),"",N(L3340)+N(M3340))</f>
        <v/>
      </c>
      <c r="P3340" s="24">
        <f>IF(OR(O3340="",N(O3340)=0),"",N(M3340)/O3340)</f>
        <v/>
      </c>
      <c r="Q3340" s="40">
        <f>IF(OR(J3340="",N(J3340)=0,O3340=""),"",N(L3340)/(J3340/60))</f>
        <v/>
      </c>
      <c r="R3340" s="20" t="n"/>
    </row>
    <row r="3341">
      <c r="A3341" s="39" t="n"/>
      <c r="B3341" s="20" t="n"/>
      <c r="C3341" s="20" t="n"/>
      <c r="D3341" s="20" t="n"/>
      <c r="E3341" s="20" t="n"/>
      <c r="F3341" s="26">
        <f>IF(E3341="","",IFERROR(INDEX('İş emirleri'!$B$6:$B$305,MATCH(E3341,'İş emirleri'!$A$6:$A$305,0)),"İş emri yok"))</f>
        <v/>
      </c>
      <c r="G3341" s="38" t="n"/>
      <c r="H3341" s="38" t="n"/>
      <c r="I3341" s="20" t="n"/>
      <c r="J3341" s="40">
        <f>IF(G3341="","",MAX(0,G3341-N(H3341)))</f>
        <v/>
      </c>
      <c r="K3341" s="24">
        <f>IF(OR(G3341="",N(G3341)=0),"",J3341/G3341)</f>
        <v/>
      </c>
      <c r="L3341" s="38" t="n"/>
      <c r="M3341" s="38" t="n"/>
      <c r="N3341" s="20" t="n"/>
      <c r="O3341" s="40">
        <f>IF(AND(L3341="",M3341=""),"",N(L3341)+N(M3341))</f>
        <v/>
      </c>
      <c r="P3341" s="24">
        <f>IF(OR(O3341="",N(O3341)=0),"",N(M3341)/O3341)</f>
        <v/>
      </c>
      <c r="Q3341" s="40">
        <f>IF(OR(J3341="",N(J3341)=0,O3341=""),"",N(L3341)/(J3341/60))</f>
        <v/>
      </c>
      <c r="R3341" s="20" t="n"/>
    </row>
    <row r="3342">
      <c r="A3342" s="39" t="n"/>
      <c r="B3342" s="20" t="n"/>
      <c r="C3342" s="20" t="n"/>
      <c r="D3342" s="20" t="n"/>
      <c r="E3342" s="20" t="n"/>
      <c r="F3342" s="26">
        <f>IF(E3342="","",IFERROR(INDEX('İş emirleri'!$B$6:$B$305,MATCH(E3342,'İş emirleri'!$A$6:$A$305,0)),"İş emri yok"))</f>
        <v/>
      </c>
      <c r="G3342" s="38" t="n"/>
      <c r="H3342" s="38" t="n"/>
      <c r="I3342" s="20" t="n"/>
      <c r="J3342" s="40">
        <f>IF(G3342="","",MAX(0,G3342-N(H3342)))</f>
        <v/>
      </c>
      <c r="K3342" s="24">
        <f>IF(OR(G3342="",N(G3342)=0),"",J3342/G3342)</f>
        <v/>
      </c>
      <c r="L3342" s="38" t="n"/>
      <c r="M3342" s="38" t="n"/>
      <c r="N3342" s="20" t="n"/>
      <c r="O3342" s="40">
        <f>IF(AND(L3342="",M3342=""),"",N(L3342)+N(M3342))</f>
        <v/>
      </c>
      <c r="P3342" s="24">
        <f>IF(OR(O3342="",N(O3342)=0),"",N(M3342)/O3342)</f>
        <v/>
      </c>
      <c r="Q3342" s="40">
        <f>IF(OR(J3342="",N(J3342)=0,O3342=""),"",N(L3342)/(J3342/60))</f>
        <v/>
      </c>
      <c r="R3342" s="20" t="n"/>
    </row>
    <row r="3343">
      <c r="A3343" s="39" t="n"/>
      <c r="B3343" s="20" t="n"/>
      <c r="C3343" s="20" t="n"/>
      <c r="D3343" s="20" t="n"/>
      <c r="E3343" s="20" t="n"/>
      <c r="F3343" s="26">
        <f>IF(E3343="","",IFERROR(INDEX('İş emirleri'!$B$6:$B$305,MATCH(E3343,'İş emirleri'!$A$6:$A$305,0)),"İş emri yok"))</f>
        <v/>
      </c>
      <c r="G3343" s="38" t="n"/>
      <c r="H3343" s="38" t="n"/>
      <c r="I3343" s="20" t="n"/>
      <c r="J3343" s="40">
        <f>IF(G3343="","",MAX(0,G3343-N(H3343)))</f>
        <v/>
      </c>
      <c r="K3343" s="24">
        <f>IF(OR(G3343="",N(G3343)=0),"",J3343/G3343)</f>
        <v/>
      </c>
      <c r="L3343" s="38" t="n"/>
      <c r="M3343" s="38" t="n"/>
      <c r="N3343" s="20" t="n"/>
      <c r="O3343" s="40">
        <f>IF(AND(L3343="",M3343=""),"",N(L3343)+N(M3343))</f>
        <v/>
      </c>
      <c r="P3343" s="24">
        <f>IF(OR(O3343="",N(O3343)=0),"",N(M3343)/O3343)</f>
        <v/>
      </c>
      <c r="Q3343" s="40">
        <f>IF(OR(J3343="",N(J3343)=0,O3343=""),"",N(L3343)/(J3343/60))</f>
        <v/>
      </c>
      <c r="R3343" s="20" t="n"/>
    </row>
    <row r="3344">
      <c r="A3344" s="39" t="n"/>
      <c r="B3344" s="20" t="n"/>
      <c r="C3344" s="20" t="n"/>
      <c r="D3344" s="20" t="n"/>
      <c r="E3344" s="20" t="n"/>
      <c r="F3344" s="26">
        <f>IF(E3344="","",IFERROR(INDEX('İş emirleri'!$B$6:$B$305,MATCH(E3344,'İş emirleri'!$A$6:$A$305,0)),"İş emri yok"))</f>
        <v/>
      </c>
      <c r="G3344" s="38" t="n"/>
      <c r="H3344" s="38" t="n"/>
      <c r="I3344" s="20" t="n"/>
      <c r="J3344" s="40">
        <f>IF(G3344="","",MAX(0,G3344-N(H3344)))</f>
        <v/>
      </c>
      <c r="K3344" s="24">
        <f>IF(OR(G3344="",N(G3344)=0),"",J3344/G3344)</f>
        <v/>
      </c>
      <c r="L3344" s="38" t="n"/>
      <c r="M3344" s="38" t="n"/>
      <c r="N3344" s="20" t="n"/>
      <c r="O3344" s="40">
        <f>IF(AND(L3344="",M3344=""),"",N(L3344)+N(M3344))</f>
        <v/>
      </c>
      <c r="P3344" s="24">
        <f>IF(OR(O3344="",N(O3344)=0),"",N(M3344)/O3344)</f>
        <v/>
      </c>
      <c r="Q3344" s="40">
        <f>IF(OR(J3344="",N(J3344)=0,O3344=""),"",N(L3344)/(J3344/60))</f>
        <v/>
      </c>
      <c r="R3344" s="20" t="n"/>
    </row>
    <row r="3345">
      <c r="A3345" s="39" t="n"/>
      <c r="B3345" s="20" t="n"/>
      <c r="C3345" s="20" t="n"/>
      <c r="D3345" s="20" t="n"/>
      <c r="E3345" s="20" t="n"/>
      <c r="F3345" s="26">
        <f>IF(E3345="","",IFERROR(INDEX('İş emirleri'!$B$6:$B$305,MATCH(E3345,'İş emirleri'!$A$6:$A$305,0)),"İş emri yok"))</f>
        <v/>
      </c>
      <c r="G3345" s="38" t="n"/>
      <c r="H3345" s="38" t="n"/>
      <c r="I3345" s="20" t="n"/>
      <c r="J3345" s="40">
        <f>IF(G3345="","",MAX(0,G3345-N(H3345)))</f>
        <v/>
      </c>
      <c r="K3345" s="24">
        <f>IF(OR(G3345="",N(G3345)=0),"",J3345/G3345)</f>
        <v/>
      </c>
      <c r="L3345" s="38" t="n"/>
      <c r="M3345" s="38" t="n"/>
      <c r="N3345" s="20" t="n"/>
      <c r="O3345" s="40">
        <f>IF(AND(L3345="",M3345=""),"",N(L3345)+N(M3345))</f>
        <v/>
      </c>
      <c r="P3345" s="24">
        <f>IF(OR(O3345="",N(O3345)=0),"",N(M3345)/O3345)</f>
        <v/>
      </c>
      <c r="Q3345" s="40">
        <f>IF(OR(J3345="",N(J3345)=0,O3345=""),"",N(L3345)/(J3345/60))</f>
        <v/>
      </c>
      <c r="R3345" s="20" t="n"/>
    </row>
    <row r="3346">
      <c r="A3346" s="39" t="n"/>
      <c r="B3346" s="20" t="n"/>
      <c r="C3346" s="20" t="n"/>
      <c r="D3346" s="20" t="n"/>
      <c r="E3346" s="20" t="n"/>
      <c r="F3346" s="26">
        <f>IF(E3346="","",IFERROR(INDEX('İş emirleri'!$B$6:$B$305,MATCH(E3346,'İş emirleri'!$A$6:$A$305,0)),"İş emri yok"))</f>
        <v/>
      </c>
      <c r="G3346" s="38" t="n"/>
      <c r="H3346" s="38" t="n"/>
      <c r="I3346" s="20" t="n"/>
      <c r="J3346" s="40">
        <f>IF(G3346="","",MAX(0,G3346-N(H3346)))</f>
        <v/>
      </c>
      <c r="K3346" s="24">
        <f>IF(OR(G3346="",N(G3346)=0),"",J3346/G3346)</f>
        <v/>
      </c>
      <c r="L3346" s="38" t="n"/>
      <c r="M3346" s="38" t="n"/>
      <c r="N3346" s="20" t="n"/>
      <c r="O3346" s="40">
        <f>IF(AND(L3346="",M3346=""),"",N(L3346)+N(M3346))</f>
        <v/>
      </c>
      <c r="P3346" s="24">
        <f>IF(OR(O3346="",N(O3346)=0),"",N(M3346)/O3346)</f>
        <v/>
      </c>
      <c r="Q3346" s="40">
        <f>IF(OR(J3346="",N(J3346)=0,O3346=""),"",N(L3346)/(J3346/60))</f>
        <v/>
      </c>
      <c r="R3346" s="20" t="n"/>
    </row>
    <row r="3347">
      <c r="A3347" s="39" t="n"/>
      <c r="B3347" s="20" t="n"/>
      <c r="C3347" s="20" t="n"/>
      <c r="D3347" s="20" t="n"/>
      <c r="E3347" s="20" t="n"/>
      <c r="F3347" s="26">
        <f>IF(E3347="","",IFERROR(INDEX('İş emirleri'!$B$6:$B$305,MATCH(E3347,'İş emirleri'!$A$6:$A$305,0)),"İş emri yok"))</f>
        <v/>
      </c>
      <c r="G3347" s="38" t="n"/>
      <c r="H3347" s="38" t="n"/>
      <c r="I3347" s="20" t="n"/>
      <c r="J3347" s="40">
        <f>IF(G3347="","",MAX(0,G3347-N(H3347)))</f>
        <v/>
      </c>
      <c r="K3347" s="24">
        <f>IF(OR(G3347="",N(G3347)=0),"",J3347/G3347)</f>
        <v/>
      </c>
      <c r="L3347" s="38" t="n"/>
      <c r="M3347" s="38" t="n"/>
      <c r="N3347" s="20" t="n"/>
      <c r="O3347" s="40">
        <f>IF(AND(L3347="",M3347=""),"",N(L3347)+N(M3347))</f>
        <v/>
      </c>
      <c r="P3347" s="24">
        <f>IF(OR(O3347="",N(O3347)=0),"",N(M3347)/O3347)</f>
        <v/>
      </c>
      <c r="Q3347" s="40">
        <f>IF(OR(J3347="",N(J3347)=0,O3347=""),"",N(L3347)/(J3347/60))</f>
        <v/>
      </c>
      <c r="R3347" s="20" t="n"/>
    </row>
    <row r="3348">
      <c r="A3348" s="39" t="n"/>
      <c r="B3348" s="20" t="n"/>
      <c r="C3348" s="20" t="n"/>
      <c r="D3348" s="20" t="n"/>
      <c r="E3348" s="20" t="n"/>
      <c r="F3348" s="26">
        <f>IF(E3348="","",IFERROR(INDEX('İş emirleri'!$B$6:$B$305,MATCH(E3348,'İş emirleri'!$A$6:$A$305,0)),"İş emri yok"))</f>
        <v/>
      </c>
      <c r="G3348" s="38" t="n"/>
      <c r="H3348" s="38" t="n"/>
      <c r="I3348" s="20" t="n"/>
      <c r="J3348" s="40">
        <f>IF(G3348="","",MAX(0,G3348-N(H3348)))</f>
        <v/>
      </c>
      <c r="K3348" s="24">
        <f>IF(OR(G3348="",N(G3348)=0),"",J3348/G3348)</f>
        <v/>
      </c>
      <c r="L3348" s="38" t="n"/>
      <c r="M3348" s="38" t="n"/>
      <c r="N3348" s="20" t="n"/>
      <c r="O3348" s="40">
        <f>IF(AND(L3348="",M3348=""),"",N(L3348)+N(M3348))</f>
        <v/>
      </c>
      <c r="P3348" s="24">
        <f>IF(OR(O3348="",N(O3348)=0),"",N(M3348)/O3348)</f>
        <v/>
      </c>
      <c r="Q3348" s="40">
        <f>IF(OR(J3348="",N(J3348)=0,O3348=""),"",N(L3348)/(J3348/60))</f>
        <v/>
      </c>
      <c r="R3348" s="20" t="n"/>
    </row>
    <row r="3349">
      <c r="A3349" s="39" t="n"/>
      <c r="B3349" s="20" t="n"/>
      <c r="C3349" s="20" t="n"/>
      <c r="D3349" s="20" t="n"/>
      <c r="E3349" s="20" t="n"/>
      <c r="F3349" s="26">
        <f>IF(E3349="","",IFERROR(INDEX('İş emirleri'!$B$6:$B$305,MATCH(E3349,'İş emirleri'!$A$6:$A$305,0)),"İş emri yok"))</f>
        <v/>
      </c>
      <c r="G3349" s="38" t="n"/>
      <c r="H3349" s="38" t="n"/>
      <c r="I3349" s="20" t="n"/>
      <c r="J3349" s="40">
        <f>IF(G3349="","",MAX(0,G3349-N(H3349)))</f>
        <v/>
      </c>
      <c r="K3349" s="24">
        <f>IF(OR(G3349="",N(G3349)=0),"",J3349/G3349)</f>
        <v/>
      </c>
      <c r="L3349" s="38" t="n"/>
      <c r="M3349" s="38" t="n"/>
      <c r="N3349" s="20" t="n"/>
      <c r="O3349" s="40">
        <f>IF(AND(L3349="",M3349=""),"",N(L3349)+N(M3349))</f>
        <v/>
      </c>
      <c r="P3349" s="24">
        <f>IF(OR(O3349="",N(O3349)=0),"",N(M3349)/O3349)</f>
        <v/>
      </c>
      <c r="Q3349" s="40">
        <f>IF(OR(J3349="",N(J3349)=0,O3349=""),"",N(L3349)/(J3349/60))</f>
        <v/>
      </c>
      <c r="R3349" s="20" t="n"/>
    </row>
    <row r="3350">
      <c r="A3350" s="39" t="n"/>
      <c r="B3350" s="20" t="n"/>
      <c r="C3350" s="20" t="n"/>
      <c r="D3350" s="20" t="n"/>
      <c r="E3350" s="20" t="n"/>
      <c r="F3350" s="26">
        <f>IF(E3350="","",IFERROR(INDEX('İş emirleri'!$B$6:$B$305,MATCH(E3350,'İş emirleri'!$A$6:$A$305,0)),"İş emri yok"))</f>
        <v/>
      </c>
      <c r="G3350" s="38" t="n"/>
      <c r="H3350" s="38" t="n"/>
      <c r="I3350" s="20" t="n"/>
      <c r="J3350" s="40">
        <f>IF(G3350="","",MAX(0,G3350-N(H3350)))</f>
        <v/>
      </c>
      <c r="K3350" s="24">
        <f>IF(OR(G3350="",N(G3350)=0),"",J3350/G3350)</f>
        <v/>
      </c>
      <c r="L3350" s="38" t="n"/>
      <c r="M3350" s="38" t="n"/>
      <c r="N3350" s="20" t="n"/>
      <c r="O3350" s="40">
        <f>IF(AND(L3350="",M3350=""),"",N(L3350)+N(M3350))</f>
        <v/>
      </c>
      <c r="P3350" s="24">
        <f>IF(OR(O3350="",N(O3350)=0),"",N(M3350)/O3350)</f>
        <v/>
      </c>
      <c r="Q3350" s="40">
        <f>IF(OR(J3350="",N(J3350)=0,O3350=""),"",N(L3350)/(J3350/60))</f>
        <v/>
      </c>
      <c r="R3350" s="20" t="n"/>
    </row>
    <row r="3351">
      <c r="A3351" s="39" t="n"/>
      <c r="B3351" s="20" t="n"/>
      <c r="C3351" s="20" t="n"/>
      <c r="D3351" s="20" t="n"/>
      <c r="E3351" s="20" t="n"/>
      <c r="F3351" s="26">
        <f>IF(E3351="","",IFERROR(INDEX('İş emirleri'!$B$6:$B$305,MATCH(E3351,'İş emirleri'!$A$6:$A$305,0)),"İş emri yok"))</f>
        <v/>
      </c>
      <c r="G3351" s="38" t="n"/>
      <c r="H3351" s="38" t="n"/>
      <c r="I3351" s="20" t="n"/>
      <c r="J3351" s="40">
        <f>IF(G3351="","",MAX(0,G3351-N(H3351)))</f>
        <v/>
      </c>
      <c r="K3351" s="24">
        <f>IF(OR(G3351="",N(G3351)=0),"",J3351/G3351)</f>
        <v/>
      </c>
      <c r="L3351" s="38" t="n"/>
      <c r="M3351" s="38" t="n"/>
      <c r="N3351" s="20" t="n"/>
      <c r="O3351" s="40">
        <f>IF(AND(L3351="",M3351=""),"",N(L3351)+N(M3351))</f>
        <v/>
      </c>
      <c r="P3351" s="24">
        <f>IF(OR(O3351="",N(O3351)=0),"",N(M3351)/O3351)</f>
        <v/>
      </c>
      <c r="Q3351" s="40">
        <f>IF(OR(J3351="",N(J3351)=0,O3351=""),"",N(L3351)/(J3351/60))</f>
        <v/>
      </c>
      <c r="R3351" s="20" t="n"/>
    </row>
    <row r="3352">
      <c r="A3352" s="39" t="n"/>
      <c r="B3352" s="20" t="n"/>
      <c r="C3352" s="20" t="n"/>
      <c r="D3352" s="20" t="n"/>
      <c r="E3352" s="20" t="n"/>
      <c r="F3352" s="26">
        <f>IF(E3352="","",IFERROR(INDEX('İş emirleri'!$B$6:$B$305,MATCH(E3352,'İş emirleri'!$A$6:$A$305,0)),"İş emri yok"))</f>
        <v/>
      </c>
      <c r="G3352" s="38" t="n"/>
      <c r="H3352" s="38" t="n"/>
      <c r="I3352" s="20" t="n"/>
      <c r="J3352" s="40">
        <f>IF(G3352="","",MAX(0,G3352-N(H3352)))</f>
        <v/>
      </c>
      <c r="K3352" s="24">
        <f>IF(OR(G3352="",N(G3352)=0),"",J3352/G3352)</f>
        <v/>
      </c>
      <c r="L3352" s="38" t="n"/>
      <c r="M3352" s="38" t="n"/>
      <c r="N3352" s="20" t="n"/>
      <c r="O3352" s="40">
        <f>IF(AND(L3352="",M3352=""),"",N(L3352)+N(M3352))</f>
        <v/>
      </c>
      <c r="P3352" s="24">
        <f>IF(OR(O3352="",N(O3352)=0),"",N(M3352)/O3352)</f>
        <v/>
      </c>
      <c r="Q3352" s="40">
        <f>IF(OR(J3352="",N(J3352)=0,O3352=""),"",N(L3352)/(J3352/60))</f>
        <v/>
      </c>
      <c r="R3352" s="20" t="n"/>
    </row>
    <row r="3353">
      <c r="A3353" s="39" t="n"/>
      <c r="B3353" s="20" t="n"/>
      <c r="C3353" s="20" t="n"/>
      <c r="D3353" s="20" t="n"/>
      <c r="E3353" s="20" t="n"/>
      <c r="F3353" s="26">
        <f>IF(E3353="","",IFERROR(INDEX('İş emirleri'!$B$6:$B$305,MATCH(E3353,'İş emirleri'!$A$6:$A$305,0)),"İş emri yok"))</f>
        <v/>
      </c>
      <c r="G3353" s="38" t="n"/>
      <c r="H3353" s="38" t="n"/>
      <c r="I3353" s="20" t="n"/>
      <c r="J3353" s="40">
        <f>IF(G3353="","",MAX(0,G3353-N(H3353)))</f>
        <v/>
      </c>
      <c r="K3353" s="24">
        <f>IF(OR(G3353="",N(G3353)=0),"",J3353/G3353)</f>
        <v/>
      </c>
      <c r="L3353" s="38" t="n"/>
      <c r="M3353" s="38" t="n"/>
      <c r="N3353" s="20" t="n"/>
      <c r="O3353" s="40">
        <f>IF(AND(L3353="",M3353=""),"",N(L3353)+N(M3353))</f>
        <v/>
      </c>
      <c r="P3353" s="24">
        <f>IF(OR(O3353="",N(O3353)=0),"",N(M3353)/O3353)</f>
        <v/>
      </c>
      <c r="Q3353" s="40">
        <f>IF(OR(J3353="",N(J3353)=0,O3353=""),"",N(L3353)/(J3353/60))</f>
        <v/>
      </c>
      <c r="R3353" s="20" t="n"/>
    </row>
    <row r="3354">
      <c r="A3354" s="39" t="n"/>
      <c r="B3354" s="20" t="n"/>
      <c r="C3354" s="20" t="n"/>
      <c r="D3354" s="20" t="n"/>
      <c r="E3354" s="20" t="n"/>
      <c r="F3354" s="26">
        <f>IF(E3354="","",IFERROR(INDEX('İş emirleri'!$B$6:$B$305,MATCH(E3354,'İş emirleri'!$A$6:$A$305,0)),"İş emri yok"))</f>
        <v/>
      </c>
      <c r="G3354" s="38" t="n"/>
      <c r="H3354" s="38" t="n"/>
      <c r="I3354" s="20" t="n"/>
      <c r="J3354" s="40">
        <f>IF(G3354="","",MAX(0,G3354-N(H3354)))</f>
        <v/>
      </c>
      <c r="K3354" s="24">
        <f>IF(OR(G3354="",N(G3354)=0),"",J3354/G3354)</f>
        <v/>
      </c>
      <c r="L3354" s="38" t="n"/>
      <c r="M3354" s="38" t="n"/>
      <c r="N3354" s="20" t="n"/>
      <c r="O3354" s="40">
        <f>IF(AND(L3354="",M3354=""),"",N(L3354)+N(M3354))</f>
        <v/>
      </c>
      <c r="P3354" s="24">
        <f>IF(OR(O3354="",N(O3354)=0),"",N(M3354)/O3354)</f>
        <v/>
      </c>
      <c r="Q3354" s="40">
        <f>IF(OR(J3354="",N(J3354)=0,O3354=""),"",N(L3354)/(J3354/60))</f>
        <v/>
      </c>
      <c r="R3354" s="20" t="n"/>
    </row>
    <row r="3355">
      <c r="A3355" s="39" t="n"/>
      <c r="B3355" s="20" t="n"/>
      <c r="C3355" s="20" t="n"/>
      <c r="D3355" s="20" t="n"/>
      <c r="E3355" s="20" t="n"/>
      <c r="F3355" s="26">
        <f>IF(E3355="","",IFERROR(INDEX('İş emirleri'!$B$6:$B$305,MATCH(E3355,'İş emirleri'!$A$6:$A$305,0)),"İş emri yok"))</f>
        <v/>
      </c>
      <c r="G3355" s="38" t="n"/>
      <c r="H3355" s="38" t="n"/>
      <c r="I3355" s="20" t="n"/>
      <c r="J3355" s="40">
        <f>IF(G3355="","",MAX(0,G3355-N(H3355)))</f>
        <v/>
      </c>
      <c r="K3355" s="24">
        <f>IF(OR(G3355="",N(G3355)=0),"",J3355/G3355)</f>
        <v/>
      </c>
      <c r="L3355" s="38" t="n"/>
      <c r="M3355" s="38" t="n"/>
      <c r="N3355" s="20" t="n"/>
      <c r="O3355" s="40">
        <f>IF(AND(L3355="",M3355=""),"",N(L3355)+N(M3355))</f>
        <v/>
      </c>
      <c r="P3355" s="24">
        <f>IF(OR(O3355="",N(O3355)=0),"",N(M3355)/O3355)</f>
        <v/>
      </c>
      <c r="Q3355" s="40">
        <f>IF(OR(J3355="",N(J3355)=0,O3355=""),"",N(L3355)/(J3355/60))</f>
        <v/>
      </c>
      <c r="R3355" s="20" t="n"/>
    </row>
    <row r="3356">
      <c r="A3356" s="39" t="n"/>
      <c r="B3356" s="20" t="n"/>
      <c r="C3356" s="20" t="n"/>
      <c r="D3356" s="20" t="n"/>
      <c r="E3356" s="20" t="n"/>
      <c r="F3356" s="26">
        <f>IF(E3356="","",IFERROR(INDEX('İş emirleri'!$B$6:$B$305,MATCH(E3356,'İş emirleri'!$A$6:$A$305,0)),"İş emri yok"))</f>
        <v/>
      </c>
      <c r="G3356" s="38" t="n"/>
      <c r="H3356" s="38" t="n"/>
      <c r="I3356" s="20" t="n"/>
      <c r="J3356" s="40">
        <f>IF(G3356="","",MAX(0,G3356-N(H3356)))</f>
        <v/>
      </c>
      <c r="K3356" s="24">
        <f>IF(OR(G3356="",N(G3356)=0),"",J3356/G3356)</f>
        <v/>
      </c>
      <c r="L3356" s="38" t="n"/>
      <c r="M3356" s="38" t="n"/>
      <c r="N3356" s="20" t="n"/>
      <c r="O3356" s="40">
        <f>IF(AND(L3356="",M3356=""),"",N(L3356)+N(M3356))</f>
        <v/>
      </c>
      <c r="P3356" s="24">
        <f>IF(OR(O3356="",N(O3356)=0),"",N(M3356)/O3356)</f>
        <v/>
      </c>
      <c r="Q3356" s="40">
        <f>IF(OR(J3356="",N(J3356)=0,O3356=""),"",N(L3356)/(J3356/60))</f>
        <v/>
      </c>
      <c r="R3356" s="20" t="n"/>
    </row>
    <row r="3357">
      <c r="A3357" s="39" t="n"/>
      <c r="B3357" s="20" t="n"/>
      <c r="C3357" s="20" t="n"/>
      <c r="D3357" s="20" t="n"/>
      <c r="E3357" s="20" t="n"/>
      <c r="F3357" s="26">
        <f>IF(E3357="","",IFERROR(INDEX('İş emirleri'!$B$6:$B$305,MATCH(E3357,'İş emirleri'!$A$6:$A$305,0)),"İş emri yok"))</f>
        <v/>
      </c>
      <c r="G3357" s="38" t="n"/>
      <c r="H3357" s="38" t="n"/>
      <c r="I3357" s="20" t="n"/>
      <c r="J3357" s="40">
        <f>IF(G3357="","",MAX(0,G3357-N(H3357)))</f>
        <v/>
      </c>
      <c r="K3357" s="24">
        <f>IF(OR(G3357="",N(G3357)=0),"",J3357/G3357)</f>
        <v/>
      </c>
      <c r="L3357" s="38" t="n"/>
      <c r="M3357" s="38" t="n"/>
      <c r="N3357" s="20" t="n"/>
      <c r="O3357" s="40">
        <f>IF(AND(L3357="",M3357=""),"",N(L3357)+N(M3357))</f>
        <v/>
      </c>
      <c r="P3357" s="24">
        <f>IF(OR(O3357="",N(O3357)=0),"",N(M3357)/O3357)</f>
        <v/>
      </c>
      <c r="Q3357" s="40">
        <f>IF(OR(J3357="",N(J3357)=0,O3357=""),"",N(L3357)/(J3357/60))</f>
        <v/>
      </c>
      <c r="R3357" s="20" t="n"/>
    </row>
    <row r="3358">
      <c r="A3358" s="39" t="n"/>
      <c r="B3358" s="20" t="n"/>
      <c r="C3358" s="20" t="n"/>
      <c r="D3358" s="20" t="n"/>
      <c r="E3358" s="20" t="n"/>
      <c r="F3358" s="26">
        <f>IF(E3358="","",IFERROR(INDEX('İş emirleri'!$B$6:$B$305,MATCH(E3358,'İş emirleri'!$A$6:$A$305,0)),"İş emri yok"))</f>
        <v/>
      </c>
      <c r="G3358" s="38" t="n"/>
      <c r="H3358" s="38" t="n"/>
      <c r="I3358" s="20" t="n"/>
      <c r="J3358" s="40">
        <f>IF(G3358="","",MAX(0,G3358-N(H3358)))</f>
        <v/>
      </c>
      <c r="K3358" s="24">
        <f>IF(OR(G3358="",N(G3358)=0),"",J3358/G3358)</f>
        <v/>
      </c>
      <c r="L3358" s="38" t="n"/>
      <c r="M3358" s="38" t="n"/>
      <c r="N3358" s="20" t="n"/>
      <c r="O3358" s="40">
        <f>IF(AND(L3358="",M3358=""),"",N(L3358)+N(M3358))</f>
        <v/>
      </c>
      <c r="P3358" s="24">
        <f>IF(OR(O3358="",N(O3358)=0),"",N(M3358)/O3358)</f>
        <v/>
      </c>
      <c r="Q3358" s="40">
        <f>IF(OR(J3358="",N(J3358)=0,O3358=""),"",N(L3358)/(J3358/60))</f>
        <v/>
      </c>
      <c r="R3358" s="20" t="n"/>
    </row>
    <row r="3359">
      <c r="A3359" s="39" t="n"/>
      <c r="B3359" s="20" t="n"/>
      <c r="C3359" s="20" t="n"/>
      <c r="D3359" s="20" t="n"/>
      <c r="E3359" s="20" t="n"/>
      <c r="F3359" s="26">
        <f>IF(E3359="","",IFERROR(INDEX('İş emirleri'!$B$6:$B$305,MATCH(E3359,'İş emirleri'!$A$6:$A$305,0)),"İş emri yok"))</f>
        <v/>
      </c>
      <c r="G3359" s="38" t="n"/>
      <c r="H3359" s="38" t="n"/>
      <c r="I3359" s="20" t="n"/>
      <c r="J3359" s="40">
        <f>IF(G3359="","",MAX(0,G3359-N(H3359)))</f>
        <v/>
      </c>
      <c r="K3359" s="24">
        <f>IF(OR(G3359="",N(G3359)=0),"",J3359/G3359)</f>
        <v/>
      </c>
      <c r="L3359" s="38" t="n"/>
      <c r="M3359" s="38" t="n"/>
      <c r="N3359" s="20" t="n"/>
      <c r="O3359" s="40">
        <f>IF(AND(L3359="",M3359=""),"",N(L3359)+N(M3359))</f>
        <v/>
      </c>
      <c r="P3359" s="24">
        <f>IF(OR(O3359="",N(O3359)=0),"",N(M3359)/O3359)</f>
        <v/>
      </c>
      <c r="Q3359" s="40">
        <f>IF(OR(J3359="",N(J3359)=0,O3359=""),"",N(L3359)/(J3359/60))</f>
        <v/>
      </c>
      <c r="R3359" s="20" t="n"/>
    </row>
    <row r="3360">
      <c r="A3360" s="39" t="n"/>
      <c r="B3360" s="20" t="n"/>
      <c r="C3360" s="20" t="n"/>
      <c r="D3360" s="20" t="n"/>
      <c r="E3360" s="20" t="n"/>
      <c r="F3360" s="26">
        <f>IF(E3360="","",IFERROR(INDEX('İş emirleri'!$B$6:$B$305,MATCH(E3360,'İş emirleri'!$A$6:$A$305,0)),"İş emri yok"))</f>
        <v/>
      </c>
      <c r="G3360" s="38" t="n"/>
      <c r="H3360" s="38" t="n"/>
      <c r="I3360" s="20" t="n"/>
      <c r="J3360" s="40">
        <f>IF(G3360="","",MAX(0,G3360-N(H3360)))</f>
        <v/>
      </c>
      <c r="K3360" s="24">
        <f>IF(OR(G3360="",N(G3360)=0),"",J3360/G3360)</f>
        <v/>
      </c>
      <c r="L3360" s="38" t="n"/>
      <c r="M3360" s="38" t="n"/>
      <c r="N3360" s="20" t="n"/>
      <c r="O3360" s="40">
        <f>IF(AND(L3360="",M3360=""),"",N(L3360)+N(M3360))</f>
        <v/>
      </c>
      <c r="P3360" s="24">
        <f>IF(OR(O3360="",N(O3360)=0),"",N(M3360)/O3360)</f>
        <v/>
      </c>
      <c r="Q3360" s="40">
        <f>IF(OR(J3360="",N(J3360)=0,O3360=""),"",N(L3360)/(J3360/60))</f>
        <v/>
      </c>
      <c r="R3360" s="20" t="n"/>
    </row>
    <row r="3361">
      <c r="A3361" s="39" t="n"/>
      <c r="B3361" s="20" t="n"/>
      <c r="C3361" s="20" t="n"/>
      <c r="D3361" s="20" t="n"/>
      <c r="E3361" s="20" t="n"/>
      <c r="F3361" s="26">
        <f>IF(E3361="","",IFERROR(INDEX('İş emirleri'!$B$6:$B$305,MATCH(E3361,'İş emirleri'!$A$6:$A$305,0)),"İş emri yok"))</f>
        <v/>
      </c>
      <c r="G3361" s="38" t="n"/>
      <c r="H3361" s="38" t="n"/>
      <c r="I3361" s="20" t="n"/>
      <c r="J3361" s="40">
        <f>IF(G3361="","",MAX(0,G3361-N(H3361)))</f>
        <v/>
      </c>
      <c r="K3361" s="24">
        <f>IF(OR(G3361="",N(G3361)=0),"",J3361/G3361)</f>
        <v/>
      </c>
      <c r="L3361" s="38" t="n"/>
      <c r="M3361" s="38" t="n"/>
      <c r="N3361" s="20" t="n"/>
      <c r="O3361" s="40">
        <f>IF(AND(L3361="",M3361=""),"",N(L3361)+N(M3361))</f>
        <v/>
      </c>
      <c r="P3361" s="24">
        <f>IF(OR(O3361="",N(O3361)=0),"",N(M3361)/O3361)</f>
        <v/>
      </c>
      <c r="Q3361" s="40">
        <f>IF(OR(J3361="",N(J3361)=0,O3361=""),"",N(L3361)/(J3361/60))</f>
        <v/>
      </c>
      <c r="R3361" s="20" t="n"/>
    </row>
    <row r="3362">
      <c r="A3362" s="39" t="n"/>
      <c r="B3362" s="20" t="n"/>
      <c r="C3362" s="20" t="n"/>
      <c r="D3362" s="20" t="n"/>
      <c r="E3362" s="20" t="n"/>
      <c r="F3362" s="26">
        <f>IF(E3362="","",IFERROR(INDEX('İş emirleri'!$B$6:$B$305,MATCH(E3362,'İş emirleri'!$A$6:$A$305,0)),"İş emri yok"))</f>
        <v/>
      </c>
      <c r="G3362" s="38" t="n"/>
      <c r="H3362" s="38" t="n"/>
      <c r="I3362" s="20" t="n"/>
      <c r="J3362" s="40">
        <f>IF(G3362="","",MAX(0,G3362-N(H3362)))</f>
        <v/>
      </c>
      <c r="K3362" s="24">
        <f>IF(OR(G3362="",N(G3362)=0),"",J3362/G3362)</f>
        <v/>
      </c>
      <c r="L3362" s="38" t="n"/>
      <c r="M3362" s="38" t="n"/>
      <c r="N3362" s="20" t="n"/>
      <c r="O3362" s="40">
        <f>IF(AND(L3362="",M3362=""),"",N(L3362)+N(M3362))</f>
        <v/>
      </c>
      <c r="P3362" s="24">
        <f>IF(OR(O3362="",N(O3362)=0),"",N(M3362)/O3362)</f>
        <v/>
      </c>
      <c r="Q3362" s="40">
        <f>IF(OR(J3362="",N(J3362)=0,O3362=""),"",N(L3362)/(J3362/60))</f>
        <v/>
      </c>
      <c r="R3362" s="20" t="n"/>
    </row>
    <row r="3363">
      <c r="A3363" s="39" t="n"/>
      <c r="B3363" s="20" t="n"/>
      <c r="C3363" s="20" t="n"/>
      <c r="D3363" s="20" t="n"/>
      <c r="E3363" s="20" t="n"/>
      <c r="F3363" s="26">
        <f>IF(E3363="","",IFERROR(INDEX('İş emirleri'!$B$6:$B$305,MATCH(E3363,'İş emirleri'!$A$6:$A$305,0)),"İş emri yok"))</f>
        <v/>
      </c>
      <c r="G3363" s="38" t="n"/>
      <c r="H3363" s="38" t="n"/>
      <c r="I3363" s="20" t="n"/>
      <c r="J3363" s="40">
        <f>IF(G3363="","",MAX(0,G3363-N(H3363)))</f>
        <v/>
      </c>
      <c r="K3363" s="24">
        <f>IF(OR(G3363="",N(G3363)=0),"",J3363/G3363)</f>
        <v/>
      </c>
      <c r="L3363" s="38" t="n"/>
      <c r="M3363" s="38" t="n"/>
      <c r="N3363" s="20" t="n"/>
      <c r="O3363" s="40">
        <f>IF(AND(L3363="",M3363=""),"",N(L3363)+N(M3363))</f>
        <v/>
      </c>
      <c r="P3363" s="24">
        <f>IF(OR(O3363="",N(O3363)=0),"",N(M3363)/O3363)</f>
        <v/>
      </c>
      <c r="Q3363" s="40">
        <f>IF(OR(J3363="",N(J3363)=0,O3363=""),"",N(L3363)/(J3363/60))</f>
        <v/>
      </c>
      <c r="R3363" s="20" t="n"/>
    </row>
    <row r="3364">
      <c r="A3364" s="39" t="n"/>
      <c r="B3364" s="20" t="n"/>
      <c r="C3364" s="20" t="n"/>
      <c r="D3364" s="20" t="n"/>
      <c r="E3364" s="20" t="n"/>
      <c r="F3364" s="26">
        <f>IF(E3364="","",IFERROR(INDEX('İş emirleri'!$B$6:$B$305,MATCH(E3364,'İş emirleri'!$A$6:$A$305,0)),"İş emri yok"))</f>
        <v/>
      </c>
      <c r="G3364" s="38" t="n"/>
      <c r="H3364" s="38" t="n"/>
      <c r="I3364" s="20" t="n"/>
      <c r="J3364" s="40">
        <f>IF(G3364="","",MAX(0,G3364-N(H3364)))</f>
        <v/>
      </c>
      <c r="K3364" s="24">
        <f>IF(OR(G3364="",N(G3364)=0),"",J3364/G3364)</f>
        <v/>
      </c>
      <c r="L3364" s="38" t="n"/>
      <c r="M3364" s="38" t="n"/>
      <c r="N3364" s="20" t="n"/>
      <c r="O3364" s="40">
        <f>IF(AND(L3364="",M3364=""),"",N(L3364)+N(M3364))</f>
        <v/>
      </c>
      <c r="P3364" s="24">
        <f>IF(OR(O3364="",N(O3364)=0),"",N(M3364)/O3364)</f>
        <v/>
      </c>
      <c r="Q3364" s="40">
        <f>IF(OR(J3364="",N(J3364)=0,O3364=""),"",N(L3364)/(J3364/60))</f>
        <v/>
      </c>
      <c r="R3364" s="20" t="n"/>
    </row>
    <row r="3365">
      <c r="A3365" s="39" t="n"/>
      <c r="B3365" s="20" t="n"/>
      <c r="C3365" s="20" t="n"/>
      <c r="D3365" s="20" t="n"/>
      <c r="E3365" s="20" t="n"/>
      <c r="F3365" s="26">
        <f>IF(E3365="","",IFERROR(INDEX('İş emirleri'!$B$6:$B$305,MATCH(E3365,'İş emirleri'!$A$6:$A$305,0)),"İş emri yok"))</f>
        <v/>
      </c>
      <c r="G3365" s="38" t="n"/>
      <c r="H3365" s="38" t="n"/>
      <c r="I3365" s="20" t="n"/>
      <c r="J3365" s="40">
        <f>IF(G3365="","",MAX(0,G3365-N(H3365)))</f>
        <v/>
      </c>
      <c r="K3365" s="24">
        <f>IF(OR(G3365="",N(G3365)=0),"",J3365/G3365)</f>
        <v/>
      </c>
      <c r="L3365" s="38" t="n"/>
      <c r="M3365" s="38" t="n"/>
      <c r="N3365" s="20" t="n"/>
      <c r="O3365" s="40">
        <f>IF(AND(L3365="",M3365=""),"",N(L3365)+N(M3365))</f>
        <v/>
      </c>
      <c r="P3365" s="24">
        <f>IF(OR(O3365="",N(O3365)=0),"",N(M3365)/O3365)</f>
        <v/>
      </c>
      <c r="Q3365" s="40">
        <f>IF(OR(J3365="",N(J3365)=0,O3365=""),"",N(L3365)/(J3365/60))</f>
        <v/>
      </c>
      <c r="R3365" s="20" t="n"/>
    </row>
    <row r="3366">
      <c r="A3366" s="39" t="n"/>
      <c r="B3366" s="20" t="n"/>
      <c r="C3366" s="20" t="n"/>
      <c r="D3366" s="20" t="n"/>
      <c r="E3366" s="20" t="n"/>
      <c r="F3366" s="26">
        <f>IF(E3366="","",IFERROR(INDEX('İş emirleri'!$B$6:$B$305,MATCH(E3366,'İş emirleri'!$A$6:$A$305,0)),"İş emri yok"))</f>
        <v/>
      </c>
      <c r="G3366" s="38" t="n"/>
      <c r="H3366" s="38" t="n"/>
      <c r="I3366" s="20" t="n"/>
      <c r="J3366" s="40">
        <f>IF(G3366="","",MAX(0,G3366-N(H3366)))</f>
        <v/>
      </c>
      <c r="K3366" s="24">
        <f>IF(OR(G3366="",N(G3366)=0),"",J3366/G3366)</f>
        <v/>
      </c>
      <c r="L3366" s="38" t="n"/>
      <c r="M3366" s="38" t="n"/>
      <c r="N3366" s="20" t="n"/>
      <c r="O3366" s="40">
        <f>IF(AND(L3366="",M3366=""),"",N(L3366)+N(M3366))</f>
        <v/>
      </c>
      <c r="P3366" s="24">
        <f>IF(OR(O3366="",N(O3366)=0),"",N(M3366)/O3366)</f>
        <v/>
      </c>
      <c r="Q3366" s="40">
        <f>IF(OR(J3366="",N(J3366)=0,O3366=""),"",N(L3366)/(J3366/60))</f>
        <v/>
      </c>
      <c r="R3366" s="20" t="n"/>
    </row>
    <row r="3367">
      <c r="A3367" s="39" t="n"/>
      <c r="B3367" s="20" t="n"/>
      <c r="C3367" s="20" t="n"/>
      <c r="D3367" s="20" t="n"/>
      <c r="E3367" s="20" t="n"/>
      <c r="F3367" s="26">
        <f>IF(E3367="","",IFERROR(INDEX('İş emirleri'!$B$6:$B$305,MATCH(E3367,'İş emirleri'!$A$6:$A$305,0)),"İş emri yok"))</f>
        <v/>
      </c>
      <c r="G3367" s="38" t="n"/>
      <c r="H3367" s="38" t="n"/>
      <c r="I3367" s="20" t="n"/>
      <c r="J3367" s="40">
        <f>IF(G3367="","",MAX(0,G3367-N(H3367)))</f>
        <v/>
      </c>
      <c r="K3367" s="24">
        <f>IF(OR(G3367="",N(G3367)=0),"",J3367/G3367)</f>
        <v/>
      </c>
      <c r="L3367" s="38" t="n"/>
      <c r="M3367" s="38" t="n"/>
      <c r="N3367" s="20" t="n"/>
      <c r="O3367" s="40">
        <f>IF(AND(L3367="",M3367=""),"",N(L3367)+N(M3367))</f>
        <v/>
      </c>
      <c r="P3367" s="24">
        <f>IF(OR(O3367="",N(O3367)=0),"",N(M3367)/O3367)</f>
        <v/>
      </c>
      <c r="Q3367" s="40">
        <f>IF(OR(J3367="",N(J3367)=0,O3367=""),"",N(L3367)/(J3367/60))</f>
        <v/>
      </c>
      <c r="R3367" s="20" t="n"/>
    </row>
    <row r="3368">
      <c r="A3368" s="39" t="n"/>
      <c r="B3368" s="20" t="n"/>
      <c r="C3368" s="20" t="n"/>
      <c r="D3368" s="20" t="n"/>
      <c r="E3368" s="20" t="n"/>
      <c r="F3368" s="26">
        <f>IF(E3368="","",IFERROR(INDEX('İş emirleri'!$B$6:$B$305,MATCH(E3368,'İş emirleri'!$A$6:$A$305,0)),"İş emri yok"))</f>
        <v/>
      </c>
      <c r="G3368" s="38" t="n"/>
      <c r="H3368" s="38" t="n"/>
      <c r="I3368" s="20" t="n"/>
      <c r="J3368" s="40">
        <f>IF(G3368="","",MAX(0,G3368-N(H3368)))</f>
        <v/>
      </c>
      <c r="K3368" s="24">
        <f>IF(OR(G3368="",N(G3368)=0),"",J3368/G3368)</f>
        <v/>
      </c>
      <c r="L3368" s="38" t="n"/>
      <c r="M3368" s="38" t="n"/>
      <c r="N3368" s="20" t="n"/>
      <c r="O3368" s="40">
        <f>IF(AND(L3368="",M3368=""),"",N(L3368)+N(M3368))</f>
        <v/>
      </c>
      <c r="P3368" s="24">
        <f>IF(OR(O3368="",N(O3368)=0),"",N(M3368)/O3368)</f>
        <v/>
      </c>
      <c r="Q3368" s="40">
        <f>IF(OR(J3368="",N(J3368)=0,O3368=""),"",N(L3368)/(J3368/60))</f>
        <v/>
      </c>
      <c r="R3368" s="20" t="n"/>
    </row>
    <row r="3369">
      <c r="A3369" s="39" t="n"/>
      <c r="B3369" s="20" t="n"/>
      <c r="C3369" s="20" t="n"/>
      <c r="D3369" s="20" t="n"/>
      <c r="E3369" s="20" t="n"/>
      <c r="F3369" s="26">
        <f>IF(E3369="","",IFERROR(INDEX('İş emirleri'!$B$6:$B$305,MATCH(E3369,'İş emirleri'!$A$6:$A$305,0)),"İş emri yok"))</f>
        <v/>
      </c>
      <c r="G3369" s="38" t="n"/>
      <c r="H3369" s="38" t="n"/>
      <c r="I3369" s="20" t="n"/>
      <c r="J3369" s="40">
        <f>IF(G3369="","",MAX(0,G3369-N(H3369)))</f>
        <v/>
      </c>
      <c r="K3369" s="24">
        <f>IF(OR(G3369="",N(G3369)=0),"",J3369/G3369)</f>
        <v/>
      </c>
      <c r="L3369" s="38" t="n"/>
      <c r="M3369" s="38" t="n"/>
      <c r="N3369" s="20" t="n"/>
      <c r="O3369" s="40">
        <f>IF(AND(L3369="",M3369=""),"",N(L3369)+N(M3369))</f>
        <v/>
      </c>
      <c r="P3369" s="24">
        <f>IF(OR(O3369="",N(O3369)=0),"",N(M3369)/O3369)</f>
        <v/>
      </c>
      <c r="Q3369" s="40">
        <f>IF(OR(J3369="",N(J3369)=0,O3369=""),"",N(L3369)/(J3369/60))</f>
        <v/>
      </c>
      <c r="R3369" s="20" t="n"/>
    </row>
    <row r="3370">
      <c r="A3370" s="39" t="n"/>
      <c r="B3370" s="20" t="n"/>
      <c r="C3370" s="20" t="n"/>
      <c r="D3370" s="20" t="n"/>
      <c r="E3370" s="20" t="n"/>
      <c r="F3370" s="26">
        <f>IF(E3370="","",IFERROR(INDEX('İş emirleri'!$B$6:$B$305,MATCH(E3370,'İş emirleri'!$A$6:$A$305,0)),"İş emri yok"))</f>
        <v/>
      </c>
      <c r="G3370" s="38" t="n"/>
      <c r="H3370" s="38" t="n"/>
      <c r="I3370" s="20" t="n"/>
      <c r="J3370" s="40">
        <f>IF(G3370="","",MAX(0,G3370-N(H3370)))</f>
        <v/>
      </c>
      <c r="K3370" s="24">
        <f>IF(OR(G3370="",N(G3370)=0),"",J3370/G3370)</f>
        <v/>
      </c>
      <c r="L3370" s="38" t="n"/>
      <c r="M3370" s="38" t="n"/>
      <c r="N3370" s="20" t="n"/>
      <c r="O3370" s="40">
        <f>IF(AND(L3370="",M3370=""),"",N(L3370)+N(M3370))</f>
        <v/>
      </c>
      <c r="P3370" s="24">
        <f>IF(OR(O3370="",N(O3370)=0),"",N(M3370)/O3370)</f>
        <v/>
      </c>
      <c r="Q3370" s="40">
        <f>IF(OR(J3370="",N(J3370)=0,O3370=""),"",N(L3370)/(J3370/60))</f>
        <v/>
      </c>
      <c r="R3370" s="20" t="n"/>
    </row>
    <row r="3371">
      <c r="A3371" s="39" t="n"/>
      <c r="B3371" s="20" t="n"/>
      <c r="C3371" s="20" t="n"/>
      <c r="D3371" s="20" t="n"/>
      <c r="E3371" s="20" t="n"/>
      <c r="F3371" s="26">
        <f>IF(E3371="","",IFERROR(INDEX('İş emirleri'!$B$6:$B$305,MATCH(E3371,'İş emirleri'!$A$6:$A$305,0)),"İş emri yok"))</f>
        <v/>
      </c>
      <c r="G3371" s="38" t="n"/>
      <c r="H3371" s="38" t="n"/>
      <c r="I3371" s="20" t="n"/>
      <c r="J3371" s="40">
        <f>IF(G3371="","",MAX(0,G3371-N(H3371)))</f>
        <v/>
      </c>
      <c r="K3371" s="24">
        <f>IF(OR(G3371="",N(G3371)=0),"",J3371/G3371)</f>
        <v/>
      </c>
      <c r="L3371" s="38" t="n"/>
      <c r="M3371" s="38" t="n"/>
      <c r="N3371" s="20" t="n"/>
      <c r="O3371" s="40">
        <f>IF(AND(L3371="",M3371=""),"",N(L3371)+N(M3371))</f>
        <v/>
      </c>
      <c r="P3371" s="24">
        <f>IF(OR(O3371="",N(O3371)=0),"",N(M3371)/O3371)</f>
        <v/>
      </c>
      <c r="Q3371" s="40">
        <f>IF(OR(J3371="",N(J3371)=0,O3371=""),"",N(L3371)/(J3371/60))</f>
        <v/>
      </c>
      <c r="R3371" s="20" t="n"/>
    </row>
    <row r="3372">
      <c r="A3372" s="39" t="n"/>
      <c r="B3372" s="20" t="n"/>
      <c r="C3372" s="20" t="n"/>
      <c r="D3372" s="20" t="n"/>
      <c r="E3372" s="20" t="n"/>
      <c r="F3372" s="26">
        <f>IF(E3372="","",IFERROR(INDEX('İş emirleri'!$B$6:$B$305,MATCH(E3372,'İş emirleri'!$A$6:$A$305,0)),"İş emri yok"))</f>
        <v/>
      </c>
      <c r="G3372" s="38" t="n"/>
      <c r="H3372" s="38" t="n"/>
      <c r="I3372" s="20" t="n"/>
      <c r="J3372" s="40">
        <f>IF(G3372="","",MAX(0,G3372-N(H3372)))</f>
        <v/>
      </c>
      <c r="K3372" s="24">
        <f>IF(OR(G3372="",N(G3372)=0),"",J3372/G3372)</f>
        <v/>
      </c>
      <c r="L3372" s="38" t="n"/>
      <c r="M3372" s="38" t="n"/>
      <c r="N3372" s="20" t="n"/>
      <c r="O3372" s="40">
        <f>IF(AND(L3372="",M3372=""),"",N(L3372)+N(M3372))</f>
        <v/>
      </c>
      <c r="P3372" s="24">
        <f>IF(OR(O3372="",N(O3372)=0),"",N(M3372)/O3372)</f>
        <v/>
      </c>
      <c r="Q3372" s="40">
        <f>IF(OR(J3372="",N(J3372)=0,O3372=""),"",N(L3372)/(J3372/60))</f>
        <v/>
      </c>
      <c r="R3372" s="20" t="n"/>
    </row>
    <row r="3373">
      <c r="A3373" s="39" t="n"/>
      <c r="B3373" s="20" t="n"/>
      <c r="C3373" s="20" t="n"/>
      <c r="D3373" s="20" t="n"/>
      <c r="E3373" s="20" t="n"/>
      <c r="F3373" s="26">
        <f>IF(E3373="","",IFERROR(INDEX('İş emirleri'!$B$6:$B$305,MATCH(E3373,'İş emirleri'!$A$6:$A$305,0)),"İş emri yok"))</f>
        <v/>
      </c>
      <c r="G3373" s="38" t="n"/>
      <c r="H3373" s="38" t="n"/>
      <c r="I3373" s="20" t="n"/>
      <c r="J3373" s="40">
        <f>IF(G3373="","",MAX(0,G3373-N(H3373)))</f>
        <v/>
      </c>
      <c r="K3373" s="24">
        <f>IF(OR(G3373="",N(G3373)=0),"",J3373/G3373)</f>
        <v/>
      </c>
      <c r="L3373" s="38" t="n"/>
      <c r="M3373" s="38" t="n"/>
      <c r="N3373" s="20" t="n"/>
      <c r="O3373" s="40">
        <f>IF(AND(L3373="",M3373=""),"",N(L3373)+N(M3373))</f>
        <v/>
      </c>
      <c r="P3373" s="24">
        <f>IF(OR(O3373="",N(O3373)=0),"",N(M3373)/O3373)</f>
        <v/>
      </c>
      <c r="Q3373" s="40">
        <f>IF(OR(J3373="",N(J3373)=0,O3373=""),"",N(L3373)/(J3373/60))</f>
        <v/>
      </c>
      <c r="R3373" s="20" t="n"/>
    </row>
    <row r="3374">
      <c r="A3374" s="39" t="n"/>
      <c r="B3374" s="20" t="n"/>
      <c r="C3374" s="20" t="n"/>
      <c r="D3374" s="20" t="n"/>
      <c r="E3374" s="20" t="n"/>
      <c r="F3374" s="26">
        <f>IF(E3374="","",IFERROR(INDEX('İş emirleri'!$B$6:$B$305,MATCH(E3374,'İş emirleri'!$A$6:$A$305,0)),"İş emri yok"))</f>
        <v/>
      </c>
      <c r="G3374" s="38" t="n"/>
      <c r="H3374" s="38" t="n"/>
      <c r="I3374" s="20" t="n"/>
      <c r="J3374" s="40">
        <f>IF(G3374="","",MAX(0,G3374-N(H3374)))</f>
        <v/>
      </c>
      <c r="K3374" s="24">
        <f>IF(OR(G3374="",N(G3374)=0),"",J3374/G3374)</f>
        <v/>
      </c>
      <c r="L3374" s="38" t="n"/>
      <c r="M3374" s="38" t="n"/>
      <c r="N3374" s="20" t="n"/>
      <c r="O3374" s="40">
        <f>IF(AND(L3374="",M3374=""),"",N(L3374)+N(M3374))</f>
        <v/>
      </c>
      <c r="P3374" s="24">
        <f>IF(OR(O3374="",N(O3374)=0),"",N(M3374)/O3374)</f>
        <v/>
      </c>
      <c r="Q3374" s="40">
        <f>IF(OR(J3374="",N(J3374)=0,O3374=""),"",N(L3374)/(J3374/60))</f>
        <v/>
      </c>
      <c r="R3374" s="20" t="n"/>
    </row>
    <row r="3375">
      <c r="A3375" s="39" t="n"/>
      <c r="B3375" s="20" t="n"/>
      <c r="C3375" s="20" t="n"/>
      <c r="D3375" s="20" t="n"/>
      <c r="E3375" s="20" t="n"/>
      <c r="F3375" s="26">
        <f>IF(E3375="","",IFERROR(INDEX('İş emirleri'!$B$6:$B$305,MATCH(E3375,'İş emirleri'!$A$6:$A$305,0)),"İş emri yok"))</f>
        <v/>
      </c>
      <c r="G3375" s="38" t="n"/>
      <c r="H3375" s="38" t="n"/>
      <c r="I3375" s="20" t="n"/>
      <c r="J3375" s="40">
        <f>IF(G3375="","",MAX(0,G3375-N(H3375)))</f>
        <v/>
      </c>
      <c r="K3375" s="24">
        <f>IF(OR(G3375="",N(G3375)=0),"",J3375/G3375)</f>
        <v/>
      </c>
      <c r="L3375" s="38" t="n"/>
      <c r="M3375" s="38" t="n"/>
      <c r="N3375" s="20" t="n"/>
      <c r="O3375" s="40">
        <f>IF(AND(L3375="",M3375=""),"",N(L3375)+N(M3375))</f>
        <v/>
      </c>
      <c r="P3375" s="24">
        <f>IF(OR(O3375="",N(O3375)=0),"",N(M3375)/O3375)</f>
        <v/>
      </c>
      <c r="Q3375" s="40">
        <f>IF(OR(J3375="",N(J3375)=0,O3375=""),"",N(L3375)/(J3375/60))</f>
        <v/>
      </c>
      <c r="R3375" s="20" t="n"/>
    </row>
    <row r="3376">
      <c r="A3376" s="39" t="n"/>
      <c r="B3376" s="20" t="n"/>
      <c r="C3376" s="20" t="n"/>
      <c r="D3376" s="20" t="n"/>
      <c r="E3376" s="20" t="n"/>
      <c r="F3376" s="26">
        <f>IF(E3376="","",IFERROR(INDEX('İş emirleri'!$B$6:$B$305,MATCH(E3376,'İş emirleri'!$A$6:$A$305,0)),"İş emri yok"))</f>
        <v/>
      </c>
      <c r="G3376" s="38" t="n"/>
      <c r="H3376" s="38" t="n"/>
      <c r="I3376" s="20" t="n"/>
      <c r="J3376" s="40">
        <f>IF(G3376="","",MAX(0,G3376-N(H3376)))</f>
        <v/>
      </c>
      <c r="K3376" s="24">
        <f>IF(OR(G3376="",N(G3376)=0),"",J3376/G3376)</f>
        <v/>
      </c>
      <c r="L3376" s="38" t="n"/>
      <c r="M3376" s="38" t="n"/>
      <c r="N3376" s="20" t="n"/>
      <c r="O3376" s="40">
        <f>IF(AND(L3376="",M3376=""),"",N(L3376)+N(M3376))</f>
        <v/>
      </c>
      <c r="P3376" s="24">
        <f>IF(OR(O3376="",N(O3376)=0),"",N(M3376)/O3376)</f>
        <v/>
      </c>
      <c r="Q3376" s="40">
        <f>IF(OR(J3376="",N(J3376)=0,O3376=""),"",N(L3376)/(J3376/60))</f>
        <v/>
      </c>
      <c r="R3376" s="20" t="n"/>
    </row>
    <row r="3377">
      <c r="A3377" s="39" t="n"/>
      <c r="B3377" s="20" t="n"/>
      <c r="C3377" s="20" t="n"/>
      <c r="D3377" s="20" t="n"/>
      <c r="E3377" s="20" t="n"/>
      <c r="F3377" s="26">
        <f>IF(E3377="","",IFERROR(INDEX('İş emirleri'!$B$6:$B$305,MATCH(E3377,'İş emirleri'!$A$6:$A$305,0)),"İş emri yok"))</f>
        <v/>
      </c>
      <c r="G3377" s="38" t="n"/>
      <c r="H3377" s="38" t="n"/>
      <c r="I3377" s="20" t="n"/>
      <c r="J3377" s="40">
        <f>IF(G3377="","",MAX(0,G3377-N(H3377)))</f>
        <v/>
      </c>
      <c r="K3377" s="24">
        <f>IF(OR(G3377="",N(G3377)=0),"",J3377/G3377)</f>
        <v/>
      </c>
      <c r="L3377" s="38" t="n"/>
      <c r="M3377" s="38" t="n"/>
      <c r="N3377" s="20" t="n"/>
      <c r="O3377" s="40">
        <f>IF(AND(L3377="",M3377=""),"",N(L3377)+N(M3377))</f>
        <v/>
      </c>
      <c r="P3377" s="24">
        <f>IF(OR(O3377="",N(O3377)=0),"",N(M3377)/O3377)</f>
        <v/>
      </c>
      <c r="Q3377" s="40">
        <f>IF(OR(J3377="",N(J3377)=0,O3377=""),"",N(L3377)/(J3377/60))</f>
        <v/>
      </c>
      <c r="R3377" s="20" t="n"/>
    </row>
    <row r="3378">
      <c r="A3378" s="39" t="n"/>
      <c r="B3378" s="20" t="n"/>
      <c r="C3378" s="20" t="n"/>
      <c r="D3378" s="20" t="n"/>
      <c r="E3378" s="20" t="n"/>
      <c r="F3378" s="26">
        <f>IF(E3378="","",IFERROR(INDEX('İş emirleri'!$B$6:$B$305,MATCH(E3378,'İş emirleri'!$A$6:$A$305,0)),"İş emri yok"))</f>
        <v/>
      </c>
      <c r="G3378" s="38" t="n"/>
      <c r="H3378" s="38" t="n"/>
      <c r="I3378" s="20" t="n"/>
      <c r="J3378" s="40">
        <f>IF(G3378="","",MAX(0,G3378-N(H3378)))</f>
        <v/>
      </c>
      <c r="K3378" s="24">
        <f>IF(OR(G3378="",N(G3378)=0),"",J3378/G3378)</f>
        <v/>
      </c>
      <c r="L3378" s="38" t="n"/>
      <c r="M3378" s="38" t="n"/>
      <c r="N3378" s="20" t="n"/>
      <c r="O3378" s="40">
        <f>IF(AND(L3378="",M3378=""),"",N(L3378)+N(M3378))</f>
        <v/>
      </c>
      <c r="P3378" s="24">
        <f>IF(OR(O3378="",N(O3378)=0),"",N(M3378)/O3378)</f>
        <v/>
      </c>
      <c r="Q3378" s="40">
        <f>IF(OR(J3378="",N(J3378)=0,O3378=""),"",N(L3378)/(J3378/60))</f>
        <v/>
      </c>
      <c r="R3378" s="20" t="n"/>
    </row>
    <row r="3379">
      <c r="A3379" s="39" t="n"/>
      <c r="B3379" s="20" t="n"/>
      <c r="C3379" s="20" t="n"/>
      <c r="D3379" s="20" t="n"/>
      <c r="E3379" s="20" t="n"/>
      <c r="F3379" s="26">
        <f>IF(E3379="","",IFERROR(INDEX('İş emirleri'!$B$6:$B$305,MATCH(E3379,'İş emirleri'!$A$6:$A$305,0)),"İş emri yok"))</f>
        <v/>
      </c>
      <c r="G3379" s="38" t="n"/>
      <c r="H3379" s="38" t="n"/>
      <c r="I3379" s="20" t="n"/>
      <c r="J3379" s="40">
        <f>IF(G3379="","",MAX(0,G3379-N(H3379)))</f>
        <v/>
      </c>
      <c r="K3379" s="24">
        <f>IF(OR(G3379="",N(G3379)=0),"",J3379/G3379)</f>
        <v/>
      </c>
      <c r="L3379" s="38" t="n"/>
      <c r="M3379" s="38" t="n"/>
      <c r="N3379" s="20" t="n"/>
      <c r="O3379" s="40">
        <f>IF(AND(L3379="",M3379=""),"",N(L3379)+N(M3379))</f>
        <v/>
      </c>
      <c r="P3379" s="24">
        <f>IF(OR(O3379="",N(O3379)=0),"",N(M3379)/O3379)</f>
        <v/>
      </c>
      <c r="Q3379" s="40">
        <f>IF(OR(J3379="",N(J3379)=0,O3379=""),"",N(L3379)/(J3379/60))</f>
        <v/>
      </c>
      <c r="R3379" s="20" t="n"/>
    </row>
    <row r="3380">
      <c r="A3380" s="39" t="n"/>
      <c r="B3380" s="20" t="n"/>
      <c r="C3380" s="20" t="n"/>
      <c r="D3380" s="20" t="n"/>
      <c r="E3380" s="20" t="n"/>
      <c r="F3380" s="26">
        <f>IF(E3380="","",IFERROR(INDEX('İş emirleri'!$B$6:$B$305,MATCH(E3380,'İş emirleri'!$A$6:$A$305,0)),"İş emri yok"))</f>
        <v/>
      </c>
      <c r="G3380" s="38" t="n"/>
      <c r="H3380" s="38" t="n"/>
      <c r="I3380" s="20" t="n"/>
      <c r="J3380" s="40">
        <f>IF(G3380="","",MAX(0,G3380-N(H3380)))</f>
        <v/>
      </c>
      <c r="K3380" s="24">
        <f>IF(OR(G3380="",N(G3380)=0),"",J3380/G3380)</f>
        <v/>
      </c>
      <c r="L3380" s="38" t="n"/>
      <c r="M3380" s="38" t="n"/>
      <c r="N3380" s="20" t="n"/>
      <c r="O3380" s="40">
        <f>IF(AND(L3380="",M3380=""),"",N(L3380)+N(M3380))</f>
        <v/>
      </c>
      <c r="P3380" s="24">
        <f>IF(OR(O3380="",N(O3380)=0),"",N(M3380)/O3380)</f>
        <v/>
      </c>
      <c r="Q3380" s="40">
        <f>IF(OR(J3380="",N(J3380)=0,O3380=""),"",N(L3380)/(J3380/60))</f>
        <v/>
      </c>
      <c r="R3380" s="20" t="n"/>
    </row>
    <row r="3381">
      <c r="A3381" s="39" t="n"/>
      <c r="B3381" s="20" t="n"/>
      <c r="C3381" s="20" t="n"/>
      <c r="D3381" s="20" t="n"/>
      <c r="E3381" s="20" t="n"/>
      <c r="F3381" s="26">
        <f>IF(E3381="","",IFERROR(INDEX('İş emirleri'!$B$6:$B$305,MATCH(E3381,'İş emirleri'!$A$6:$A$305,0)),"İş emri yok"))</f>
        <v/>
      </c>
      <c r="G3381" s="38" t="n"/>
      <c r="H3381" s="38" t="n"/>
      <c r="I3381" s="20" t="n"/>
      <c r="J3381" s="40">
        <f>IF(G3381="","",MAX(0,G3381-N(H3381)))</f>
        <v/>
      </c>
      <c r="K3381" s="24">
        <f>IF(OR(G3381="",N(G3381)=0),"",J3381/G3381)</f>
        <v/>
      </c>
      <c r="L3381" s="38" t="n"/>
      <c r="M3381" s="38" t="n"/>
      <c r="N3381" s="20" t="n"/>
      <c r="O3381" s="40">
        <f>IF(AND(L3381="",M3381=""),"",N(L3381)+N(M3381))</f>
        <v/>
      </c>
      <c r="P3381" s="24">
        <f>IF(OR(O3381="",N(O3381)=0),"",N(M3381)/O3381)</f>
        <v/>
      </c>
      <c r="Q3381" s="40">
        <f>IF(OR(J3381="",N(J3381)=0,O3381=""),"",N(L3381)/(J3381/60))</f>
        <v/>
      </c>
      <c r="R3381" s="20" t="n"/>
    </row>
    <row r="3382">
      <c r="A3382" s="39" t="n"/>
      <c r="B3382" s="20" t="n"/>
      <c r="C3382" s="20" t="n"/>
      <c r="D3382" s="20" t="n"/>
      <c r="E3382" s="20" t="n"/>
      <c r="F3382" s="26">
        <f>IF(E3382="","",IFERROR(INDEX('İş emirleri'!$B$6:$B$305,MATCH(E3382,'İş emirleri'!$A$6:$A$305,0)),"İş emri yok"))</f>
        <v/>
      </c>
      <c r="G3382" s="38" t="n"/>
      <c r="H3382" s="38" t="n"/>
      <c r="I3382" s="20" t="n"/>
      <c r="J3382" s="40">
        <f>IF(G3382="","",MAX(0,G3382-N(H3382)))</f>
        <v/>
      </c>
      <c r="K3382" s="24">
        <f>IF(OR(G3382="",N(G3382)=0),"",J3382/G3382)</f>
        <v/>
      </c>
      <c r="L3382" s="38" t="n"/>
      <c r="M3382" s="38" t="n"/>
      <c r="N3382" s="20" t="n"/>
      <c r="O3382" s="40">
        <f>IF(AND(L3382="",M3382=""),"",N(L3382)+N(M3382))</f>
        <v/>
      </c>
      <c r="P3382" s="24">
        <f>IF(OR(O3382="",N(O3382)=0),"",N(M3382)/O3382)</f>
        <v/>
      </c>
      <c r="Q3382" s="40">
        <f>IF(OR(J3382="",N(J3382)=0,O3382=""),"",N(L3382)/(J3382/60))</f>
        <v/>
      </c>
      <c r="R3382" s="20" t="n"/>
    </row>
    <row r="3383">
      <c r="A3383" s="39" t="n"/>
      <c r="B3383" s="20" t="n"/>
      <c r="C3383" s="20" t="n"/>
      <c r="D3383" s="20" t="n"/>
      <c r="E3383" s="20" t="n"/>
      <c r="F3383" s="26">
        <f>IF(E3383="","",IFERROR(INDEX('İş emirleri'!$B$6:$B$305,MATCH(E3383,'İş emirleri'!$A$6:$A$305,0)),"İş emri yok"))</f>
        <v/>
      </c>
      <c r="G3383" s="38" t="n"/>
      <c r="H3383" s="38" t="n"/>
      <c r="I3383" s="20" t="n"/>
      <c r="J3383" s="40">
        <f>IF(G3383="","",MAX(0,G3383-N(H3383)))</f>
        <v/>
      </c>
      <c r="K3383" s="24">
        <f>IF(OR(G3383="",N(G3383)=0),"",J3383/G3383)</f>
        <v/>
      </c>
      <c r="L3383" s="38" t="n"/>
      <c r="M3383" s="38" t="n"/>
      <c r="N3383" s="20" t="n"/>
      <c r="O3383" s="40">
        <f>IF(AND(L3383="",M3383=""),"",N(L3383)+N(M3383))</f>
        <v/>
      </c>
      <c r="P3383" s="24">
        <f>IF(OR(O3383="",N(O3383)=0),"",N(M3383)/O3383)</f>
        <v/>
      </c>
      <c r="Q3383" s="40">
        <f>IF(OR(J3383="",N(J3383)=0,O3383=""),"",N(L3383)/(J3383/60))</f>
        <v/>
      </c>
      <c r="R3383" s="20" t="n"/>
    </row>
    <row r="3384">
      <c r="A3384" s="39" t="n"/>
      <c r="B3384" s="20" t="n"/>
      <c r="C3384" s="20" t="n"/>
      <c r="D3384" s="20" t="n"/>
      <c r="E3384" s="20" t="n"/>
      <c r="F3384" s="26">
        <f>IF(E3384="","",IFERROR(INDEX('İş emirleri'!$B$6:$B$305,MATCH(E3384,'İş emirleri'!$A$6:$A$305,0)),"İş emri yok"))</f>
        <v/>
      </c>
      <c r="G3384" s="38" t="n"/>
      <c r="H3384" s="38" t="n"/>
      <c r="I3384" s="20" t="n"/>
      <c r="J3384" s="40">
        <f>IF(G3384="","",MAX(0,G3384-N(H3384)))</f>
        <v/>
      </c>
      <c r="K3384" s="24">
        <f>IF(OR(G3384="",N(G3384)=0),"",J3384/G3384)</f>
        <v/>
      </c>
      <c r="L3384" s="38" t="n"/>
      <c r="M3384" s="38" t="n"/>
      <c r="N3384" s="20" t="n"/>
      <c r="O3384" s="40">
        <f>IF(AND(L3384="",M3384=""),"",N(L3384)+N(M3384))</f>
        <v/>
      </c>
      <c r="P3384" s="24">
        <f>IF(OR(O3384="",N(O3384)=0),"",N(M3384)/O3384)</f>
        <v/>
      </c>
      <c r="Q3384" s="40">
        <f>IF(OR(J3384="",N(J3384)=0,O3384=""),"",N(L3384)/(J3384/60))</f>
        <v/>
      </c>
      <c r="R3384" s="20" t="n"/>
    </row>
    <row r="3385">
      <c r="A3385" s="39" t="n"/>
      <c r="B3385" s="20" t="n"/>
      <c r="C3385" s="20" t="n"/>
      <c r="D3385" s="20" t="n"/>
      <c r="E3385" s="20" t="n"/>
      <c r="F3385" s="26">
        <f>IF(E3385="","",IFERROR(INDEX('İş emirleri'!$B$6:$B$305,MATCH(E3385,'İş emirleri'!$A$6:$A$305,0)),"İş emri yok"))</f>
        <v/>
      </c>
      <c r="G3385" s="38" t="n"/>
      <c r="H3385" s="38" t="n"/>
      <c r="I3385" s="20" t="n"/>
      <c r="J3385" s="40">
        <f>IF(G3385="","",MAX(0,G3385-N(H3385)))</f>
        <v/>
      </c>
      <c r="K3385" s="24">
        <f>IF(OR(G3385="",N(G3385)=0),"",J3385/G3385)</f>
        <v/>
      </c>
      <c r="L3385" s="38" t="n"/>
      <c r="M3385" s="38" t="n"/>
      <c r="N3385" s="20" t="n"/>
      <c r="O3385" s="40">
        <f>IF(AND(L3385="",M3385=""),"",N(L3385)+N(M3385))</f>
        <v/>
      </c>
      <c r="P3385" s="24">
        <f>IF(OR(O3385="",N(O3385)=0),"",N(M3385)/O3385)</f>
        <v/>
      </c>
      <c r="Q3385" s="40">
        <f>IF(OR(J3385="",N(J3385)=0,O3385=""),"",N(L3385)/(J3385/60))</f>
        <v/>
      </c>
      <c r="R3385" s="20" t="n"/>
    </row>
    <row r="3386">
      <c r="A3386" s="39" t="n"/>
      <c r="B3386" s="20" t="n"/>
      <c r="C3386" s="20" t="n"/>
      <c r="D3386" s="20" t="n"/>
      <c r="E3386" s="20" t="n"/>
      <c r="F3386" s="26">
        <f>IF(E3386="","",IFERROR(INDEX('İş emirleri'!$B$6:$B$305,MATCH(E3386,'İş emirleri'!$A$6:$A$305,0)),"İş emri yok"))</f>
        <v/>
      </c>
      <c r="G3386" s="38" t="n"/>
      <c r="H3386" s="38" t="n"/>
      <c r="I3386" s="20" t="n"/>
      <c r="J3386" s="40">
        <f>IF(G3386="","",MAX(0,G3386-N(H3386)))</f>
        <v/>
      </c>
      <c r="K3386" s="24">
        <f>IF(OR(G3386="",N(G3386)=0),"",J3386/G3386)</f>
        <v/>
      </c>
      <c r="L3386" s="38" t="n"/>
      <c r="M3386" s="38" t="n"/>
      <c r="N3386" s="20" t="n"/>
      <c r="O3386" s="40">
        <f>IF(AND(L3386="",M3386=""),"",N(L3386)+N(M3386))</f>
        <v/>
      </c>
      <c r="P3386" s="24">
        <f>IF(OR(O3386="",N(O3386)=0),"",N(M3386)/O3386)</f>
        <v/>
      </c>
      <c r="Q3386" s="40">
        <f>IF(OR(J3386="",N(J3386)=0,O3386=""),"",N(L3386)/(J3386/60))</f>
        <v/>
      </c>
      <c r="R3386" s="20" t="n"/>
    </row>
    <row r="3387">
      <c r="A3387" s="39" t="n"/>
      <c r="B3387" s="20" t="n"/>
      <c r="C3387" s="20" t="n"/>
      <c r="D3387" s="20" t="n"/>
      <c r="E3387" s="20" t="n"/>
      <c r="F3387" s="26">
        <f>IF(E3387="","",IFERROR(INDEX('İş emirleri'!$B$6:$B$305,MATCH(E3387,'İş emirleri'!$A$6:$A$305,0)),"İş emri yok"))</f>
        <v/>
      </c>
      <c r="G3387" s="38" t="n"/>
      <c r="H3387" s="38" t="n"/>
      <c r="I3387" s="20" t="n"/>
      <c r="J3387" s="40">
        <f>IF(G3387="","",MAX(0,G3387-N(H3387)))</f>
        <v/>
      </c>
      <c r="K3387" s="24">
        <f>IF(OR(G3387="",N(G3387)=0),"",J3387/G3387)</f>
        <v/>
      </c>
      <c r="L3387" s="38" t="n"/>
      <c r="M3387" s="38" t="n"/>
      <c r="N3387" s="20" t="n"/>
      <c r="O3387" s="40">
        <f>IF(AND(L3387="",M3387=""),"",N(L3387)+N(M3387))</f>
        <v/>
      </c>
      <c r="P3387" s="24">
        <f>IF(OR(O3387="",N(O3387)=0),"",N(M3387)/O3387)</f>
        <v/>
      </c>
      <c r="Q3387" s="40">
        <f>IF(OR(J3387="",N(J3387)=0,O3387=""),"",N(L3387)/(J3387/60))</f>
        <v/>
      </c>
      <c r="R3387" s="20" t="n"/>
    </row>
    <row r="3388">
      <c r="A3388" s="39" t="n"/>
      <c r="B3388" s="20" t="n"/>
      <c r="C3388" s="20" t="n"/>
      <c r="D3388" s="20" t="n"/>
      <c r="E3388" s="20" t="n"/>
      <c r="F3388" s="26">
        <f>IF(E3388="","",IFERROR(INDEX('İş emirleri'!$B$6:$B$305,MATCH(E3388,'İş emirleri'!$A$6:$A$305,0)),"İş emri yok"))</f>
        <v/>
      </c>
      <c r="G3388" s="38" t="n"/>
      <c r="H3388" s="38" t="n"/>
      <c r="I3388" s="20" t="n"/>
      <c r="J3388" s="40">
        <f>IF(G3388="","",MAX(0,G3388-N(H3388)))</f>
        <v/>
      </c>
      <c r="K3388" s="24">
        <f>IF(OR(G3388="",N(G3388)=0),"",J3388/G3388)</f>
        <v/>
      </c>
      <c r="L3388" s="38" t="n"/>
      <c r="M3388" s="38" t="n"/>
      <c r="N3388" s="20" t="n"/>
      <c r="O3388" s="40">
        <f>IF(AND(L3388="",M3388=""),"",N(L3388)+N(M3388))</f>
        <v/>
      </c>
      <c r="P3388" s="24">
        <f>IF(OR(O3388="",N(O3388)=0),"",N(M3388)/O3388)</f>
        <v/>
      </c>
      <c r="Q3388" s="40">
        <f>IF(OR(J3388="",N(J3388)=0,O3388=""),"",N(L3388)/(J3388/60))</f>
        <v/>
      </c>
      <c r="R3388" s="20" t="n"/>
    </row>
    <row r="3389">
      <c r="A3389" s="39" t="n"/>
      <c r="B3389" s="20" t="n"/>
      <c r="C3389" s="20" t="n"/>
      <c r="D3389" s="20" t="n"/>
      <c r="E3389" s="20" t="n"/>
      <c r="F3389" s="26">
        <f>IF(E3389="","",IFERROR(INDEX('İş emirleri'!$B$6:$B$305,MATCH(E3389,'İş emirleri'!$A$6:$A$305,0)),"İş emri yok"))</f>
        <v/>
      </c>
      <c r="G3389" s="38" t="n"/>
      <c r="H3389" s="38" t="n"/>
      <c r="I3389" s="20" t="n"/>
      <c r="J3389" s="40">
        <f>IF(G3389="","",MAX(0,G3389-N(H3389)))</f>
        <v/>
      </c>
      <c r="K3389" s="24">
        <f>IF(OR(G3389="",N(G3389)=0),"",J3389/G3389)</f>
        <v/>
      </c>
      <c r="L3389" s="38" t="n"/>
      <c r="M3389" s="38" t="n"/>
      <c r="N3389" s="20" t="n"/>
      <c r="O3389" s="40">
        <f>IF(AND(L3389="",M3389=""),"",N(L3389)+N(M3389))</f>
        <v/>
      </c>
      <c r="P3389" s="24">
        <f>IF(OR(O3389="",N(O3389)=0),"",N(M3389)/O3389)</f>
        <v/>
      </c>
      <c r="Q3389" s="40">
        <f>IF(OR(J3389="",N(J3389)=0,O3389=""),"",N(L3389)/(J3389/60))</f>
        <v/>
      </c>
      <c r="R3389" s="20" t="n"/>
    </row>
    <row r="3390">
      <c r="A3390" s="39" t="n"/>
      <c r="B3390" s="20" t="n"/>
      <c r="C3390" s="20" t="n"/>
      <c r="D3390" s="20" t="n"/>
      <c r="E3390" s="20" t="n"/>
      <c r="F3390" s="26">
        <f>IF(E3390="","",IFERROR(INDEX('İş emirleri'!$B$6:$B$305,MATCH(E3390,'İş emirleri'!$A$6:$A$305,0)),"İş emri yok"))</f>
        <v/>
      </c>
      <c r="G3390" s="38" t="n"/>
      <c r="H3390" s="38" t="n"/>
      <c r="I3390" s="20" t="n"/>
      <c r="J3390" s="40">
        <f>IF(G3390="","",MAX(0,G3390-N(H3390)))</f>
        <v/>
      </c>
      <c r="K3390" s="24">
        <f>IF(OR(G3390="",N(G3390)=0),"",J3390/G3390)</f>
        <v/>
      </c>
      <c r="L3390" s="38" t="n"/>
      <c r="M3390" s="38" t="n"/>
      <c r="N3390" s="20" t="n"/>
      <c r="O3390" s="40">
        <f>IF(AND(L3390="",M3390=""),"",N(L3390)+N(M3390))</f>
        <v/>
      </c>
      <c r="P3390" s="24">
        <f>IF(OR(O3390="",N(O3390)=0),"",N(M3390)/O3390)</f>
        <v/>
      </c>
      <c r="Q3390" s="40">
        <f>IF(OR(J3390="",N(J3390)=0,O3390=""),"",N(L3390)/(J3390/60))</f>
        <v/>
      </c>
      <c r="R3390" s="20" t="n"/>
    </row>
    <row r="3391">
      <c r="A3391" s="39" t="n"/>
      <c r="B3391" s="20" t="n"/>
      <c r="C3391" s="20" t="n"/>
      <c r="D3391" s="20" t="n"/>
      <c r="E3391" s="20" t="n"/>
      <c r="F3391" s="26">
        <f>IF(E3391="","",IFERROR(INDEX('İş emirleri'!$B$6:$B$305,MATCH(E3391,'İş emirleri'!$A$6:$A$305,0)),"İş emri yok"))</f>
        <v/>
      </c>
      <c r="G3391" s="38" t="n"/>
      <c r="H3391" s="38" t="n"/>
      <c r="I3391" s="20" t="n"/>
      <c r="J3391" s="40">
        <f>IF(G3391="","",MAX(0,G3391-N(H3391)))</f>
        <v/>
      </c>
      <c r="K3391" s="24">
        <f>IF(OR(G3391="",N(G3391)=0),"",J3391/G3391)</f>
        <v/>
      </c>
      <c r="L3391" s="38" t="n"/>
      <c r="M3391" s="38" t="n"/>
      <c r="N3391" s="20" t="n"/>
      <c r="O3391" s="40">
        <f>IF(AND(L3391="",M3391=""),"",N(L3391)+N(M3391))</f>
        <v/>
      </c>
      <c r="P3391" s="24">
        <f>IF(OR(O3391="",N(O3391)=0),"",N(M3391)/O3391)</f>
        <v/>
      </c>
      <c r="Q3391" s="40">
        <f>IF(OR(J3391="",N(J3391)=0,O3391=""),"",N(L3391)/(J3391/60))</f>
        <v/>
      </c>
      <c r="R3391" s="20" t="n"/>
    </row>
    <row r="3392">
      <c r="A3392" s="39" t="n"/>
      <c r="B3392" s="20" t="n"/>
      <c r="C3392" s="20" t="n"/>
      <c r="D3392" s="20" t="n"/>
      <c r="E3392" s="20" t="n"/>
      <c r="F3392" s="26">
        <f>IF(E3392="","",IFERROR(INDEX('İş emirleri'!$B$6:$B$305,MATCH(E3392,'İş emirleri'!$A$6:$A$305,0)),"İş emri yok"))</f>
        <v/>
      </c>
      <c r="G3392" s="38" t="n"/>
      <c r="H3392" s="38" t="n"/>
      <c r="I3392" s="20" t="n"/>
      <c r="J3392" s="40">
        <f>IF(G3392="","",MAX(0,G3392-N(H3392)))</f>
        <v/>
      </c>
      <c r="K3392" s="24">
        <f>IF(OR(G3392="",N(G3392)=0),"",J3392/G3392)</f>
        <v/>
      </c>
      <c r="L3392" s="38" t="n"/>
      <c r="M3392" s="38" t="n"/>
      <c r="N3392" s="20" t="n"/>
      <c r="O3392" s="40">
        <f>IF(AND(L3392="",M3392=""),"",N(L3392)+N(M3392))</f>
        <v/>
      </c>
      <c r="P3392" s="24">
        <f>IF(OR(O3392="",N(O3392)=0),"",N(M3392)/O3392)</f>
        <v/>
      </c>
      <c r="Q3392" s="40">
        <f>IF(OR(J3392="",N(J3392)=0,O3392=""),"",N(L3392)/(J3392/60))</f>
        <v/>
      </c>
      <c r="R3392" s="20" t="n"/>
    </row>
    <row r="3393">
      <c r="A3393" s="39" t="n"/>
      <c r="B3393" s="20" t="n"/>
      <c r="C3393" s="20" t="n"/>
      <c r="D3393" s="20" t="n"/>
      <c r="E3393" s="20" t="n"/>
      <c r="F3393" s="26">
        <f>IF(E3393="","",IFERROR(INDEX('İş emirleri'!$B$6:$B$305,MATCH(E3393,'İş emirleri'!$A$6:$A$305,0)),"İş emri yok"))</f>
        <v/>
      </c>
      <c r="G3393" s="38" t="n"/>
      <c r="H3393" s="38" t="n"/>
      <c r="I3393" s="20" t="n"/>
      <c r="J3393" s="40">
        <f>IF(G3393="","",MAX(0,G3393-N(H3393)))</f>
        <v/>
      </c>
      <c r="K3393" s="24">
        <f>IF(OR(G3393="",N(G3393)=0),"",J3393/G3393)</f>
        <v/>
      </c>
      <c r="L3393" s="38" t="n"/>
      <c r="M3393" s="38" t="n"/>
      <c r="N3393" s="20" t="n"/>
      <c r="O3393" s="40">
        <f>IF(AND(L3393="",M3393=""),"",N(L3393)+N(M3393))</f>
        <v/>
      </c>
      <c r="P3393" s="24">
        <f>IF(OR(O3393="",N(O3393)=0),"",N(M3393)/O3393)</f>
        <v/>
      </c>
      <c r="Q3393" s="40">
        <f>IF(OR(J3393="",N(J3393)=0,O3393=""),"",N(L3393)/(J3393/60))</f>
        <v/>
      </c>
      <c r="R3393" s="20" t="n"/>
    </row>
    <row r="3394">
      <c r="A3394" s="39" t="n"/>
      <c r="B3394" s="20" t="n"/>
      <c r="C3394" s="20" t="n"/>
      <c r="D3394" s="20" t="n"/>
      <c r="E3394" s="20" t="n"/>
      <c r="F3394" s="26">
        <f>IF(E3394="","",IFERROR(INDEX('İş emirleri'!$B$6:$B$305,MATCH(E3394,'İş emirleri'!$A$6:$A$305,0)),"İş emri yok"))</f>
        <v/>
      </c>
      <c r="G3394" s="38" t="n"/>
      <c r="H3394" s="38" t="n"/>
      <c r="I3394" s="20" t="n"/>
      <c r="J3394" s="40">
        <f>IF(G3394="","",MAX(0,G3394-N(H3394)))</f>
        <v/>
      </c>
      <c r="K3394" s="24">
        <f>IF(OR(G3394="",N(G3394)=0),"",J3394/G3394)</f>
        <v/>
      </c>
      <c r="L3394" s="38" t="n"/>
      <c r="M3394" s="38" t="n"/>
      <c r="N3394" s="20" t="n"/>
      <c r="O3394" s="40">
        <f>IF(AND(L3394="",M3394=""),"",N(L3394)+N(M3394))</f>
        <v/>
      </c>
      <c r="P3394" s="24">
        <f>IF(OR(O3394="",N(O3394)=0),"",N(M3394)/O3394)</f>
        <v/>
      </c>
      <c r="Q3394" s="40">
        <f>IF(OR(J3394="",N(J3394)=0,O3394=""),"",N(L3394)/(J3394/60))</f>
        <v/>
      </c>
      <c r="R3394" s="20" t="n"/>
    </row>
    <row r="3395">
      <c r="A3395" s="39" t="n"/>
      <c r="B3395" s="20" t="n"/>
      <c r="C3395" s="20" t="n"/>
      <c r="D3395" s="20" t="n"/>
      <c r="E3395" s="20" t="n"/>
      <c r="F3395" s="26">
        <f>IF(E3395="","",IFERROR(INDEX('İş emirleri'!$B$6:$B$305,MATCH(E3395,'İş emirleri'!$A$6:$A$305,0)),"İş emri yok"))</f>
        <v/>
      </c>
      <c r="G3395" s="38" t="n"/>
      <c r="H3395" s="38" t="n"/>
      <c r="I3395" s="20" t="n"/>
      <c r="J3395" s="40">
        <f>IF(G3395="","",MAX(0,G3395-N(H3395)))</f>
        <v/>
      </c>
      <c r="K3395" s="24">
        <f>IF(OR(G3395="",N(G3395)=0),"",J3395/G3395)</f>
        <v/>
      </c>
      <c r="L3395" s="38" t="n"/>
      <c r="M3395" s="38" t="n"/>
      <c r="N3395" s="20" t="n"/>
      <c r="O3395" s="40">
        <f>IF(AND(L3395="",M3395=""),"",N(L3395)+N(M3395))</f>
        <v/>
      </c>
      <c r="P3395" s="24">
        <f>IF(OR(O3395="",N(O3395)=0),"",N(M3395)/O3395)</f>
        <v/>
      </c>
      <c r="Q3395" s="40">
        <f>IF(OR(J3395="",N(J3395)=0,O3395=""),"",N(L3395)/(J3395/60))</f>
        <v/>
      </c>
      <c r="R3395" s="20" t="n"/>
    </row>
    <row r="3396">
      <c r="A3396" s="39" t="n"/>
      <c r="B3396" s="20" t="n"/>
      <c r="C3396" s="20" t="n"/>
      <c r="D3396" s="20" t="n"/>
      <c r="E3396" s="20" t="n"/>
      <c r="F3396" s="26">
        <f>IF(E3396="","",IFERROR(INDEX('İş emirleri'!$B$6:$B$305,MATCH(E3396,'İş emirleri'!$A$6:$A$305,0)),"İş emri yok"))</f>
        <v/>
      </c>
      <c r="G3396" s="38" t="n"/>
      <c r="H3396" s="38" t="n"/>
      <c r="I3396" s="20" t="n"/>
      <c r="J3396" s="40">
        <f>IF(G3396="","",MAX(0,G3396-N(H3396)))</f>
        <v/>
      </c>
      <c r="K3396" s="24">
        <f>IF(OR(G3396="",N(G3396)=0),"",J3396/G3396)</f>
        <v/>
      </c>
      <c r="L3396" s="38" t="n"/>
      <c r="M3396" s="38" t="n"/>
      <c r="N3396" s="20" t="n"/>
      <c r="O3396" s="40">
        <f>IF(AND(L3396="",M3396=""),"",N(L3396)+N(M3396))</f>
        <v/>
      </c>
      <c r="P3396" s="24">
        <f>IF(OR(O3396="",N(O3396)=0),"",N(M3396)/O3396)</f>
        <v/>
      </c>
      <c r="Q3396" s="40">
        <f>IF(OR(J3396="",N(J3396)=0,O3396=""),"",N(L3396)/(J3396/60))</f>
        <v/>
      </c>
      <c r="R3396" s="20" t="n"/>
    </row>
    <row r="3397">
      <c r="A3397" s="39" t="n"/>
      <c r="B3397" s="20" t="n"/>
      <c r="C3397" s="20" t="n"/>
      <c r="D3397" s="20" t="n"/>
      <c r="E3397" s="20" t="n"/>
      <c r="F3397" s="26">
        <f>IF(E3397="","",IFERROR(INDEX('İş emirleri'!$B$6:$B$305,MATCH(E3397,'İş emirleri'!$A$6:$A$305,0)),"İş emri yok"))</f>
        <v/>
      </c>
      <c r="G3397" s="38" t="n"/>
      <c r="H3397" s="38" t="n"/>
      <c r="I3397" s="20" t="n"/>
      <c r="J3397" s="40">
        <f>IF(G3397="","",MAX(0,G3397-N(H3397)))</f>
        <v/>
      </c>
      <c r="K3397" s="24">
        <f>IF(OR(G3397="",N(G3397)=0),"",J3397/G3397)</f>
        <v/>
      </c>
      <c r="L3397" s="38" t="n"/>
      <c r="M3397" s="38" t="n"/>
      <c r="N3397" s="20" t="n"/>
      <c r="O3397" s="40">
        <f>IF(AND(L3397="",M3397=""),"",N(L3397)+N(M3397))</f>
        <v/>
      </c>
      <c r="P3397" s="24">
        <f>IF(OR(O3397="",N(O3397)=0),"",N(M3397)/O3397)</f>
        <v/>
      </c>
      <c r="Q3397" s="40">
        <f>IF(OR(J3397="",N(J3397)=0,O3397=""),"",N(L3397)/(J3397/60))</f>
        <v/>
      </c>
      <c r="R3397" s="20" t="n"/>
    </row>
    <row r="3398">
      <c r="A3398" s="39" t="n"/>
      <c r="B3398" s="20" t="n"/>
      <c r="C3398" s="20" t="n"/>
      <c r="D3398" s="20" t="n"/>
      <c r="E3398" s="20" t="n"/>
      <c r="F3398" s="26">
        <f>IF(E3398="","",IFERROR(INDEX('İş emirleri'!$B$6:$B$305,MATCH(E3398,'İş emirleri'!$A$6:$A$305,0)),"İş emri yok"))</f>
        <v/>
      </c>
      <c r="G3398" s="38" t="n"/>
      <c r="H3398" s="38" t="n"/>
      <c r="I3398" s="20" t="n"/>
      <c r="J3398" s="40">
        <f>IF(G3398="","",MAX(0,G3398-N(H3398)))</f>
        <v/>
      </c>
      <c r="K3398" s="24">
        <f>IF(OR(G3398="",N(G3398)=0),"",J3398/G3398)</f>
        <v/>
      </c>
      <c r="L3398" s="38" t="n"/>
      <c r="M3398" s="38" t="n"/>
      <c r="N3398" s="20" t="n"/>
      <c r="O3398" s="40">
        <f>IF(AND(L3398="",M3398=""),"",N(L3398)+N(M3398))</f>
        <v/>
      </c>
      <c r="P3398" s="24">
        <f>IF(OR(O3398="",N(O3398)=0),"",N(M3398)/O3398)</f>
        <v/>
      </c>
      <c r="Q3398" s="40">
        <f>IF(OR(J3398="",N(J3398)=0,O3398=""),"",N(L3398)/(J3398/60))</f>
        <v/>
      </c>
      <c r="R3398" s="20" t="n"/>
    </row>
    <row r="3399">
      <c r="A3399" s="39" t="n"/>
      <c r="B3399" s="20" t="n"/>
      <c r="C3399" s="20" t="n"/>
      <c r="D3399" s="20" t="n"/>
      <c r="E3399" s="20" t="n"/>
      <c r="F3399" s="26">
        <f>IF(E3399="","",IFERROR(INDEX('İş emirleri'!$B$6:$B$305,MATCH(E3399,'İş emirleri'!$A$6:$A$305,0)),"İş emri yok"))</f>
        <v/>
      </c>
      <c r="G3399" s="38" t="n"/>
      <c r="H3399" s="38" t="n"/>
      <c r="I3399" s="20" t="n"/>
      <c r="J3399" s="40">
        <f>IF(G3399="","",MAX(0,G3399-N(H3399)))</f>
        <v/>
      </c>
      <c r="K3399" s="24">
        <f>IF(OR(G3399="",N(G3399)=0),"",J3399/G3399)</f>
        <v/>
      </c>
      <c r="L3399" s="38" t="n"/>
      <c r="M3399" s="38" t="n"/>
      <c r="N3399" s="20" t="n"/>
      <c r="O3399" s="40">
        <f>IF(AND(L3399="",M3399=""),"",N(L3399)+N(M3399))</f>
        <v/>
      </c>
      <c r="P3399" s="24">
        <f>IF(OR(O3399="",N(O3399)=0),"",N(M3399)/O3399)</f>
        <v/>
      </c>
      <c r="Q3399" s="40">
        <f>IF(OR(J3399="",N(J3399)=0,O3399=""),"",N(L3399)/(J3399/60))</f>
        <v/>
      </c>
      <c r="R3399" s="20" t="n"/>
    </row>
    <row r="3400">
      <c r="A3400" s="39" t="n"/>
      <c r="B3400" s="20" t="n"/>
      <c r="C3400" s="20" t="n"/>
      <c r="D3400" s="20" t="n"/>
      <c r="E3400" s="20" t="n"/>
      <c r="F3400" s="26">
        <f>IF(E3400="","",IFERROR(INDEX('İş emirleri'!$B$6:$B$305,MATCH(E3400,'İş emirleri'!$A$6:$A$305,0)),"İş emri yok"))</f>
        <v/>
      </c>
      <c r="G3400" s="38" t="n"/>
      <c r="H3400" s="38" t="n"/>
      <c r="I3400" s="20" t="n"/>
      <c r="J3400" s="40">
        <f>IF(G3400="","",MAX(0,G3400-N(H3400)))</f>
        <v/>
      </c>
      <c r="K3400" s="24">
        <f>IF(OR(G3400="",N(G3400)=0),"",J3400/G3400)</f>
        <v/>
      </c>
      <c r="L3400" s="38" t="n"/>
      <c r="M3400" s="38" t="n"/>
      <c r="N3400" s="20" t="n"/>
      <c r="O3400" s="40">
        <f>IF(AND(L3400="",M3400=""),"",N(L3400)+N(M3400))</f>
        <v/>
      </c>
      <c r="P3400" s="24">
        <f>IF(OR(O3400="",N(O3400)=0),"",N(M3400)/O3400)</f>
        <v/>
      </c>
      <c r="Q3400" s="40">
        <f>IF(OR(J3400="",N(J3400)=0,O3400=""),"",N(L3400)/(J3400/60))</f>
        <v/>
      </c>
      <c r="R3400" s="20" t="n"/>
    </row>
    <row r="3401">
      <c r="A3401" s="39" t="n"/>
      <c r="B3401" s="20" t="n"/>
      <c r="C3401" s="20" t="n"/>
      <c r="D3401" s="20" t="n"/>
      <c r="E3401" s="20" t="n"/>
      <c r="F3401" s="26">
        <f>IF(E3401="","",IFERROR(INDEX('İş emirleri'!$B$6:$B$305,MATCH(E3401,'İş emirleri'!$A$6:$A$305,0)),"İş emri yok"))</f>
        <v/>
      </c>
      <c r="G3401" s="38" t="n"/>
      <c r="H3401" s="38" t="n"/>
      <c r="I3401" s="20" t="n"/>
      <c r="J3401" s="40">
        <f>IF(G3401="","",MAX(0,G3401-N(H3401)))</f>
        <v/>
      </c>
      <c r="K3401" s="24">
        <f>IF(OR(G3401="",N(G3401)=0),"",J3401/G3401)</f>
        <v/>
      </c>
      <c r="L3401" s="38" t="n"/>
      <c r="M3401" s="38" t="n"/>
      <c r="N3401" s="20" t="n"/>
      <c r="O3401" s="40">
        <f>IF(AND(L3401="",M3401=""),"",N(L3401)+N(M3401))</f>
        <v/>
      </c>
      <c r="P3401" s="24">
        <f>IF(OR(O3401="",N(O3401)=0),"",N(M3401)/O3401)</f>
        <v/>
      </c>
      <c r="Q3401" s="40">
        <f>IF(OR(J3401="",N(J3401)=0,O3401=""),"",N(L3401)/(J3401/60))</f>
        <v/>
      </c>
      <c r="R3401" s="20" t="n"/>
    </row>
    <row r="3402">
      <c r="A3402" s="39" t="n"/>
      <c r="B3402" s="20" t="n"/>
      <c r="C3402" s="20" t="n"/>
      <c r="D3402" s="20" t="n"/>
      <c r="E3402" s="20" t="n"/>
      <c r="F3402" s="26">
        <f>IF(E3402="","",IFERROR(INDEX('İş emirleri'!$B$6:$B$305,MATCH(E3402,'İş emirleri'!$A$6:$A$305,0)),"İş emri yok"))</f>
        <v/>
      </c>
      <c r="G3402" s="38" t="n"/>
      <c r="H3402" s="38" t="n"/>
      <c r="I3402" s="20" t="n"/>
      <c r="J3402" s="40">
        <f>IF(G3402="","",MAX(0,G3402-N(H3402)))</f>
        <v/>
      </c>
      <c r="K3402" s="24">
        <f>IF(OR(G3402="",N(G3402)=0),"",J3402/G3402)</f>
        <v/>
      </c>
      <c r="L3402" s="38" t="n"/>
      <c r="M3402" s="38" t="n"/>
      <c r="N3402" s="20" t="n"/>
      <c r="O3402" s="40">
        <f>IF(AND(L3402="",M3402=""),"",N(L3402)+N(M3402))</f>
        <v/>
      </c>
      <c r="P3402" s="24">
        <f>IF(OR(O3402="",N(O3402)=0),"",N(M3402)/O3402)</f>
        <v/>
      </c>
      <c r="Q3402" s="40">
        <f>IF(OR(J3402="",N(J3402)=0,O3402=""),"",N(L3402)/(J3402/60))</f>
        <v/>
      </c>
      <c r="R3402" s="20" t="n"/>
    </row>
    <row r="3403">
      <c r="A3403" s="39" t="n"/>
      <c r="B3403" s="20" t="n"/>
      <c r="C3403" s="20" t="n"/>
      <c r="D3403" s="20" t="n"/>
      <c r="E3403" s="20" t="n"/>
      <c r="F3403" s="26">
        <f>IF(E3403="","",IFERROR(INDEX('İş emirleri'!$B$6:$B$305,MATCH(E3403,'İş emirleri'!$A$6:$A$305,0)),"İş emri yok"))</f>
        <v/>
      </c>
      <c r="G3403" s="38" t="n"/>
      <c r="H3403" s="38" t="n"/>
      <c r="I3403" s="20" t="n"/>
      <c r="J3403" s="40">
        <f>IF(G3403="","",MAX(0,G3403-N(H3403)))</f>
        <v/>
      </c>
      <c r="K3403" s="24">
        <f>IF(OR(G3403="",N(G3403)=0),"",J3403/G3403)</f>
        <v/>
      </c>
      <c r="L3403" s="38" t="n"/>
      <c r="M3403" s="38" t="n"/>
      <c r="N3403" s="20" t="n"/>
      <c r="O3403" s="40">
        <f>IF(AND(L3403="",M3403=""),"",N(L3403)+N(M3403))</f>
        <v/>
      </c>
      <c r="P3403" s="24">
        <f>IF(OR(O3403="",N(O3403)=0),"",N(M3403)/O3403)</f>
        <v/>
      </c>
      <c r="Q3403" s="40">
        <f>IF(OR(J3403="",N(J3403)=0,O3403=""),"",N(L3403)/(J3403/60))</f>
        <v/>
      </c>
      <c r="R3403" s="20" t="n"/>
    </row>
    <row r="3404">
      <c r="A3404" s="39" t="n"/>
      <c r="B3404" s="20" t="n"/>
      <c r="C3404" s="20" t="n"/>
      <c r="D3404" s="20" t="n"/>
      <c r="E3404" s="20" t="n"/>
      <c r="F3404" s="26">
        <f>IF(E3404="","",IFERROR(INDEX('İş emirleri'!$B$6:$B$305,MATCH(E3404,'İş emirleri'!$A$6:$A$305,0)),"İş emri yok"))</f>
        <v/>
      </c>
      <c r="G3404" s="38" t="n"/>
      <c r="H3404" s="38" t="n"/>
      <c r="I3404" s="20" t="n"/>
      <c r="J3404" s="40">
        <f>IF(G3404="","",MAX(0,G3404-N(H3404)))</f>
        <v/>
      </c>
      <c r="K3404" s="24">
        <f>IF(OR(G3404="",N(G3404)=0),"",J3404/G3404)</f>
        <v/>
      </c>
      <c r="L3404" s="38" t="n"/>
      <c r="M3404" s="38" t="n"/>
      <c r="N3404" s="20" t="n"/>
      <c r="O3404" s="40">
        <f>IF(AND(L3404="",M3404=""),"",N(L3404)+N(M3404))</f>
        <v/>
      </c>
      <c r="P3404" s="24">
        <f>IF(OR(O3404="",N(O3404)=0),"",N(M3404)/O3404)</f>
        <v/>
      </c>
      <c r="Q3404" s="40">
        <f>IF(OR(J3404="",N(J3404)=0,O3404=""),"",N(L3404)/(J3404/60))</f>
        <v/>
      </c>
      <c r="R3404" s="20" t="n"/>
    </row>
    <row r="3405">
      <c r="A3405" s="39" t="n"/>
      <c r="B3405" s="20" t="n"/>
      <c r="C3405" s="20" t="n"/>
      <c r="D3405" s="20" t="n"/>
      <c r="E3405" s="20" t="n"/>
      <c r="F3405" s="26">
        <f>IF(E3405="","",IFERROR(INDEX('İş emirleri'!$B$6:$B$305,MATCH(E3405,'İş emirleri'!$A$6:$A$305,0)),"İş emri yok"))</f>
        <v/>
      </c>
      <c r="G3405" s="38" t="n"/>
      <c r="H3405" s="38" t="n"/>
      <c r="I3405" s="20" t="n"/>
      <c r="J3405" s="40">
        <f>IF(G3405="","",MAX(0,G3405-N(H3405)))</f>
        <v/>
      </c>
      <c r="K3405" s="24">
        <f>IF(OR(G3405="",N(G3405)=0),"",J3405/G3405)</f>
        <v/>
      </c>
      <c r="L3405" s="38" t="n"/>
      <c r="M3405" s="38" t="n"/>
      <c r="N3405" s="20" t="n"/>
      <c r="O3405" s="40">
        <f>IF(AND(L3405="",M3405=""),"",N(L3405)+N(M3405))</f>
        <v/>
      </c>
      <c r="P3405" s="24">
        <f>IF(OR(O3405="",N(O3405)=0),"",N(M3405)/O3405)</f>
        <v/>
      </c>
      <c r="Q3405" s="40">
        <f>IF(OR(J3405="",N(J3405)=0,O3405=""),"",N(L3405)/(J3405/60))</f>
        <v/>
      </c>
      <c r="R3405" s="20" t="n"/>
    </row>
    <row r="3406">
      <c r="A3406" s="39" t="n"/>
      <c r="B3406" s="20" t="n"/>
      <c r="C3406" s="20" t="n"/>
      <c r="D3406" s="20" t="n"/>
      <c r="E3406" s="20" t="n"/>
      <c r="F3406" s="26">
        <f>IF(E3406="","",IFERROR(INDEX('İş emirleri'!$B$6:$B$305,MATCH(E3406,'İş emirleri'!$A$6:$A$305,0)),"İş emri yok"))</f>
        <v/>
      </c>
      <c r="G3406" s="38" t="n"/>
      <c r="H3406" s="38" t="n"/>
      <c r="I3406" s="20" t="n"/>
      <c r="J3406" s="40">
        <f>IF(G3406="","",MAX(0,G3406-N(H3406)))</f>
        <v/>
      </c>
      <c r="K3406" s="24">
        <f>IF(OR(G3406="",N(G3406)=0),"",J3406/G3406)</f>
        <v/>
      </c>
      <c r="L3406" s="38" t="n"/>
      <c r="M3406" s="38" t="n"/>
      <c r="N3406" s="20" t="n"/>
      <c r="O3406" s="40">
        <f>IF(AND(L3406="",M3406=""),"",N(L3406)+N(M3406))</f>
        <v/>
      </c>
      <c r="P3406" s="24">
        <f>IF(OR(O3406="",N(O3406)=0),"",N(M3406)/O3406)</f>
        <v/>
      </c>
      <c r="Q3406" s="40">
        <f>IF(OR(J3406="",N(J3406)=0,O3406=""),"",N(L3406)/(J3406/60))</f>
        <v/>
      </c>
      <c r="R3406" s="20" t="n"/>
    </row>
    <row r="3407">
      <c r="A3407" s="39" t="n"/>
      <c r="B3407" s="20" t="n"/>
      <c r="C3407" s="20" t="n"/>
      <c r="D3407" s="20" t="n"/>
      <c r="E3407" s="20" t="n"/>
      <c r="F3407" s="26">
        <f>IF(E3407="","",IFERROR(INDEX('İş emirleri'!$B$6:$B$305,MATCH(E3407,'İş emirleri'!$A$6:$A$305,0)),"İş emri yok"))</f>
        <v/>
      </c>
      <c r="G3407" s="38" t="n"/>
      <c r="H3407" s="38" t="n"/>
      <c r="I3407" s="20" t="n"/>
      <c r="J3407" s="40">
        <f>IF(G3407="","",MAX(0,G3407-N(H3407)))</f>
        <v/>
      </c>
      <c r="K3407" s="24">
        <f>IF(OR(G3407="",N(G3407)=0),"",J3407/G3407)</f>
        <v/>
      </c>
      <c r="L3407" s="38" t="n"/>
      <c r="M3407" s="38" t="n"/>
      <c r="N3407" s="20" t="n"/>
      <c r="O3407" s="40">
        <f>IF(AND(L3407="",M3407=""),"",N(L3407)+N(M3407))</f>
        <v/>
      </c>
      <c r="P3407" s="24">
        <f>IF(OR(O3407="",N(O3407)=0),"",N(M3407)/O3407)</f>
        <v/>
      </c>
      <c r="Q3407" s="40">
        <f>IF(OR(J3407="",N(J3407)=0,O3407=""),"",N(L3407)/(J3407/60))</f>
        <v/>
      </c>
      <c r="R3407" s="20" t="n"/>
    </row>
    <row r="3408">
      <c r="A3408" s="39" t="n"/>
      <c r="B3408" s="20" t="n"/>
      <c r="C3408" s="20" t="n"/>
      <c r="D3408" s="20" t="n"/>
      <c r="E3408" s="20" t="n"/>
      <c r="F3408" s="26">
        <f>IF(E3408="","",IFERROR(INDEX('İş emirleri'!$B$6:$B$305,MATCH(E3408,'İş emirleri'!$A$6:$A$305,0)),"İş emri yok"))</f>
        <v/>
      </c>
      <c r="G3408" s="38" t="n"/>
      <c r="H3408" s="38" t="n"/>
      <c r="I3408" s="20" t="n"/>
      <c r="J3408" s="40">
        <f>IF(G3408="","",MAX(0,G3408-N(H3408)))</f>
        <v/>
      </c>
      <c r="K3408" s="24">
        <f>IF(OR(G3408="",N(G3408)=0),"",J3408/G3408)</f>
        <v/>
      </c>
      <c r="L3408" s="38" t="n"/>
      <c r="M3408" s="38" t="n"/>
      <c r="N3408" s="20" t="n"/>
      <c r="O3408" s="40">
        <f>IF(AND(L3408="",M3408=""),"",N(L3408)+N(M3408))</f>
        <v/>
      </c>
      <c r="P3408" s="24">
        <f>IF(OR(O3408="",N(O3408)=0),"",N(M3408)/O3408)</f>
        <v/>
      </c>
      <c r="Q3408" s="40">
        <f>IF(OR(J3408="",N(J3408)=0,O3408=""),"",N(L3408)/(J3408/60))</f>
        <v/>
      </c>
      <c r="R3408" s="20" t="n"/>
    </row>
    <row r="3409">
      <c r="A3409" s="39" t="n"/>
      <c r="B3409" s="20" t="n"/>
      <c r="C3409" s="20" t="n"/>
      <c r="D3409" s="20" t="n"/>
      <c r="E3409" s="20" t="n"/>
      <c r="F3409" s="26">
        <f>IF(E3409="","",IFERROR(INDEX('İş emirleri'!$B$6:$B$305,MATCH(E3409,'İş emirleri'!$A$6:$A$305,0)),"İş emri yok"))</f>
        <v/>
      </c>
      <c r="G3409" s="38" t="n"/>
      <c r="H3409" s="38" t="n"/>
      <c r="I3409" s="20" t="n"/>
      <c r="J3409" s="40">
        <f>IF(G3409="","",MAX(0,G3409-N(H3409)))</f>
        <v/>
      </c>
      <c r="K3409" s="24">
        <f>IF(OR(G3409="",N(G3409)=0),"",J3409/G3409)</f>
        <v/>
      </c>
      <c r="L3409" s="38" t="n"/>
      <c r="M3409" s="38" t="n"/>
      <c r="N3409" s="20" t="n"/>
      <c r="O3409" s="40">
        <f>IF(AND(L3409="",M3409=""),"",N(L3409)+N(M3409))</f>
        <v/>
      </c>
      <c r="P3409" s="24">
        <f>IF(OR(O3409="",N(O3409)=0),"",N(M3409)/O3409)</f>
        <v/>
      </c>
      <c r="Q3409" s="40">
        <f>IF(OR(J3409="",N(J3409)=0,O3409=""),"",N(L3409)/(J3409/60))</f>
        <v/>
      </c>
      <c r="R3409" s="20" t="n"/>
    </row>
    <row r="3410">
      <c r="A3410" s="39" t="n"/>
      <c r="B3410" s="20" t="n"/>
      <c r="C3410" s="20" t="n"/>
      <c r="D3410" s="20" t="n"/>
      <c r="E3410" s="20" t="n"/>
      <c r="F3410" s="26">
        <f>IF(E3410="","",IFERROR(INDEX('İş emirleri'!$B$6:$B$305,MATCH(E3410,'İş emirleri'!$A$6:$A$305,0)),"İş emri yok"))</f>
        <v/>
      </c>
      <c r="G3410" s="38" t="n"/>
      <c r="H3410" s="38" t="n"/>
      <c r="I3410" s="20" t="n"/>
      <c r="J3410" s="40">
        <f>IF(G3410="","",MAX(0,G3410-N(H3410)))</f>
        <v/>
      </c>
      <c r="K3410" s="24">
        <f>IF(OR(G3410="",N(G3410)=0),"",J3410/G3410)</f>
        <v/>
      </c>
      <c r="L3410" s="38" t="n"/>
      <c r="M3410" s="38" t="n"/>
      <c r="N3410" s="20" t="n"/>
      <c r="O3410" s="40">
        <f>IF(AND(L3410="",M3410=""),"",N(L3410)+N(M3410))</f>
        <v/>
      </c>
      <c r="P3410" s="24">
        <f>IF(OR(O3410="",N(O3410)=0),"",N(M3410)/O3410)</f>
        <v/>
      </c>
      <c r="Q3410" s="40">
        <f>IF(OR(J3410="",N(J3410)=0,O3410=""),"",N(L3410)/(J3410/60))</f>
        <v/>
      </c>
      <c r="R3410" s="20" t="n"/>
    </row>
    <row r="3411">
      <c r="A3411" s="39" t="n"/>
      <c r="B3411" s="20" t="n"/>
      <c r="C3411" s="20" t="n"/>
      <c r="D3411" s="20" t="n"/>
      <c r="E3411" s="20" t="n"/>
      <c r="F3411" s="26">
        <f>IF(E3411="","",IFERROR(INDEX('İş emirleri'!$B$6:$B$305,MATCH(E3411,'İş emirleri'!$A$6:$A$305,0)),"İş emri yok"))</f>
        <v/>
      </c>
      <c r="G3411" s="38" t="n"/>
      <c r="H3411" s="38" t="n"/>
      <c r="I3411" s="20" t="n"/>
      <c r="J3411" s="40">
        <f>IF(G3411="","",MAX(0,G3411-N(H3411)))</f>
        <v/>
      </c>
      <c r="K3411" s="24">
        <f>IF(OR(G3411="",N(G3411)=0),"",J3411/G3411)</f>
        <v/>
      </c>
      <c r="L3411" s="38" t="n"/>
      <c r="M3411" s="38" t="n"/>
      <c r="N3411" s="20" t="n"/>
      <c r="O3411" s="40">
        <f>IF(AND(L3411="",M3411=""),"",N(L3411)+N(M3411))</f>
        <v/>
      </c>
      <c r="P3411" s="24">
        <f>IF(OR(O3411="",N(O3411)=0),"",N(M3411)/O3411)</f>
        <v/>
      </c>
      <c r="Q3411" s="40">
        <f>IF(OR(J3411="",N(J3411)=0,O3411=""),"",N(L3411)/(J3411/60))</f>
        <v/>
      </c>
      <c r="R3411" s="20" t="n"/>
    </row>
    <row r="3412">
      <c r="A3412" s="39" t="n"/>
      <c r="B3412" s="20" t="n"/>
      <c r="C3412" s="20" t="n"/>
      <c r="D3412" s="20" t="n"/>
      <c r="E3412" s="20" t="n"/>
      <c r="F3412" s="26">
        <f>IF(E3412="","",IFERROR(INDEX('İş emirleri'!$B$6:$B$305,MATCH(E3412,'İş emirleri'!$A$6:$A$305,0)),"İş emri yok"))</f>
        <v/>
      </c>
      <c r="G3412" s="38" t="n"/>
      <c r="H3412" s="38" t="n"/>
      <c r="I3412" s="20" t="n"/>
      <c r="J3412" s="40">
        <f>IF(G3412="","",MAX(0,G3412-N(H3412)))</f>
        <v/>
      </c>
      <c r="K3412" s="24">
        <f>IF(OR(G3412="",N(G3412)=0),"",J3412/G3412)</f>
        <v/>
      </c>
      <c r="L3412" s="38" t="n"/>
      <c r="M3412" s="38" t="n"/>
      <c r="N3412" s="20" t="n"/>
      <c r="O3412" s="40">
        <f>IF(AND(L3412="",M3412=""),"",N(L3412)+N(M3412))</f>
        <v/>
      </c>
      <c r="P3412" s="24">
        <f>IF(OR(O3412="",N(O3412)=0),"",N(M3412)/O3412)</f>
        <v/>
      </c>
      <c r="Q3412" s="40">
        <f>IF(OR(J3412="",N(J3412)=0,O3412=""),"",N(L3412)/(J3412/60))</f>
        <v/>
      </c>
      <c r="R3412" s="20" t="n"/>
    </row>
    <row r="3413">
      <c r="A3413" s="39" t="n"/>
      <c r="B3413" s="20" t="n"/>
      <c r="C3413" s="20" t="n"/>
      <c r="D3413" s="20" t="n"/>
      <c r="E3413" s="20" t="n"/>
      <c r="F3413" s="26">
        <f>IF(E3413="","",IFERROR(INDEX('İş emirleri'!$B$6:$B$305,MATCH(E3413,'İş emirleri'!$A$6:$A$305,0)),"İş emri yok"))</f>
        <v/>
      </c>
      <c r="G3413" s="38" t="n"/>
      <c r="H3413" s="38" t="n"/>
      <c r="I3413" s="20" t="n"/>
      <c r="J3413" s="40">
        <f>IF(G3413="","",MAX(0,G3413-N(H3413)))</f>
        <v/>
      </c>
      <c r="K3413" s="24">
        <f>IF(OR(G3413="",N(G3413)=0),"",J3413/G3413)</f>
        <v/>
      </c>
      <c r="L3413" s="38" t="n"/>
      <c r="M3413" s="38" t="n"/>
      <c r="N3413" s="20" t="n"/>
      <c r="O3413" s="40">
        <f>IF(AND(L3413="",M3413=""),"",N(L3413)+N(M3413))</f>
        <v/>
      </c>
      <c r="P3413" s="24">
        <f>IF(OR(O3413="",N(O3413)=0),"",N(M3413)/O3413)</f>
        <v/>
      </c>
      <c r="Q3413" s="40">
        <f>IF(OR(J3413="",N(J3413)=0,O3413=""),"",N(L3413)/(J3413/60))</f>
        <v/>
      </c>
      <c r="R3413" s="20" t="n"/>
    </row>
    <row r="3414">
      <c r="A3414" s="39" t="n"/>
      <c r="B3414" s="20" t="n"/>
      <c r="C3414" s="20" t="n"/>
      <c r="D3414" s="20" t="n"/>
      <c r="E3414" s="20" t="n"/>
      <c r="F3414" s="26">
        <f>IF(E3414="","",IFERROR(INDEX('İş emirleri'!$B$6:$B$305,MATCH(E3414,'İş emirleri'!$A$6:$A$305,0)),"İş emri yok"))</f>
        <v/>
      </c>
      <c r="G3414" s="38" t="n"/>
      <c r="H3414" s="38" t="n"/>
      <c r="I3414" s="20" t="n"/>
      <c r="J3414" s="40">
        <f>IF(G3414="","",MAX(0,G3414-N(H3414)))</f>
        <v/>
      </c>
      <c r="K3414" s="24">
        <f>IF(OR(G3414="",N(G3414)=0),"",J3414/G3414)</f>
        <v/>
      </c>
      <c r="L3414" s="38" t="n"/>
      <c r="M3414" s="38" t="n"/>
      <c r="N3414" s="20" t="n"/>
      <c r="O3414" s="40">
        <f>IF(AND(L3414="",M3414=""),"",N(L3414)+N(M3414))</f>
        <v/>
      </c>
      <c r="P3414" s="24">
        <f>IF(OR(O3414="",N(O3414)=0),"",N(M3414)/O3414)</f>
        <v/>
      </c>
      <c r="Q3414" s="40">
        <f>IF(OR(J3414="",N(J3414)=0,O3414=""),"",N(L3414)/(J3414/60))</f>
        <v/>
      </c>
      <c r="R3414" s="20" t="n"/>
    </row>
    <row r="3415">
      <c r="A3415" s="39" t="n"/>
      <c r="B3415" s="20" t="n"/>
      <c r="C3415" s="20" t="n"/>
      <c r="D3415" s="20" t="n"/>
      <c r="E3415" s="20" t="n"/>
      <c r="F3415" s="26">
        <f>IF(E3415="","",IFERROR(INDEX('İş emirleri'!$B$6:$B$305,MATCH(E3415,'İş emirleri'!$A$6:$A$305,0)),"İş emri yok"))</f>
        <v/>
      </c>
      <c r="G3415" s="38" t="n"/>
      <c r="H3415" s="38" t="n"/>
      <c r="I3415" s="20" t="n"/>
      <c r="J3415" s="40">
        <f>IF(G3415="","",MAX(0,G3415-N(H3415)))</f>
        <v/>
      </c>
      <c r="K3415" s="24">
        <f>IF(OR(G3415="",N(G3415)=0),"",J3415/G3415)</f>
        <v/>
      </c>
      <c r="L3415" s="38" t="n"/>
      <c r="M3415" s="38" t="n"/>
      <c r="N3415" s="20" t="n"/>
      <c r="O3415" s="40">
        <f>IF(AND(L3415="",M3415=""),"",N(L3415)+N(M3415))</f>
        <v/>
      </c>
      <c r="P3415" s="24">
        <f>IF(OR(O3415="",N(O3415)=0),"",N(M3415)/O3415)</f>
        <v/>
      </c>
      <c r="Q3415" s="40">
        <f>IF(OR(J3415="",N(J3415)=0,O3415=""),"",N(L3415)/(J3415/60))</f>
        <v/>
      </c>
      <c r="R3415" s="20" t="n"/>
    </row>
    <row r="3416">
      <c r="A3416" s="39" t="n"/>
      <c r="B3416" s="20" t="n"/>
      <c r="C3416" s="20" t="n"/>
      <c r="D3416" s="20" t="n"/>
      <c r="E3416" s="20" t="n"/>
      <c r="F3416" s="26">
        <f>IF(E3416="","",IFERROR(INDEX('İş emirleri'!$B$6:$B$305,MATCH(E3416,'İş emirleri'!$A$6:$A$305,0)),"İş emri yok"))</f>
        <v/>
      </c>
      <c r="G3416" s="38" t="n"/>
      <c r="H3416" s="38" t="n"/>
      <c r="I3416" s="20" t="n"/>
      <c r="J3416" s="40">
        <f>IF(G3416="","",MAX(0,G3416-N(H3416)))</f>
        <v/>
      </c>
      <c r="K3416" s="24">
        <f>IF(OR(G3416="",N(G3416)=0),"",J3416/G3416)</f>
        <v/>
      </c>
      <c r="L3416" s="38" t="n"/>
      <c r="M3416" s="38" t="n"/>
      <c r="N3416" s="20" t="n"/>
      <c r="O3416" s="40">
        <f>IF(AND(L3416="",M3416=""),"",N(L3416)+N(M3416))</f>
        <v/>
      </c>
      <c r="P3416" s="24">
        <f>IF(OR(O3416="",N(O3416)=0),"",N(M3416)/O3416)</f>
        <v/>
      </c>
      <c r="Q3416" s="40">
        <f>IF(OR(J3416="",N(J3416)=0,O3416=""),"",N(L3416)/(J3416/60))</f>
        <v/>
      </c>
      <c r="R3416" s="20" t="n"/>
    </row>
    <row r="3417">
      <c r="A3417" s="39" t="n"/>
      <c r="B3417" s="20" t="n"/>
      <c r="C3417" s="20" t="n"/>
      <c r="D3417" s="20" t="n"/>
      <c r="E3417" s="20" t="n"/>
      <c r="F3417" s="26">
        <f>IF(E3417="","",IFERROR(INDEX('İş emirleri'!$B$6:$B$305,MATCH(E3417,'İş emirleri'!$A$6:$A$305,0)),"İş emri yok"))</f>
        <v/>
      </c>
      <c r="G3417" s="38" t="n"/>
      <c r="H3417" s="38" t="n"/>
      <c r="I3417" s="20" t="n"/>
      <c r="J3417" s="40">
        <f>IF(G3417="","",MAX(0,G3417-N(H3417)))</f>
        <v/>
      </c>
      <c r="K3417" s="24">
        <f>IF(OR(G3417="",N(G3417)=0),"",J3417/G3417)</f>
        <v/>
      </c>
      <c r="L3417" s="38" t="n"/>
      <c r="M3417" s="38" t="n"/>
      <c r="N3417" s="20" t="n"/>
      <c r="O3417" s="40">
        <f>IF(AND(L3417="",M3417=""),"",N(L3417)+N(M3417))</f>
        <v/>
      </c>
      <c r="P3417" s="24">
        <f>IF(OR(O3417="",N(O3417)=0),"",N(M3417)/O3417)</f>
        <v/>
      </c>
      <c r="Q3417" s="40">
        <f>IF(OR(J3417="",N(J3417)=0,O3417=""),"",N(L3417)/(J3417/60))</f>
        <v/>
      </c>
      <c r="R3417" s="20" t="n"/>
    </row>
    <row r="3418">
      <c r="A3418" s="39" t="n"/>
      <c r="B3418" s="20" t="n"/>
      <c r="C3418" s="20" t="n"/>
      <c r="D3418" s="20" t="n"/>
      <c r="E3418" s="20" t="n"/>
      <c r="F3418" s="26">
        <f>IF(E3418="","",IFERROR(INDEX('İş emirleri'!$B$6:$B$305,MATCH(E3418,'İş emirleri'!$A$6:$A$305,0)),"İş emri yok"))</f>
        <v/>
      </c>
      <c r="G3418" s="38" t="n"/>
      <c r="H3418" s="38" t="n"/>
      <c r="I3418" s="20" t="n"/>
      <c r="J3418" s="40">
        <f>IF(G3418="","",MAX(0,G3418-N(H3418)))</f>
        <v/>
      </c>
      <c r="K3418" s="24">
        <f>IF(OR(G3418="",N(G3418)=0),"",J3418/G3418)</f>
        <v/>
      </c>
      <c r="L3418" s="38" t="n"/>
      <c r="M3418" s="38" t="n"/>
      <c r="N3418" s="20" t="n"/>
      <c r="O3418" s="40">
        <f>IF(AND(L3418="",M3418=""),"",N(L3418)+N(M3418))</f>
        <v/>
      </c>
      <c r="P3418" s="24">
        <f>IF(OR(O3418="",N(O3418)=0),"",N(M3418)/O3418)</f>
        <v/>
      </c>
      <c r="Q3418" s="40">
        <f>IF(OR(J3418="",N(J3418)=0,O3418=""),"",N(L3418)/(J3418/60))</f>
        <v/>
      </c>
      <c r="R3418" s="20" t="n"/>
    </row>
    <row r="3419">
      <c r="A3419" s="39" t="n"/>
      <c r="B3419" s="20" t="n"/>
      <c r="C3419" s="20" t="n"/>
      <c r="D3419" s="20" t="n"/>
      <c r="E3419" s="20" t="n"/>
      <c r="F3419" s="26">
        <f>IF(E3419="","",IFERROR(INDEX('İş emirleri'!$B$6:$B$305,MATCH(E3419,'İş emirleri'!$A$6:$A$305,0)),"İş emri yok"))</f>
        <v/>
      </c>
      <c r="G3419" s="38" t="n"/>
      <c r="H3419" s="38" t="n"/>
      <c r="I3419" s="20" t="n"/>
      <c r="J3419" s="40">
        <f>IF(G3419="","",MAX(0,G3419-N(H3419)))</f>
        <v/>
      </c>
      <c r="K3419" s="24">
        <f>IF(OR(G3419="",N(G3419)=0),"",J3419/G3419)</f>
        <v/>
      </c>
      <c r="L3419" s="38" t="n"/>
      <c r="M3419" s="38" t="n"/>
      <c r="N3419" s="20" t="n"/>
      <c r="O3419" s="40">
        <f>IF(AND(L3419="",M3419=""),"",N(L3419)+N(M3419))</f>
        <v/>
      </c>
      <c r="P3419" s="24">
        <f>IF(OR(O3419="",N(O3419)=0),"",N(M3419)/O3419)</f>
        <v/>
      </c>
      <c r="Q3419" s="40">
        <f>IF(OR(J3419="",N(J3419)=0,O3419=""),"",N(L3419)/(J3419/60))</f>
        <v/>
      </c>
      <c r="R3419" s="20" t="n"/>
    </row>
    <row r="3420">
      <c r="A3420" s="39" t="n"/>
      <c r="B3420" s="20" t="n"/>
      <c r="C3420" s="20" t="n"/>
      <c r="D3420" s="20" t="n"/>
      <c r="E3420" s="20" t="n"/>
      <c r="F3420" s="26">
        <f>IF(E3420="","",IFERROR(INDEX('İş emirleri'!$B$6:$B$305,MATCH(E3420,'İş emirleri'!$A$6:$A$305,0)),"İş emri yok"))</f>
        <v/>
      </c>
      <c r="G3420" s="38" t="n"/>
      <c r="H3420" s="38" t="n"/>
      <c r="I3420" s="20" t="n"/>
      <c r="J3420" s="40">
        <f>IF(G3420="","",MAX(0,G3420-N(H3420)))</f>
        <v/>
      </c>
      <c r="K3420" s="24">
        <f>IF(OR(G3420="",N(G3420)=0),"",J3420/G3420)</f>
        <v/>
      </c>
      <c r="L3420" s="38" t="n"/>
      <c r="M3420" s="38" t="n"/>
      <c r="N3420" s="20" t="n"/>
      <c r="O3420" s="40">
        <f>IF(AND(L3420="",M3420=""),"",N(L3420)+N(M3420))</f>
        <v/>
      </c>
      <c r="P3420" s="24">
        <f>IF(OR(O3420="",N(O3420)=0),"",N(M3420)/O3420)</f>
        <v/>
      </c>
      <c r="Q3420" s="40">
        <f>IF(OR(J3420="",N(J3420)=0,O3420=""),"",N(L3420)/(J3420/60))</f>
        <v/>
      </c>
      <c r="R3420" s="20" t="n"/>
    </row>
    <row r="3421">
      <c r="A3421" s="39" t="n"/>
      <c r="B3421" s="20" t="n"/>
      <c r="C3421" s="20" t="n"/>
      <c r="D3421" s="20" t="n"/>
      <c r="E3421" s="20" t="n"/>
      <c r="F3421" s="26">
        <f>IF(E3421="","",IFERROR(INDEX('İş emirleri'!$B$6:$B$305,MATCH(E3421,'İş emirleri'!$A$6:$A$305,0)),"İş emri yok"))</f>
        <v/>
      </c>
      <c r="G3421" s="38" t="n"/>
      <c r="H3421" s="38" t="n"/>
      <c r="I3421" s="20" t="n"/>
      <c r="J3421" s="40">
        <f>IF(G3421="","",MAX(0,G3421-N(H3421)))</f>
        <v/>
      </c>
      <c r="K3421" s="24">
        <f>IF(OR(G3421="",N(G3421)=0),"",J3421/G3421)</f>
        <v/>
      </c>
      <c r="L3421" s="38" t="n"/>
      <c r="M3421" s="38" t="n"/>
      <c r="N3421" s="20" t="n"/>
      <c r="O3421" s="40">
        <f>IF(AND(L3421="",M3421=""),"",N(L3421)+N(M3421))</f>
        <v/>
      </c>
      <c r="P3421" s="24">
        <f>IF(OR(O3421="",N(O3421)=0),"",N(M3421)/O3421)</f>
        <v/>
      </c>
      <c r="Q3421" s="40">
        <f>IF(OR(J3421="",N(J3421)=0,O3421=""),"",N(L3421)/(J3421/60))</f>
        <v/>
      </c>
      <c r="R3421" s="20" t="n"/>
    </row>
    <row r="3422">
      <c r="A3422" s="39" t="n"/>
      <c r="B3422" s="20" t="n"/>
      <c r="C3422" s="20" t="n"/>
      <c r="D3422" s="20" t="n"/>
      <c r="E3422" s="20" t="n"/>
      <c r="F3422" s="26">
        <f>IF(E3422="","",IFERROR(INDEX('İş emirleri'!$B$6:$B$305,MATCH(E3422,'İş emirleri'!$A$6:$A$305,0)),"İş emri yok"))</f>
        <v/>
      </c>
      <c r="G3422" s="38" t="n"/>
      <c r="H3422" s="38" t="n"/>
      <c r="I3422" s="20" t="n"/>
      <c r="J3422" s="40">
        <f>IF(G3422="","",MAX(0,G3422-N(H3422)))</f>
        <v/>
      </c>
      <c r="K3422" s="24">
        <f>IF(OR(G3422="",N(G3422)=0),"",J3422/G3422)</f>
        <v/>
      </c>
      <c r="L3422" s="38" t="n"/>
      <c r="M3422" s="38" t="n"/>
      <c r="N3422" s="20" t="n"/>
      <c r="O3422" s="40">
        <f>IF(AND(L3422="",M3422=""),"",N(L3422)+N(M3422))</f>
        <v/>
      </c>
      <c r="P3422" s="24">
        <f>IF(OR(O3422="",N(O3422)=0),"",N(M3422)/O3422)</f>
        <v/>
      </c>
      <c r="Q3422" s="40">
        <f>IF(OR(J3422="",N(J3422)=0,O3422=""),"",N(L3422)/(J3422/60))</f>
        <v/>
      </c>
      <c r="R3422" s="20" t="n"/>
    </row>
    <row r="3423">
      <c r="A3423" s="39" t="n"/>
      <c r="B3423" s="20" t="n"/>
      <c r="C3423" s="20" t="n"/>
      <c r="D3423" s="20" t="n"/>
      <c r="E3423" s="20" t="n"/>
      <c r="F3423" s="26">
        <f>IF(E3423="","",IFERROR(INDEX('İş emirleri'!$B$6:$B$305,MATCH(E3423,'İş emirleri'!$A$6:$A$305,0)),"İş emri yok"))</f>
        <v/>
      </c>
      <c r="G3423" s="38" t="n"/>
      <c r="H3423" s="38" t="n"/>
      <c r="I3423" s="20" t="n"/>
      <c r="J3423" s="40">
        <f>IF(G3423="","",MAX(0,G3423-N(H3423)))</f>
        <v/>
      </c>
      <c r="K3423" s="24">
        <f>IF(OR(G3423="",N(G3423)=0),"",J3423/G3423)</f>
        <v/>
      </c>
      <c r="L3423" s="38" t="n"/>
      <c r="M3423" s="38" t="n"/>
      <c r="N3423" s="20" t="n"/>
      <c r="O3423" s="40">
        <f>IF(AND(L3423="",M3423=""),"",N(L3423)+N(M3423))</f>
        <v/>
      </c>
      <c r="P3423" s="24">
        <f>IF(OR(O3423="",N(O3423)=0),"",N(M3423)/O3423)</f>
        <v/>
      </c>
      <c r="Q3423" s="40">
        <f>IF(OR(J3423="",N(J3423)=0,O3423=""),"",N(L3423)/(J3423/60))</f>
        <v/>
      </c>
      <c r="R3423" s="20" t="n"/>
    </row>
    <row r="3424">
      <c r="A3424" s="39" t="n"/>
      <c r="B3424" s="20" t="n"/>
      <c r="C3424" s="20" t="n"/>
      <c r="D3424" s="20" t="n"/>
      <c r="E3424" s="20" t="n"/>
      <c r="F3424" s="26">
        <f>IF(E3424="","",IFERROR(INDEX('İş emirleri'!$B$6:$B$305,MATCH(E3424,'İş emirleri'!$A$6:$A$305,0)),"İş emri yok"))</f>
        <v/>
      </c>
      <c r="G3424" s="38" t="n"/>
      <c r="H3424" s="38" t="n"/>
      <c r="I3424" s="20" t="n"/>
      <c r="J3424" s="40">
        <f>IF(G3424="","",MAX(0,G3424-N(H3424)))</f>
        <v/>
      </c>
      <c r="K3424" s="24">
        <f>IF(OR(G3424="",N(G3424)=0),"",J3424/G3424)</f>
        <v/>
      </c>
      <c r="L3424" s="38" t="n"/>
      <c r="M3424" s="38" t="n"/>
      <c r="N3424" s="20" t="n"/>
      <c r="O3424" s="40">
        <f>IF(AND(L3424="",M3424=""),"",N(L3424)+N(M3424))</f>
        <v/>
      </c>
      <c r="P3424" s="24">
        <f>IF(OR(O3424="",N(O3424)=0),"",N(M3424)/O3424)</f>
        <v/>
      </c>
      <c r="Q3424" s="40">
        <f>IF(OR(J3424="",N(J3424)=0,O3424=""),"",N(L3424)/(J3424/60))</f>
        <v/>
      </c>
      <c r="R3424" s="20" t="n"/>
    </row>
    <row r="3425">
      <c r="A3425" s="39" t="n"/>
      <c r="B3425" s="20" t="n"/>
      <c r="C3425" s="20" t="n"/>
      <c r="D3425" s="20" t="n"/>
      <c r="E3425" s="20" t="n"/>
      <c r="F3425" s="26">
        <f>IF(E3425="","",IFERROR(INDEX('İş emirleri'!$B$6:$B$305,MATCH(E3425,'İş emirleri'!$A$6:$A$305,0)),"İş emri yok"))</f>
        <v/>
      </c>
      <c r="G3425" s="38" t="n"/>
      <c r="H3425" s="38" t="n"/>
      <c r="I3425" s="20" t="n"/>
      <c r="J3425" s="40">
        <f>IF(G3425="","",MAX(0,G3425-N(H3425)))</f>
        <v/>
      </c>
      <c r="K3425" s="24">
        <f>IF(OR(G3425="",N(G3425)=0),"",J3425/G3425)</f>
        <v/>
      </c>
      <c r="L3425" s="38" t="n"/>
      <c r="M3425" s="38" t="n"/>
      <c r="N3425" s="20" t="n"/>
      <c r="O3425" s="40">
        <f>IF(AND(L3425="",M3425=""),"",N(L3425)+N(M3425))</f>
        <v/>
      </c>
      <c r="P3425" s="24">
        <f>IF(OR(O3425="",N(O3425)=0),"",N(M3425)/O3425)</f>
        <v/>
      </c>
      <c r="Q3425" s="40">
        <f>IF(OR(J3425="",N(J3425)=0,O3425=""),"",N(L3425)/(J3425/60))</f>
        <v/>
      </c>
      <c r="R3425" s="20" t="n"/>
    </row>
    <row r="3426">
      <c r="A3426" s="39" t="n"/>
      <c r="B3426" s="20" t="n"/>
      <c r="C3426" s="20" t="n"/>
      <c r="D3426" s="20" t="n"/>
      <c r="E3426" s="20" t="n"/>
      <c r="F3426" s="26">
        <f>IF(E3426="","",IFERROR(INDEX('İş emirleri'!$B$6:$B$305,MATCH(E3426,'İş emirleri'!$A$6:$A$305,0)),"İş emri yok"))</f>
        <v/>
      </c>
      <c r="G3426" s="38" t="n"/>
      <c r="H3426" s="38" t="n"/>
      <c r="I3426" s="20" t="n"/>
      <c r="J3426" s="40">
        <f>IF(G3426="","",MAX(0,G3426-N(H3426)))</f>
        <v/>
      </c>
      <c r="K3426" s="24">
        <f>IF(OR(G3426="",N(G3426)=0),"",J3426/G3426)</f>
        <v/>
      </c>
      <c r="L3426" s="38" t="n"/>
      <c r="M3426" s="38" t="n"/>
      <c r="N3426" s="20" t="n"/>
      <c r="O3426" s="40">
        <f>IF(AND(L3426="",M3426=""),"",N(L3426)+N(M3426))</f>
        <v/>
      </c>
      <c r="P3426" s="24">
        <f>IF(OR(O3426="",N(O3426)=0),"",N(M3426)/O3426)</f>
        <v/>
      </c>
      <c r="Q3426" s="40">
        <f>IF(OR(J3426="",N(J3426)=0,O3426=""),"",N(L3426)/(J3426/60))</f>
        <v/>
      </c>
      <c r="R3426" s="20" t="n"/>
    </row>
    <row r="3427">
      <c r="A3427" s="39" t="n"/>
      <c r="B3427" s="20" t="n"/>
      <c r="C3427" s="20" t="n"/>
      <c r="D3427" s="20" t="n"/>
      <c r="E3427" s="20" t="n"/>
      <c r="F3427" s="26">
        <f>IF(E3427="","",IFERROR(INDEX('İş emirleri'!$B$6:$B$305,MATCH(E3427,'İş emirleri'!$A$6:$A$305,0)),"İş emri yok"))</f>
        <v/>
      </c>
      <c r="G3427" s="38" t="n"/>
      <c r="H3427" s="38" t="n"/>
      <c r="I3427" s="20" t="n"/>
      <c r="J3427" s="40">
        <f>IF(G3427="","",MAX(0,G3427-N(H3427)))</f>
        <v/>
      </c>
      <c r="K3427" s="24">
        <f>IF(OR(G3427="",N(G3427)=0),"",J3427/G3427)</f>
        <v/>
      </c>
      <c r="L3427" s="38" t="n"/>
      <c r="M3427" s="38" t="n"/>
      <c r="N3427" s="20" t="n"/>
      <c r="O3427" s="40">
        <f>IF(AND(L3427="",M3427=""),"",N(L3427)+N(M3427))</f>
        <v/>
      </c>
      <c r="P3427" s="24">
        <f>IF(OR(O3427="",N(O3427)=0),"",N(M3427)/O3427)</f>
        <v/>
      </c>
      <c r="Q3427" s="40">
        <f>IF(OR(J3427="",N(J3427)=0,O3427=""),"",N(L3427)/(J3427/60))</f>
        <v/>
      </c>
      <c r="R3427" s="20" t="n"/>
    </row>
    <row r="3428">
      <c r="A3428" s="39" t="n"/>
      <c r="B3428" s="20" t="n"/>
      <c r="C3428" s="20" t="n"/>
      <c r="D3428" s="20" t="n"/>
      <c r="E3428" s="20" t="n"/>
      <c r="F3428" s="26">
        <f>IF(E3428="","",IFERROR(INDEX('İş emirleri'!$B$6:$B$305,MATCH(E3428,'İş emirleri'!$A$6:$A$305,0)),"İş emri yok"))</f>
        <v/>
      </c>
      <c r="G3428" s="38" t="n"/>
      <c r="H3428" s="38" t="n"/>
      <c r="I3428" s="20" t="n"/>
      <c r="J3428" s="40">
        <f>IF(G3428="","",MAX(0,G3428-N(H3428)))</f>
        <v/>
      </c>
      <c r="K3428" s="24">
        <f>IF(OR(G3428="",N(G3428)=0),"",J3428/G3428)</f>
        <v/>
      </c>
      <c r="L3428" s="38" t="n"/>
      <c r="M3428" s="38" t="n"/>
      <c r="N3428" s="20" t="n"/>
      <c r="O3428" s="40">
        <f>IF(AND(L3428="",M3428=""),"",N(L3428)+N(M3428))</f>
        <v/>
      </c>
      <c r="P3428" s="24">
        <f>IF(OR(O3428="",N(O3428)=0),"",N(M3428)/O3428)</f>
        <v/>
      </c>
      <c r="Q3428" s="40">
        <f>IF(OR(J3428="",N(J3428)=0,O3428=""),"",N(L3428)/(J3428/60))</f>
        <v/>
      </c>
      <c r="R3428" s="20" t="n"/>
    </row>
    <row r="3429">
      <c r="A3429" s="39" t="n"/>
      <c r="B3429" s="20" t="n"/>
      <c r="C3429" s="20" t="n"/>
      <c r="D3429" s="20" t="n"/>
      <c r="E3429" s="20" t="n"/>
      <c r="F3429" s="26">
        <f>IF(E3429="","",IFERROR(INDEX('İş emirleri'!$B$6:$B$305,MATCH(E3429,'İş emirleri'!$A$6:$A$305,0)),"İş emri yok"))</f>
        <v/>
      </c>
      <c r="G3429" s="38" t="n"/>
      <c r="H3429" s="38" t="n"/>
      <c r="I3429" s="20" t="n"/>
      <c r="J3429" s="40">
        <f>IF(G3429="","",MAX(0,G3429-N(H3429)))</f>
        <v/>
      </c>
      <c r="K3429" s="24">
        <f>IF(OR(G3429="",N(G3429)=0),"",J3429/G3429)</f>
        <v/>
      </c>
      <c r="L3429" s="38" t="n"/>
      <c r="M3429" s="38" t="n"/>
      <c r="N3429" s="20" t="n"/>
      <c r="O3429" s="40">
        <f>IF(AND(L3429="",M3429=""),"",N(L3429)+N(M3429))</f>
        <v/>
      </c>
      <c r="P3429" s="24">
        <f>IF(OR(O3429="",N(O3429)=0),"",N(M3429)/O3429)</f>
        <v/>
      </c>
      <c r="Q3429" s="40">
        <f>IF(OR(J3429="",N(J3429)=0,O3429=""),"",N(L3429)/(J3429/60))</f>
        <v/>
      </c>
      <c r="R3429" s="20" t="n"/>
    </row>
    <row r="3430">
      <c r="A3430" s="39" t="n"/>
      <c r="B3430" s="20" t="n"/>
      <c r="C3430" s="20" t="n"/>
      <c r="D3430" s="20" t="n"/>
      <c r="E3430" s="20" t="n"/>
      <c r="F3430" s="26">
        <f>IF(E3430="","",IFERROR(INDEX('İş emirleri'!$B$6:$B$305,MATCH(E3430,'İş emirleri'!$A$6:$A$305,0)),"İş emri yok"))</f>
        <v/>
      </c>
      <c r="G3430" s="38" t="n"/>
      <c r="H3430" s="38" t="n"/>
      <c r="I3430" s="20" t="n"/>
      <c r="J3430" s="40">
        <f>IF(G3430="","",MAX(0,G3430-N(H3430)))</f>
        <v/>
      </c>
      <c r="K3430" s="24">
        <f>IF(OR(G3430="",N(G3430)=0),"",J3430/G3430)</f>
        <v/>
      </c>
      <c r="L3430" s="38" t="n"/>
      <c r="M3430" s="38" t="n"/>
      <c r="N3430" s="20" t="n"/>
      <c r="O3430" s="40">
        <f>IF(AND(L3430="",M3430=""),"",N(L3430)+N(M3430))</f>
        <v/>
      </c>
      <c r="P3430" s="24">
        <f>IF(OR(O3430="",N(O3430)=0),"",N(M3430)/O3430)</f>
        <v/>
      </c>
      <c r="Q3430" s="40">
        <f>IF(OR(J3430="",N(J3430)=0,O3430=""),"",N(L3430)/(J3430/60))</f>
        <v/>
      </c>
      <c r="R3430" s="20" t="n"/>
    </row>
    <row r="3431">
      <c r="A3431" s="39" t="n"/>
      <c r="B3431" s="20" t="n"/>
      <c r="C3431" s="20" t="n"/>
      <c r="D3431" s="20" t="n"/>
      <c r="E3431" s="20" t="n"/>
      <c r="F3431" s="26">
        <f>IF(E3431="","",IFERROR(INDEX('İş emirleri'!$B$6:$B$305,MATCH(E3431,'İş emirleri'!$A$6:$A$305,0)),"İş emri yok"))</f>
        <v/>
      </c>
      <c r="G3431" s="38" t="n"/>
      <c r="H3431" s="38" t="n"/>
      <c r="I3431" s="20" t="n"/>
      <c r="J3431" s="40">
        <f>IF(G3431="","",MAX(0,G3431-N(H3431)))</f>
        <v/>
      </c>
      <c r="K3431" s="24">
        <f>IF(OR(G3431="",N(G3431)=0),"",J3431/G3431)</f>
        <v/>
      </c>
      <c r="L3431" s="38" t="n"/>
      <c r="M3431" s="38" t="n"/>
      <c r="N3431" s="20" t="n"/>
      <c r="O3431" s="40">
        <f>IF(AND(L3431="",M3431=""),"",N(L3431)+N(M3431))</f>
        <v/>
      </c>
      <c r="P3431" s="24">
        <f>IF(OR(O3431="",N(O3431)=0),"",N(M3431)/O3431)</f>
        <v/>
      </c>
      <c r="Q3431" s="40">
        <f>IF(OR(J3431="",N(J3431)=0,O3431=""),"",N(L3431)/(J3431/60))</f>
        <v/>
      </c>
      <c r="R3431" s="20" t="n"/>
    </row>
    <row r="3432">
      <c r="A3432" s="39" t="n"/>
      <c r="B3432" s="20" t="n"/>
      <c r="C3432" s="20" t="n"/>
      <c r="D3432" s="20" t="n"/>
      <c r="E3432" s="20" t="n"/>
      <c r="F3432" s="26">
        <f>IF(E3432="","",IFERROR(INDEX('İş emirleri'!$B$6:$B$305,MATCH(E3432,'İş emirleri'!$A$6:$A$305,0)),"İş emri yok"))</f>
        <v/>
      </c>
      <c r="G3432" s="38" t="n"/>
      <c r="H3432" s="38" t="n"/>
      <c r="I3432" s="20" t="n"/>
      <c r="J3432" s="40">
        <f>IF(G3432="","",MAX(0,G3432-N(H3432)))</f>
        <v/>
      </c>
      <c r="K3432" s="24">
        <f>IF(OR(G3432="",N(G3432)=0),"",J3432/G3432)</f>
        <v/>
      </c>
      <c r="L3432" s="38" t="n"/>
      <c r="M3432" s="38" t="n"/>
      <c r="N3432" s="20" t="n"/>
      <c r="O3432" s="40">
        <f>IF(AND(L3432="",M3432=""),"",N(L3432)+N(M3432))</f>
        <v/>
      </c>
      <c r="P3432" s="24">
        <f>IF(OR(O3432="",N(O3432)=0),"",N(M3432)/O3432)</f>
        <v/>
      </c>
      <c r="Q3432" s="40">
        <f>IF(OR(J3432="",N(J3432)=0,O3432=""),"",N(L3432)/(J3432/60))</f>
        <v/>
      </c>
      <c r="R3432" s="20" t="n"/>
    </row>
    <row r="3433">
      <c r="A3433" s="39" t="n"/>
      <c r="B3433" s="20" t="n"/>
      <c r="C3433" s="20" t="n"/>
      <c r="D3433" s="20" t="n"/>
      <c r="E3433" s="20" t="n"/>
      <c r="F3433" s="26">
        <f>IF(E3433="","",IFERROR(INDEX('İş emirleri'!$B$6:$B$305,MATCH(E3433,'İş emirleri'!$A$6:$A$305,0)),"İş emri yok"))</f>
        <v/>
      </c>
      <c r="G3433" s="38" t="n"/>
      <c r="H3433" s="38" t="n"/>
      <c r="I3433" s="20" t="n"/>
      <c r="J3433" s="40">
        <f>IF(G3433="","",MAX(0,G3433-N(H3433)))</f>
        <v/>
      </c>
      <c r="K3433" s="24">
        <f>IF(OR(G3433="",N(G3433)=0),"",J3433/G3433)</f>
        <v/>
      </c>
      <c r="L3433" s="38" t="n"/>
      <c r="M3433" s="38" t="n"/>
      <c r="N3433" s="20" t="n"/>
      <c r="O3433" s="40">
        <f>IF(AND(L3433="",M3433=""),"",N(L3433)+N(M3433))</f>
        <v/>
      </c>
      <c r="P3433" s="24">
        <f>IF(OR(O3433="",N(O3433)=0),"",N(M3433)/O3433)</f>
        <v/>
      </c>
      <c r="Q3433" s="40">
        <f>IF(OR(J3433="",N(J3433)=0,O3433=""),"",N(L3433)/(J3433/60))</f>
        <v/>
      </c>
      <c r="R3433" s="20" t="n"/>
    </row>
    <row r="3434">
      <c r="A3434" s="39" t="n"/>
      <c r="B3434" s="20" t="n"/>
      <c r="C3434" s="20" t="n"/>
      <c r="D3434" s="20" t="n"/>
      <c r="E3434" s="20" t="n"/>
      <c r="F3434" s="26">
        <f>IF(E3434="","",IFERROR(INDEX('İş emirleri'!$B$6:$B$305,MATCH(E3434,'İş emirleri'!$A$6:$A$305,0)),"İş emri yok"))</f>
        <v/>
      </c>
      <c r="G3434" s="38" t="n"/>
      <c r="H3434" s="38" t="n"/>
      <c r="I3434" s="20" t="n"/>
      <c r="J3434" s="40">
        <f>IF(G3434="","",MAX(0,G3434-N(H3434)))</f>
        <v/>
      </c>
      <c r="K3434" s="24">
        <f>IF(OR(G3434="",N(G3434)=0),"",J3434/G3434)</f>
        <v/>
      </c>
      <c r="L3434" s="38" t="n"/>
      <c r="M3434" s="38" t="n"/>
      <c r="N3434" s="20" t="n"/>
      <c r="O3434" s="40">
        <f>IF(AND(L3434="",M3434=""),"",N(L3434)+N(M3434))</f>
        <v/>
      </c>
      <c r="P3434" s="24">
        <f>IF(OR(O3434="",N(O3434)=0),"",N(M3434)/O3434)</f>
        <v/>
      </c>
      <c r="Q3434" s="40">
        <f>IF(OR(J3434="",N(J3434)=0,O3434=""),"",N(L3434)/(J3434/60))</f>
        <v/>
      </c>
      <c r="R3434" s="20" t="n"/>
    </row>
    <row r="3435">
      <c r="A3435" s="39" t="n"/>
      <c r="B3435" s="20" t="n"/>
      <c r="C3435" s="20" t="n"/>
      <c r="D3435" s="20" t="n"/>
      <c r="E3435" s="20" t="n"/>
      <c r="F3435" s="26">
        <f>IF(E3435="","",IFERROR(INDEX('İş emirleri'!$B$6:$B$305,MATCH(E3435,'İş emirleri'!$A$6:$A$305,0)),"İş emri yok"))</f>
        <v/>
      </c>
      <c r="G3435" s="38" t="n"/>
      <c r="H3435" s="38" t="n"/>
      <c r="I3435" s="20" t="n"/>
      <c r="J3435" s="40">
        <f>IF(G3435="","",MAX(0,G3435-N(H3435)))</f>
        <v/>
      </c>
      <c r="K3435" s="24">
        <f>IF(OR(G3435="",N(G3435)=0),"",J3435/G3435)</f>
        <v/>
      </c>
      <c r="L3435" s="38" t="n"/>
      <c r="M3435" s="38" t="n"/>
      <c r="N3435" s="20" t="n"/>
      <c r="O3435" s="40">
        <f>IF(AND(L3435="",M3435=""),"",N(L3435)+N(M3435))</f>
        <v/>
      </c>
      <c r="P3435" s="24">
        <f>IF(OR(O3435="",N(O3435)=0),"",N(M3435)/O3435)</f>
        <v/>
      </c>
      <c r="Q3435" s="40">
        <f>IF(OR(J3435="",N(J3435)=0,O3435=""),"",N(L3435)/(J3435/60))</f>
        <v/>
      </c>
      <c r="R3435" s="20" t="n"/>
    </row>
    <row r="3436">
      <c r="A3436" s="39" t="n"/>
      <c r="B3436" s="20" t="n"/>
      <c r="C3436" s="20" t="n"/>
      <c r="D3436" s="20" t="n"/>
      <c r="E3436" s="20" t="n"/>
      <c r="F3436" s="26">
        <f>IF(E3436="","",IFERROR(INDEX('İş emirleri'!$B$6:$B$305,MATCH(E3436,'İş emirleri'!$A$6:$A$305,0)),"İş emri yok"))</f>
        <v/>
      </c>
      <c r="G3436" s="38" t="n"/>
      <c r="H3436" s="38" t="n"/>
      <c r="I3436" s="20" t="n"/>
      <c r="J3436" s="40">
        <f>IF(G3436="","",MAX(0,G3436-N(H3436)))</f>
        <v/>
      </c>
      <c r="K3436" s="24">
        <f>IF(OR(G3436="",N(G3436)=0),"",J3436/G3436)</f>
        <v/>
      </c>
      <c r="L3436" s="38" t="n"/>
      <c r="M3436" s="38" t="n"/>
      <c r="N3436" s="20" t="n"/>
      <c r="O3436" s="40">
        <f>IF(AND(L3436="",M3436=""),"",N(L3436)+N(M3436))</f>
        <v/>
      </c>
      <c r="P3436" s="24">
        <f>IF(OR(O3436="",N(O3436)=0),"",N(M3436)/O3436)</f>
        <v/>
      </c>
      <c r="Q3436" s="40">
        <f>IF(OR(J3436="",N(J3436)=0,O3436=""),"",N(L3436)/(J3436/60))</f>
        <v/>
      </c>
      <c r="R3436" s="20" t="n"/>
    </row>
    <row r="3437">
      <c r="A3437" s="39" t="n"/>
      <c r="B3437" s="20" t="n"/>
      <c r="C3437" s="20" t="n"/>
      <c r="D3437" s="20" t="n"/>
      <c r="E3437" s="20" t="n"/>
      <c r="F3437" s="26">
        <f>IF(E3437="","",IFERROR(INDEX('İş emirleri'!$B$6:$B$305,MATCH(E3437,'İş emirleri'!$A$6:$A$305,0)),"İş emri yok"))</f>
        <v/>
      </c>
      <c r="G3437" s="38" t="n"/>
      <c r="H3437" s="38" t="n"/>
      <c r="I3437" s="20" t="n"/>
      <c r="J3437" s="40">
        <f>IF(G3437="","",MAX(0,G3437-N(H3437)))</f>
        <v/>
      </c>
      <c r="K3437" s="24">
        <f>IF(OR(G3437="",N(G3437)=0),"",J3437/G3437)</f>
        <v/>
      </c>
      <c r="L3437" s="38" t="n"/>
      <c r="M3437" s="38" t="n"/>
      <c r="N3437" s="20" t="n"/>
      <c r="O3437" s="40">
        <f>IF(AND(L3437="",M3437=""),"",N(L3437)+N(M3437))</f>
        <v/>
      </c>
      <c r="P3437" s="24">
        <f>IF(OR(O3437="",N(O3437)=0),"",N(M3437)/O3437)</f>
        <v/>
      </c>
      <c r="Q3437" s="40">
        <f>IF(OR(J3437="",N(J3437)=0,O3437=""),"",N(L3437)/(J3437/60))</f>
        <v/>
      </c>
      <c r="R3437" s="20" t="n"/>
    </row>
    <row r="3438">
      <c r="A3438" s="39" t="n"/>
      <c r="B3438" s="20" t="n"/>
      <c r="C3438" s="20" t="n"/>
      <c r="D3438" s="20" t="n"/>
      <c r="E3438" s="20" t="n"/>
      <c r="F3438" s="26">
        <f>IF(E3438="","",IFERROR(INDEX('İş emirleri'!$B$6:$B$305,MATCH(E3438,'İş emirleri'!$A$6:$A$305,0)),"İş emri yok"))</f>
        <v/>
      </c>
      <c r="G3438" s="38" t="n"/>
      <c r="H3438" s="38" t="n"/>
      <c r="I3438" s="20" t="n"/>
      <c r="J3438" s="40">
        <f>IF(G3438="","",MAX(0,G3438-N(H3438)))</f>
        <v/>
      </c>
      <c r="K3438" s="24">
        <f>IF(OR(G3438="",N(G3438)=0),"",J3438/G3438)</f>
        <v/>
      </c>
      <c r="L3438" s="38" t="n"/>
      <c r="M3438" s="38" t="n"/>
      <c r="N3438" s="20" t="n"/>
      <c r="O3438" s="40">
        <f>IF(AND(L3438="",M3438=""),"",N(L3438)+N(M3438))</f>
        <v/>
      </c>
      <c r="P3438" s="24">
        <f>IF(OR(O3438="",N(O3438)=0),"",N(M3438)/O3438)</f>
        <v/>
      </c>
      <c r="Q3438" s="40">
        <f>IF(OR(J3438="",N(J3438)=0,O3438=""),"",N(L3438)/(J3438/60))</f>
        <v/>
      </c>
      <c r="R3438" s="20" t="n"/>
    </row>
    <row r="3439">
      <c r="A3439" s="39" t="n"/>
      <c r="B3439" s="20" t="n"/>
      <c r="C3439" s="20" t="n"/>
      <c r="D3439" s="20" t="n"/>
      <c r="E3439" s="20" t="n"/>
      <c r="F3439" s="26">
        <f>IF(E3439="","",IFERROR(INDEX('İş emirleri'!$B$6:$B$305,MATCH(E3439,'İş emirleri'!$A$6:$A$305,0)),"İş emri yok"))</f>
        <v/>
      </c>
      <c r="G3439" s="38" t="n"/>
      <c r="H3439" s="38" t="n"/>
      <c r="I3439" s="20" t="n"/>
      <c r="J3439" s="40">
        <f>IF(G3439="","",MAX(0,G3439-N(H3439)))</f>
        <v/>
      </c>
      <c r="K3439" s="24">
        <f>IF(OR(G3439="",N(G3439)=0),"",J3439/G3439)</f>
        <v/>
      </c>
      <c r="L3439" s="38" t="n"/>
      <c r="M3439" s="38" t="n"/>
      <c r="N3439" s="20" t="n"/>
      <c r="O3439" s="40">
        <f>IF(AND(L3439="",M3439=""),"",N(L3439)+N(M3439))</f>
        <v/>
      </c>
      <c r="P3439" s="24">
        <f>IF(OR(O3439="",N(O3439)=0),"",N(M3439)/O3439)</f>
        <v/>
      </c>
      <c r="Q3439" s="40">
        <f>IF(OR(J3439="",N(J3439)=0,O3439=""),"",N(L3439)/(J3439/60))</f>
        <v/>
      </c>
      <c r="R3439" s="20" t="n"/>
    </row>
    <row r="3440">
      <c r="A3440" s="39" t="n"/>
      <c r="B3440" s="20" t="n"/>
      <c r="C3440" s="20" t="n"/>
      <c r="D3440" s="20" t="n"/>
      <c r="E3440" s="20" t="n"/>
      <c r="F3440" s="26">
        <f>IF(E3440="","",IFERROR(INDEX('İş emirleri'!$B$6:$B$305,MATCH(E3440,'İş emirleri'!$A$6:$A$305,0)),"İş emri yok"))</f>
        <v/>
      </c>
      <c r="G3440" s="38" t="n"/>
      <c r="H3440" s="38" t="n"/>
      <c r="I3440" s="20" t="n"/>
      <c r="J3440" s="40">
        <f>IF(G3440="","",MAX(0,G3440-N(H3440)))</f>
        <v/>
      </c>
      <c r="K3440" s="24">
        <f>IF(OR(G3440="",N(G3440)=0),"",J3440/G3440)</f>
        <v/>
      </c>
      <c r="L3440" s="38" t="n"/>
      <c r="M3440" s="38" t="n"/>
      <c r="N3440" s="20" t="n"/>
      <c r="O3440" s="40">
        <f>IF(AND(L3440="",M3440=""),"",N(L3440)+N(M3440))</f>
        <v/>
      </c>
      <c r="P3440" s="24">
        <f>IF(OR(O3440="",N(O3440)=0),"",N(M3440)/O3440)</f>
        <v/>
      </c>
      <c r="Q3440" s="40">
        <f>IF(OR(J3440="",N(J3440)=0,O3440=""),"",N(L3440)/(J3440/60))</f>
        <v/>
      </c>
      <c r="R3440" s="20" t="n"/>
    </row>
    <row r="3441">
      <c r="A3441" s="39" t="n"/>
      <c r="B3441" s="20" t="n"/>
      <c r="C3441" s="20" t="n"/>
      <c r="D3441" s="20" t="n"/>
      <c r="E3441" s="20" t="n"/>
      <c r="F3441" s="26">
        <f>IF(E3441="","",IFERROR(INDEX('İş emirleri'!$B$6:$B$305,MATCH(E3441,'İş emirleri'!$A$6:$A$305,0)),"İş emri yok"))</f>
        <v/>
      </c>
      <c r="G3441" s="38" t="n"/>
      <c r="H3441" s="38" t="n"/>
      <c r="I3441" s="20" t="n"/>
      <c r="J3441" s="40">
        <f>IF(G3441="","",MAX(0,G3441-N(H3441)))</f>
        <v/>
      </c>
      <c r="K3441" s="24">
        <f>IF(OR(G3441="",N(G3441)=0),"",J3441/G3441)</f>
        <v/>
      </c>
      <c r="L3441" s="38" t="n"/>
      <c r="M3441" s="38" t="n"/>
      <c r="N3441" s="20" t="n"/>
      <c r="O3441" s="40">
        <f>IF(AND(L3441="",M3441=""),"",N(L3441)+N(M3441))</f>
        <v/>
      </c>
      <c r="P3441" s="24">
        <f>IF(OR(O3441="",N(O3441)=0),"",N(M3441)/O3441)</f>
        <v/>
      </c>
      <c r="Q3441" s="40">
        <f>IF(OR(J3441="",N(J3441)=0,O3441=""),"",N(L3441)/(J3441/60))</f>
        <v/>
      </c>
      <c r="R3441" s="20" t="n"/>
    </row>
    <row r="3442">
      <c r="A3442" s="39" t="n"/>
      <c r="B3442" s="20" t="n"/>
      <c r="C3442" s="20" t="n"/>
      <c r="D3442" s="20" t="n"/>
      <c r="E3442" s="20" t="n"/>
      <c r="F3442" s="26">
        <f>IF(E3442="","",IFERROR(INDEX('İş emirleri'!$B$6:$B$305,MATCH(E3442,'İş emirleri'!$A$6:$A$305,0)),"İş emri yok"))</f>
        <v/>
      </c>
      <c r="G3442" s="38" t="n"/>
      <c r="H3442" s="38" t="n"/>
      <c r="I3442" s="20" t="n"/>
      <c r="J3442" s="40">
        <f>IF(G3442="","",MAX(0,G3442-N(H3442)))</f>
        <v/>
      </c>
      <c r="K3442" s="24">
        <f>IF(OR(G3442="",N(G3442)=0),"",J3442/G3442)</f>
        <v/>
      </c>
      <c r="L3442" s="38" t="n"/>
      <c r="M3442" s="38" t="n"/>
      <c r="N3442" s="20" t="n"/>
      <c r="O3442" s="40">
        <f>IF(AND(L3442="",M3442=""),"",N(L3442)+N(M3442))</f>
        <v/>
      </c>
      <c r="P3442" s="24">
        <f>IF(OR(O3442="",N(O3442)=0),"",N(M3442)/O3442)</f>
        <v/>
      </c>
      <c r="Q3442" s="40">
        <f>IF(OR(J3442="",N(J3442)=0,O3442=""),"",N(L3442)/(J3442/60))</f>
        <v/>
      </c>
      <c r="R3442" s="20" t="n"/>
    </row>
    <row r="3443">
      <c r="A3443" s="39" t="n"/>
      <c r="B3443" s="20" t="n"/>
      <c r="C3443" s="20" t="n"/>
      <c r="D3443" s="20" t="n"/>
      <c r="E3443" s="20" t="n"/>
      <c r="F3443" s="26">
        <f>IF(E3443="","",IFERROR(INDEX('İş emirleri'!$B$6:$B$305,MATCH(E3443,'İş emirleri'!$A$6:$A$305,0)),"İş emri yok"))</f>
        <v/>
      </c>
      <c r="G3443" s="38" t="n"/>
      <c r="H3443" s="38" t="n"/>
      <c r="I3443" s="20" t="n"/>
      <c r="J3443" s="40">
        <f>IF(G3443="","",MAX(0,G3443-N(H3443)))</f>
        <v/>
      </c>
      <c r="K3443" s="24">
        <f>IF(OR(G3443="",N(G3443)=0),"",J3443/G3443)</f>
        <v/>
      </c>
      <c r="L3443" s="38" t="n"/>
      <c r="M3443" s="38" t="n"/>
      <c r="N3443" s="20" t="n"/>
      <c r="O3443" s="40">
        <f>IF(AND(L3443="",M3443=""),"",N(L3443)+N(M3443))</f>
        <v/>
      </c>
      <c r="P3443" s="24">
        <f>IF(OR(O3443="",N(O3443)=0),"",N(M3443)/O3443)</f>
        <v/>
      </c>
      <c r="Q3443" s="40">
        <f>IF(OR(J3443="",N(J3443)=0,O3443=""),"",N(L3443)/(J3443/60))</f>
        <v/>
      </c>
      <c r="R3443" s="20" t="n"/>
    </row>
    <row r="3444">
      <c r="A3444" s="39" t="n"/>
      <c r="B3444" s="20" t="n"/>
      <c r="C3444" s="20" t="n"/>
      <c r="D3444" s="20" t="n"/>
      <c r="E3444" s="20" t="n"/>
      <c r="F3444" s="26">
        <f>IF(E3444="","",IFERROR(INDEX('İş emirleri'!$B$6:$B$305,MATCH(E3444,'İş emirleri'!$A$6:$A$305,0)),"İş emri yok"))</f>
        <v/>
      </c>
      <c r="G3444" s="38" t="n"/>
      <c r="H3444" s="38" t="n"/>
      <c r="I3444" s="20" t="n"/>
      <c r="J3444" s="40">
        <f>IF(G3444="","",MAX(0,G3444-N(H3444)))</f>
        <v/>
      </c>
      <c r="K3444" s="24">
        <f>IF(OR(G3444="",N(G3444)=0),"",J3444/G3444)</f>
        <v/>
      </c>
      <c r="L3444" s="38" t="n"/>
      <c r="M3444" s="38" t="n"/>
      <c r="N3444" s="20" t="n"/>
      <c r="O3444" s="40">
        <f>IF(AND(L3444="",M3444=""),"",N(L3444)+N(M3444))</f>
        <v/>
      </c>
      <c r="P3444" s="24">
        <f>IF(OR(O3444="",N(O3444)=0),"",N(M3444)/O3444)</f>
        <v/>
      </c>
      <c r="Q3444" s="40">
        <f>IF(OR(J3444="",N(J3444)=0,O3444=""),"",N(L3444)/(J3444/60))</f>
        <v/>
      </c>
      <c r="R3444" s="20" t="n"/>
    </row>
    <row r="3445">
      <c r="A3445" s="39" t="n"/>
      <c r="B3445" s="20" t="n"/>
      <c r="C3445" s="20" t="n"/>
      <c r="D3445" s="20" t="n"/>
      <c r="E3445" s="20" t="n"/>
      <c r="F3445" s="26">
        <f>IF(E3445="","",IFERROR(INDEX('İş emirleri'!$B$6:$B$305,MATCH(E3445,'İş emirleri'!$A$6:$A$305,0)),"İş emri yok"))</f>
        <v/>
      </c>
      <c r="G3445" s="38" t="n"/>
      <c r="H3445" s="38" t="n"/>
      <c r="I3445" s="20" t="n"/>
      <c r="J3445" s="40">
        <f>IF(G3445="","",MAX(0,G3445-N(H3445)))</f>
        <v/>
      </c>
      <c r="K3445" s="24">
        <f>IF(OR(G3445="",N(G3445)=0),"",J3445/G3445)</f>
        <v/>
      </c>
      <c r="L3445" s="38" t="n"/>
      <c r="M3445" s="38" t="n"/>
      <c r="N3445" s="20" t="n"/>
      <c r="O3445" s="40">
        <f>IF(AND(L3445="",M3445=""),"",N(L3445)+N(M3445))</f>
        <v/>
      </c>
      <c r="P3445" s="24">
        <f>IF(OR(O3445="",N(O3445)=0),"",N(M3445)/O3445)</f>
        <v/>
      </c>
      <c r="Q3445" s="40">
        <f>IF(OR(J3445="",N(J3445)=0,O3445=""),"",N(L3445)/(J3445/60))</f>
        <v/>
      </c>
      <c r="R3445" s="20" t="n"/>
    </row>
    <row r="3446">
      <c r="A3446" s="39" t="n"/>
      <c r="B3446" s="20" t="n"/>
      <c r="C3446" s="20" t="n"/>
      <c r="D3446" s="20" t="n"/>
      <c r="E3446" s="20" t="n"/>
      <c r="F3446" s="26">
        <f>IF(E3446="","",IFERROR(INDEX('İş emirleri'!$B$6:$B$305,MATCH(E3446,'İş emirleri'!$A$6:$A$305,0)),"İş emri yok"))</f>
        <v/>
      </c>
      <c r="G3446" s="38" t="n"/>
      <c r="H3446" s="38" t="n"/>
      <c r="I3446" s="20" t="n"/>
      <c r="J3446" s="40">
        <f>IF(G3446="","",MAX(0,G3446-N(H3446)))</f>
        <v/>
      </c>
      <c r="K3446" s="24">
        <f>IF(OR(G3446="",N(G3446)=0),"",J3446/G3446)</f>
        <v/>
      </c>
      <c r="L3446" s="38" t="n"/>
      <c r="M3446" s="38" t="n"/>
      <c r="N3446" s="20" t="n"/>
      <c r="O3446" s="40">
        <f>IF(AND(L3446="",M3446=""),"",N(L3446)+N(M3446))</f>
        <v/>
      </c>
      <c r="P3446" s="24">
        <f>IF(OR(O3446="",N(O3446)=0),"",N(M3446)/O3446)</f>
        <v/>
      </c>
      <c r="Q3446" s="40">
        <f>IF(OR(J3446="",N(J3446)=0,O3446=""),"",N(L3446)/(J3446/60))</f>
        <v/>
      </c>
      <c r="R3446" s="20" t="n"/>
    </row>
    <row r="3447">
      <c r="A3447" s="39" t="n"/>
      <c r="B3447" s="20" t="n"/>
      <c r="C3447" s="20" t="n"/>
      <c r="D3447" s="20" t="n"/>
      <c r="E3447" s="20" t="n"/>
      <c r="F3447" s="26">
        <f>IF(E3447="","",IFERROR(INDEX('İş emirleri'!$B$6:$B$305,MATCH(E3447,'İş emirleri'!$A$6:$A$305,0)),"İş emri yok"))</f>
        <v/>
      </c>
      <c r="G3447" s="38" t="n"/>
      <c r="H3447" s="38" t="n"/>
      <c r="I3447" s="20" t="n"/>
      <c r="J3447" s="40">
        <f>IF(G3447="","",MAX(0,G3447-N(H3447)))</f>
        <v/>
      </c>
      <c r="K3447" s="24">
        <f>IF(OR(G3447="",N(G3447)=0),"",J3447/G3447)</f>
        <v/>
      </c>
      <c r="L3447" s="38" t="n"/>
      <c r="M3447" s="38" t="n"/>
      <c r="N3447" s="20" t="n"/>
      <c r="O3447" s="40">
        <f>IF(AND(L3447="",M3447=""),"",N(L3447)+N(M3447))</f>
        <v/>
      </c>
      <c r="P3447" s="24">
        <f>IF(OR(O3447="",N(O3447)=0),"",N(M3447)/O3447)</f>
        <v/>
      </c>
      <c r="Q3447" s="40">
        <f>IF(OR(J3447="",N(J3447)=0,O3447=""),"",N(L3447)/(J3447/60))</f>
        <v/>
      </c>
      <c r="R3447" s="20" t="n"/>
    </row>
    <row r="3448">
      <c r="A3448" s="39" t="n"/>
      <c r="B3448" s="20" t="n"/>
      <c r="C3448" s="20" t="n"/>
      <c r="D3448" s="20" t="n"/>
      <c r="E3448" s="20" t="n"/>
      <c r="F3448" s="26">
        <f>IF(E3448="","",IFERROR(INDEX('İş emirleri'!$B$6:$B$305,MATCH(E3448,'İş emirleri'!$A$6:$A$305,0)),"İş emri yok"))</f>
        <v/>
      </c>
      <c r="G3448" s="38" t="n"/>
      <c r="H3448" s="38" t="n"/>
      <c r="I3448" s="20" t="n"/>
      <c r="J3448" s="40">
        <f>IF(G3448="","",MAX(0,G3448-N(H3448)))</f>
        <v/>
      </c>
      <c r="K3448" s="24">
        <f>IF(OR(G3448="",N(G3448)=0),"",J3448/G3448)</f>
        <v/>
      </c>
      <c r="L3448" s="38" t="n"/>
      <c r="M3448" s="38" t="n"/>
      <c r="N3448" s="20" t="n"/>
      <c r="O3448" s="40">
        <f>IF(AND(L3448="",M3448=""),"",N(L3448)+N(M3448))</f>
        <v/>
      </c>
      <c r="P3448" s="24">
        <f>IF(OR(O3448="",N(O3448)=0),"",N(M3448)/O3448)</f>
        <v/>
      </c>
      <c r="Q3448" s="40">
        <f>IF(OR(J3448="",N(J3448)=0,O3448=""),"",N(L3448)/(J3448/60))</f>
        <v/>
      </c>
      <c r="R3448" s="20" t="n"/>
    </row>
    <row r="3449">
      <c r="A3449" s="39" t="n"/>
      <c r="B3449" s="20" t="n"/>
      <c r="C3449" s="20" t="n"/>
      <c r="D3449" s="20" t="n"/>
      <c r="E3449" s="20" t="n"/>
      <c r="F3449" s="26">
        <f>IF(E3449="","",IFERROR(INDEX('İş emirleri'!$B$6:$B$305,MATCH(E3449,'İş emirleri'!$A$6:$A$305,0)),"İş emri yok"))</f>
        <v/>
      </c>
      <c r="G3449" s="38" t="n"/>
      <c r="H3449" s="38" t="n"/>
      <c r="I3449" s="20" t="n"/>
      <c r="J3449" s="40">
        <f>IF(G3449="","",MAX(0,G3449-N(H3449)))</f>
        <v/>
      </c>
      <c r="K3449" s="24">
        <f>IF(OR(G3449="",N(G3449)=0),"",J3449/G3449)</f>
        <v/>
      </c>
      <c r="L3449" s="38" t="n"/>
      <c r="M3449" s="38" t="n"/>
      <c r="N3449" s="20" t="n"/>
      <c r="O3449" s="40">
        <f>IF(AND(L3449="",M3449=""),"",N(L3449)+N(M3449))</f>
        <v/>
      </c>
      <c r="P3449" s="24">
        <f>IF(OR(O3449="",N(O3449)=0),"",N(M3449)/O3449)</f>
        <v/>
      </c>
      <c r="Q3449" s="40">
        <f>IF(OR(J3449="",N(J3449)=0,O3449=""),"",N(L3449)/(J3449/60))</f>
        <v/>
      </c>
      <c r="R3449" s="20" t="n"/>
    </row>
    <row r="3450">
      <c r="A3450" s="39" t="n"/>
      <c r="B3450" s="20" t="n"/>
      <c r="C3450" s="20" t="n"/>
      <c r="D3450" s="20" t="n"/>
      <c r="E3450" s="20" t="n"/>
      <c r="F3450" s="26">
        <f>IF(E3450="","",IFERROR(INDEX('İş emirleri'!$B$6:$B$305,MATCH(E3450,'İş emirleri'!$A$6:$A$305,0)),"İş emri yok"))</f>
        <v/>
      </c>
      <c r="G3450" s="38" t="n"/>
      <c r="H3450" s="38" t="n"/>
      <c r="I3450" s="20" t="n"/>
      <c r="J3450" s="40">
        <f>IF(G3450="","",MAX(0,G3450-N(H3450)))</f>
        <v/>
      </c>
      <c r="K3450" s="24">
        <f>IF(OR(G3450="",N(G3450)=0),"",J3450/G3450)</f>
        <v/>
      </c>
      <c r="L3450" s="38" t="n"/>
      <c r="M3450" s="38" t="n"/>
      <c r="N3450" s="20" t="n"/>
      <c r="O3450" s="40">
        <f>IF(AND(L3450="",M3450=""),"",N(L3450)+N(M3450))</f>
        <v/>
      </c>
      <c r="P3450" s="24">
        <f>IF(OR(O3450="",N(O3450)=0),"",N(M3450)/O3450)</f>
        <v/>
      </c>
      <c r="Q3450" s="40">
        <f>IF(OR(J3450="",N(J3450)=0,O3450=""),"",N(L3450)/(J3450/60))</f>
        <v/>
      </c>
      <c r="R3450" s="20" t="n"/>
    </row>
    <row r="3451">
      <c r="A3451" s="39" t="n"/>
      <c r="B3451" s="20" t="n"/>
      <c r="C3451" s="20" t="n"/>
      <c r="D3451" s="20" t="n"/>
      <c r="E3451" s="20" t="n"/>
      <c r="F3451" s="26">
        <f>IF(E3451="","",IFERROR(INDEX('İş emirleri'!$B$6:$B$305,MATCH(E3451,'İş emirleri'!$A$6:$A$305,0)),"İş emri yok"))</f>
        <v/>
      </c>
      <c r="G3451" s="38" t="n"/>
      <c r="H3451" s="38" t="n"/>
      <c r="I3451" s="20" t="n"/>
      <c r="J3451" s="40">
        <f>IF(G3451="","",MAX(0,G3451-N(H3451)))</f>
        <v/>
      </c>
      <c r="K3451" s="24">
        <f>IF(OR(G3451="",N(G3451)=0),"",J3451/G3451)</f>
        <v/>
      </c>
      <c r="L3451" s="38" t="n"/>
      <c r="M3451" s="38" t="n"/>
      <c r="N3451" s="20" t="n"/>
      <c r="O3451" s="40">
        <f>IF(AND(L3451="",M3451=""),"",N(L3451)+N(M3451))</f>
        <v/>
      </c>
      <c r="P3451" s="24">
        <f>IF(OR(O3451="",N(O3451)=0),"",N(M3451)/O3451)</f>
        <v/>
      </c>
      <c r="Q3451" s="40">
        <f>IF(OR(J3451="",N(J3451)=0,O3451=""),"",N(L3451)/(J3451/60))</f>
        <v/>
      </c>
      <c r="R3451" s="20" t="n"/>
    </row>
    <row r="3452">
      <c r="A3452" s="39" t="n"/>
      <c r="B3452" s="20" t="n"/>
      <c r="C3452" s="20" t="n"/>
      <c r="D3452" s="20" t="n"/>
      <c r="E3452" s="20" t="n"/>
      <c r="F3452" s="26">
        <f>IF(E3452="","",IFERROR(INDEX('İş emirleri'!$B$6:$B$305,MATCH(E3452,'İş emirleri'!$A$6:$A$305,0)),"İş emri yok"))</f>
        <v/>
      </c>
      <c r="G3452" s="38" t="n"/>
      <c r="H3452" s="38" t="n"/>
      <c r="I3452" s="20" t="n"/>
      <c r="J3452" s="40">
        <f>IF(G3452="","",MAX(0,G3452-N(H3452)))</f>
        <v/>
      </c>
      <c r="K3452" s="24">
        <f>IF(OR(G3452="",N(G3452)=0),"",J3452/G3452)</f>
        <v/>
      </c>
      <c r="L3452" s="38" t="n"/>
      <c r="M3452" s="38" t="n"/>
      <c r="N3452" s="20" t="n"/>
      <c r="O3452" s="40">
        <f>IF(AND(L3452="",M3452=""),"",N(L3452)+N(M3452))</f>
        <v/>
      </c>
      <c r="P3452" s="24">
        <f>IF(OR(O3452="",N(O3452)=0),"",N(M3452)/O3452)</f>
        <v/>
      </c>
      <c r="Q3452" s="40">
        <f>IF(OR(J3452="",N(J3452)=0,O3452=""),"",N(L3452)/(J3452/60))</f>
        <v/>
      </c>
      <c r="R3452" s="20" t="n"/>
    </row>
    <row r="3453">
      <c r="A3453" s="39" t="n"/>
      <c r="B3453" s="20" t="n"/>
      <c r="C3453" s="20" t="n"/>
      <c r="D3453" s="20" t="n"/>
      <c r="E3453" s="20" t="n"/>
      <c r="F3453" s="26">
        <f>IF(E3453="","",IFERROR(INDEX('İş emirleri'!$B$6:$B$305,MATCH(E3453,'İş emirleri'!$A$6:$A$305,0)),"İş emri yok"))</f>
        <v/>
      </c>
      <c r="G3453" s="38" t="n"/>
      <c r="H3453" s="38" t="n"/>
      <c r="I3453" s="20" t="n"/>
      <c r="J3453" s="40">
        <f>IF(G3453="","",MAX(0,G3453-N(H3453)))</f>
        <v/>
      </c>
      <c r="K3453" s="24">
        <f>IF(OR(G3453="",N(G3453)=0),"",J3453/G3453)</f>
        <v/>
      </c>
      <c r="L3453" s="38" t="n"/>
      <c r="M3453" s="38" t="n"/>
      <c r="N3453" s="20" t="n"/>
      <c r="O3453" s="40">
        <f>IF(AND(L3453="",M3453=""),"",N(L3453)+N(M3453))</f>
        <v/>
      </c>
      <c r="P3453" s="24">
        <f>IF(OR(O3453="",N(O3453)=0),"",N(M3453)/O3453)</f>
        <v/>
      </c>
      <c r="Q3453" s="40">
        <f>IF(OR(J3453="",N(J3453)=0,O3453=""),"",N(L3453)/(J3453/60))</f>
        <v/>
      </c>
      <c r="R3453" s="20" t="n"/>
    </row>
    <row r="3454">
      <c r="A3454" s="39" t="n"/>
      <c r="B3454" s="20" t="n"/>
      <c r="C3454" s="20" t="n"/>
      <c r="D3454" s="20" t="n"/>
      <c r="E3454" s="20" t="n"/>
      <c r="F3454" s="26">
        <f>IF(E3454="","",IFERROR(INDEX('İş emirleri'!$B$6:$B$305,MATCH(E3454,'İş emirleri'!$A$6:$A$305,0)),"İş emri yok"))</f>
        <v/>
      </c>
      <c r="G3454" s="38" t="n"/>
      <c r="H3454" s="38" t="n"/>
      <c r="I3454" s="20" t="n"/>
      <c r="J3454" s="40">
        <f>IF(G3454="","",MAX(0,G3454-N(H3454)))</f>
        <v/>
      </c>
      <c r="K3454" s="24">
        <f>IF(OR(G3454="",N(G3454)=0),"",J3454/G3454)</f>
        <v/>
      </c>
      <c r="L3454" s="38" t="n"/>
      <c r="M3454" s="38" t="n"/>
      <c r="N3454" s="20" t="n"/>
      <c r="O3454" s="40">
        <f>IF(AND(L3454="",M3454=""),"",N(L3454)+N(M3454))</f>
        <v/>
      </c>
      <c r="P3454" s="24">
        <f>IF(OR(O3454="",N(O3454)=0),"",N(M3454)/O3454)</f>
        <v/>
      </c>
      <c r="Q3454" s="40">
        <f>IF(OR(J3454="",N(J3454)=0,O3454=""),"",N(L3454)/(J3454/60))</f>
        <v/>
      </c>
      <c r="R3454" s="20" t="n"/>
    </row>
    <row r="3455">
      <c r="A3455" s="39" t="n"/>
      <c r="B3455" s="20" t="n"/>
      <c r="C3455" s="20" t="n"/>
      <c r="D3455" s="20" t="n"/>
      <c r="E3455" s="20" t="n"/>
      <c r="F3455" s="26">
        <f>IF(E3455="","",IFERROR(INDEX('İş emirleri'!$B$6:$B$305,MATCH(E3455,'İş emirleri'!$A$6:$A$305,0)),"İş emri yok"))</f>
        <v/>
      </c>
      <c r="G3455" s="38" t="n"/>
      <c r="H3455" s="38" t="n"/>
      <c r="I3455" s="20" t="n"/>
      <c r="J3455" s="40">
        <f>IF(G3455="","",MAX(0,G3455-N(H3455)))</f>
        <v/>
      </c>
      <c r="K3455" s="24">
        <f>IF(OR(G3455="",N(G3455)=0),"",J3455/G3455)</f>
        <v/>
      </c>
      <c r="L3455" s="38" t="n"/>
      <c r="M3455" s="38" t="n"/>
      <c r="N3455" s="20" t="n"/>
      <c r="O3455" s="40">
        <f>IF(AND(L3455="",M3455=""),"",N(L3455)+N(M3455))</f>
        <v/>
      </c>
      <c r="P3455" s="24">
        <f>IF(OR(O3455="",N(O3455)=0),"",N(M3455)/O3455)</f>
        <v/>
      </c>
      <c r="Q3455" s="40">
        <f>IF(OR(J3455="",N(J3455)=0,O3455=""),"",N(L3455)/(J3455/60))</f>
        <v/>
      </c>
      <c r="R3455" s="20" t="n"/>
    </row>
    <row r="3456">
      <c r="A3456" s="39" t="n"/>
      <c r="B3456" s="20" t="n"/>
      <c r="C3456" s="20" t="n"/>
      <c r="D3456" s="20" t="n"/>
      <c r="E3456" s="20" t="n"/>
      <c r="F3456" s="26">
        <f>IF(E3456="","",IFERROR(INDEX('İş emirleri'!$B$6:$B$305,MATCH(E3456,'İş emirleri'!$A$6:$A$305,0)),"İş emri yok"))</f>
        <v/>
      </c>
      <c r="G3456" s="38" t="n"/>
      <c r="H3456" s="38" t="n"/>
      <c r="I3456" s="20" t="n"/>
      <c r="J3456" s="40">
        <f>IF(G3456="","",MAX(0,G3456-N(H3456)))</f>
        <v/>
      </c>
      <c r="K3456" s="24">
        <f>IF(OR(G3456="",N(G3456)=0),"",J3456/G3456)</f>
        <v/>
      </c>
      <c r="L3456" s="38" t="n"/>
      <c r="M3456" s="38" t="n"/>
      <c r="N3456" s="20" t="n"/>
      <c r="O3456" s="40">
        <f>IF(AND(L3456="",M3456=""),"",N(L3456)+N(M3456))</f>
        <v/>
      </c>
      <c r="P3456" s="24">
        <f>IF(OR(O3456="",N(O3456)=0),"",N(M3456)/O3456)</f>
        <v/>
      </c>
      <c r="Q3456" s="40">
        <f>IF(OR(J3456="",N(J3456)=0,O3456=""),"",N(L3456)/(J3456/60))</f>
        <v/>
      </c>
      <c r="R3456" s="20" t="n"/>
    </row>
    <row r="3457">
      <c r="A3457" s="39" t="n"/>
      <c r="B3457" s="20" t="n"/>
      <c r="C3457" s="20" t="n"/>
      <c r="D3457" s="20" t="n"/>
      <c r="E3457" s="20" t="n"/>
      <c r="F3457" s="26">
        <f>IF(E3457="","",IFERROR(INDEX('İş emirleri'!$B$6:$B$305,MATCH(E3457,'İş emirleri'!$A$6:$A$305,0)),"İş emri yok"))</f>
        <v/>
      </c>
      <c r="G3457" s="38" t="n"/>
      <c r="H3457" s="38" t="n"/>
      <c r="I3457" s="20" t="n"/>
      <c r="J3457" s="40">
        <f>IF(G3457="","",MAX(0,G3457-N(H3457)))</f>
        <v/>
      </c>
      <c r="K3457" s="24">
        <f>IF(OR(G3457="",N(G3457)=0),"",J3457/G3457)</f>
        <v/>
      </c>
      <c r="L3457" s="38" t="n"/>
      <c r="M3457" s="38" t="n"/>
      <c r="N3457" s="20" t="n"/>
      <c r="O3457" s="40">
        <f>IF(AND(L3457="",M3457=""),"",N(L3457)+N(M3457))</f>
        <v/>
      </c>
      <c r="P3457" s="24">
        <f>IF(OR(O3457="",N(O3457)=0),"",N(M3457)/O3457)</f>
        <v/>
      </c>
      <c r="Q3457" s="40">
        <f>IF(OR(J3457="",N(J3457)=0,O3457=""),"",N(L3457)/(J3457/60))</f>
        <v/>
      </c>
      <c r="R3457" s="20" t="n"/>
    </row>
    <row r="3458">
      <c r="A3458" s="39" t="n"/>
      <c r="B3458" s="20" t="n"/>
      <c r="C3458" s="20" t="n"/>
      <c r="D3458" s="20" t="n"/>
      <c r="E3458" s="20" t="n"/>
      <c r="F3458" s="26">
        <f>IF(E3458="","",IFERROR(INDEX('İş emirleri'!$B$6:$B$305,MATCH(E3458,'İş emirleri'!$A$6:$A$305,0)),"İş emri yok"))</f>
        <v/>
      </c>
      <c r="G3458" s="38" t="n"/>
      <c r="H3458" s="38" t="n"/>
      <c r="I3458" s="20" t="n"/>
      <c r="J3458" s="40">
        <f>IF(G3458="","",MAX(0,G3458-N(H3458)))</f>
        <v/>
      </c>
      <c r="K3458" s="24">
        <f>IF(OR(G3458="",N(G3458)=0),"",J3458/G3458)</f>
        <v/>
      </c>
      <c r="L3458" s="38" t="n"/>
      <c r="M3458" s="38" t="n"/>
      <c r="N3458" s="20" t="n"/>
      <c r="O3458" s="40">
        <f>IF(AND(L3458="",M3458=""),"",N(L3458)+N(M3458))</f>
        <v/>
      </c>
      <c r="P3458" s="24">
        <f>IF(OR(O3458="",N(O3458)=0),"",N(M3458)/O3458)</f>
        <v/>
      </c>
      <c r="Q3458" s="40">
        <f>IF(OR(J3458="",N(J3458)=0,O3458=""),"",N(L3458)/(J3458/60))</f>
        <v/>
      </c>
      <c r="R3458" s="20" t="n"/>
    </row>
    <row r="3459">
      <c r="A3459" s="39" t="n"/>
      <c r="B3459" s="20" t="n"/>
      <c r="C3459" s="20" t="n"/>
      <c r="D3459" s="20" t="n"/>
      <c r="E3459" s="20" t="n"/>
      <c r="F3459" s="26">
        <f>IF(E3459="","",IFERROR(INDEX('İş emirleri'!$B$6:$B$305,MATCH(E3459,'İş emirleri'!$A$6:$A$305,0)),"İş emri yok"))</f>
        <v/>
      </c>
      <c r="G3459" s="38" t="n"/>
      <c r="H3459" s="38" t="n"/>
      <c r="I3459" s="20" t="n"/>
      <c r="J3459" s="40">
        <f>IF(G3459="","",MAX(0,G3459-N(H3459)))</f>
        <v/>
      </c>
      <c r="K3459" s="24">
        <f>IF(OR(G3459="",N(G3459)=0),"",J3459/G3459)</f>
        <v/>
      </c>
      <c r="L3459" s="38" t="n"/>
      <c r="M3459" s="38" t="n"/>
      <c r="N3459" s="20" t="n"/>
      <c r="O3459" s="40">
        <f>IF(AND(L3459="",M3459=""),"",N(L3459)+N(M3459))</f>
        <v/>
      </c>
      <c r="P3459" s="24">
        <f>IF(OR(O3459="",N(O3459)=0),"",N(M3459)/O3459)</f>
        <v/>
      </c>
      <c r="Q3459" s="40">
        <f>IF(OR(J3459="",N(J3459)=0,O3459=""),"",N(L3459)/(J3459/60))</f>
        <v/>
      </c>
      <c r="R3459" s="20" t="n"/>
    </row>
    <row r="3460">
      <c r="A3460" s="39" t="n"/>
      <c r="B3460" s="20" t="n"/>
      <c r="C3460" s="20" t="n"/>
      <c r="D3460" s="20" t="n"/>
      <c r="E3460" s="20" t="n"/>
      <c r="F3460" s="26">
        <f>IF(E3460="","",IFERROR(INDEX('İş emirleri'!$B$6:$B$305,MATCH(E3460,'İş emirleri'!$A$6:$A$305,0)),"İş emri yok"))</f>
        <v/>
      </c>
      <c r="G3460" s="38" t="n"/>
      <c r="H3460" s="38" t="n"/>
      <c r="I3460" s="20" t="n"/>
      <c r="J3460" s="40">
        <f>IF(G3460="","",MAX(0,G3460-N(H3460)))</f>
        <v/>
      </c>
      <c r="K3460" s="24">
        <f>IF(OR(G3460="",N(G3460)=0),"",J3460/G3460)</f>
        <v/>
      </c>
      <c r="L3460" s="38" t="n"/>
      <c r="M3460" s="38" t="n"/>
      <c r="N3460" s="20" t="n"/>
      <c r="O3460" s="40">
        <f>IF(AND(L3460="",M3460=""),"",N(L3460)+N(M3460))</f>
        <v/>
      </c>
      <c r="P3460" s="24">
        <f>IF(OR(O3460="",N(O3460)=0),"",N(M3460)/O3460)</f>
        <v/>
      </c>
      <c r="Q3460" s="40">
        <f>IF(OR(J3460="",N(J3460)=0,O3460=""),"",N(L3460)/(J3460/60))</f>
        <v/>
      </c>
      <c r="R3460" s="20" t="n"/>
    </row>
    <row r="3461">
      <c r="A3461" s="39" t="n"/>
      <c r="B3461" s="20" t="n"/>
      <c r="C3461" s="20" t="n"/>
      <c r="D3461" s="20" t="n"/>
      <c r="E3461" s="20" t="n"/>
      <c r="F3461" s="26">
        <f>IF(E3461="","",IFERROR(INDEX('İş emirleri'!$B$6:$B$305,MATCH(E3461,'İş emirleri'!$A$6:$A$305,0)),"İş emri yok"))</f>
        <v/>
      </c>
      <c r="G3461" s="38" t="n"/>
      <c r="H3461" s="38" t="n"/>
      <c r="I3461" s="20" t="n"/>
      <c r="J3461" s="40">
        <f>IF(G3461="","",MAX(0,G3461-N(H3461)))</f>
        <v/>
      </c>
      <c r="K3461" s="24">
        <f>IF(OR(G3461="",N(G3461)=0),"",J3461/G3461)</f>
        <v/>
      </c>
      <c r="L3461" s="38" t="n"/>
      <c r="M3461" s="38" t="n"/>
      <c r="N3461" s="20" t="n"/>
      <c r="O3461" s="40">
        <f>IF(AND(L3461="",M3461=""),"",N(L3461)+N(M3461))</f>
        <v/>
      </c>
      <c r="P3461" s="24">
        <f>IF(OR(O3461="",N(O3461)=0),"",N(M3461)/O3461)</f>
        <v/>
      </c>
      <c r="Q3461" s="40">
        <f>IF(OR(J3461="",N(J3461)=0,O3461=""),"",N(L3461)/(J3461/60))</f>
        <v/>
      </c>
      <c r="R3461" s="20" t="n"/>
    </row>
    <row r="3462">
      <c r="A3462" s="39" t="n"/>
      <c r="B3462" s="20" t="n"/>
      <c r="C3462" s="20" t="n"/>
      <c r="D3462" s="20" t="n"/>
      <c r="E3462" s="20" t="n"/>
      <c r="F3462" s="26">
        <f>IF(E3462="","",IFERROR(INDEX('İş emirleri'!$B$6:$B$305,MATCH(E3462,'İş emirleri'!$A$6:$A$305,0)),"İş emri yok"))</f>
        <v/>
      </c>
      <c r="G3462" s="38" t="n"/>
      <c r="H3462" s="38" t="n"/>
      <c r="I3462" s="20" t="n"/>
      <c r="J3462" s="40">
        <f>IF(G3462="","",MAX(0,G3462-N(H3462)))</f>
        <v/>
      </c>
      <c r="K3462" s="24">
        <f>IF(OR(G3462="",N(G3462)=0),"",J3462/G3462)</f>
        <v/>
      </c>
      <c r="L3462" s="38" t="n"/>
      <c r="M3462" s="38" t="n"/>
      <c r="N3462" s="20" t="n"/>
      <c r="O3462" s="40">
        <f>IF(AND(L3462="",M3462=""),"",N(L3462)+N(M3462))</f>
        <v/>
      </c>
      <c r="P3462" s="24">
        <f>IF(OR(O3462="",N(O3462)=0),"",N(M3462)/O3462)</f>
        <v/>
      </c>
      <c r="Q3462" s="40">
        <f>IF(OR(J3462="",N(J3462)=0,O3462=""),"",N(L3462)/(J3462/60))</f>
        <v/>
      </c>
      <c r="R3462" s="20" t="n"/>
    </row>
    <row r="3463">
      <c r="A3463" s="39" t="n"/>
      <c r="B3463" s="20" t="n"/>
      <c r="C3463" s="20" t="n"/>
      <c r="D3463" s="20" t="n"/>
      <c r="E3463" s="20" t="n"/>
      <c r="F3463" s="26">
        <f>IF(E3463="","",IFERROR(INDEX('İş emirleri'!$B$6:$B$305,MATCH(E3463,'İş emirleri'!$A$6:$A$305,0)),"İş emri yok"))</f>
        <v/>
      </c>
      <c r="G3463" s="38" t="n"/>
      <c r="H3463" s="38" t="n"/>
      <c r="I3463" s="20" t="n"/>
      <c r="J3463" s="40">
        <f>IF(G3463="","",MAX(0,G3463-N(H3463)))</f>
        <v/>
      </c>
      <c r="K3463" s="24">
        <f>IF(OR(G3463="",N(G3463)=0),"",J3463/G3463)</f>
        <v/>
      </c>
      <c r="L3463" s="38" t="n"/>
      <c r="M3463" s="38" t="n"/>
      <c r="N3463" s="20" t="n"/>
      <c r="O3463" s="40">
        <f>IF(AND(L3463="",M3463=""),"",N(L3463)+N(M3463))</f>
        <v/>
      </c>
      <c r="P3463" s="24">
        <f>IF(OR(O3463="",N(O3463)=0),"",N(M3463)/O3463)</f>
        <v/>
      </c>
      <c r="Q3463" s="40">
        <f>IF(OR(J3463="",N(J3463)=0,O3463=""),"",N(L3463)/(J3463/60))</f>
        <v/>
      </c>
      <c r="R3463" s="20" t="n"/>
    </row>
    <row r="3464">
      <c r="A3464" s="39" t="n"/>
      <c r="B3464" s="20" t="n"/>
      <c r="C3464" s="20" t="n"/>
      <c r="D3464" s="20" t="n"/>
      <c r="E3464" s="20" t="n"/>
      <c r="F3464" s="26">
        <f>IF(E3464="","",IFERROR(INDEX('İş emirleri'!$B$6:$B$305,MATCH(E3464,'İş emirleri'!$A$6:$A$305,0)),"İş emri yok"))</f>
        <v/>
      </c>
      <c r="G3464" s="38" t="n"/>
      <c r="H3464" s="38" t="n"/>
      <c r="I3464" s="20" t="n"/>
      <c r="J3464" s="40">
        <f>IF(G3464="","",MAX(0,G3464-N(H3464)))</f>
        <v/>
      </c>
      <c r="K3464" s="24">
        <f>IF(OR(G3464="",N(G3464)=0),"",J3464/G3464)</f>
        <v/>
      </c>
      <c r="L3464" s="38" t="n"/>
      <c r="M3464" s="38" t="n"/>
      <c r="N3464" s="20" t="n"/>
      <c r="O3464" s="40">
        <f>IF(AND(L3464="",M3464=""),"",N(L3464)+N(M3464))</f>
        <v/>
      </c>
      <c r="P3464" s="24">
        <f>IF(OR(O3464="",N(O3464)=0),"",N(M3464)/O3464)</f>
        <v/>
      </c>
      <c r="Q3464" s="40">
        <f>IF(OR(J3464="",N(J3464)=0,O3464=""),"",N(L3464)/(J3464/60))</f>
        <v/>
      </c>
      <c r="R3464" s="20" t="n"/>
    </row>
    <row r="3465">
      <c r="A3465" s="39" t="n"/>
      <c r="B3465" s="20" t="n"/>
      <c r="C3465" s="20" t="n"/>
      <c r="D3465" s="20" t="n"/>
      <c r="E3465" s="20" t="n"/>
      <c r="F3465" s="26">
        <f>IF(E3465="","",IFERROR(INDEX('İş emirleri'!$B$6:$B$305,MATCH(E3465,'İş emirleri'!$A$6:$A$305,0)),"İş emri yok"))</f>
        <v/>
      </c>
      <c r="G3465" s="38" t="n"/>
      <c r="H3465" s="38" t="n"/>
      <c r="I3465" s="20" t="n"/>
      <c r="J3465" s="40">
        <f>IF(G3465="","",MAX(0,G3465-N(H3465)))</f>
        <v/>
      </c>
      <c r="K3465" s="24">
        <f>IF(OR(G3465="",N(G3465)=0),"",J3465/G3465)</f>
        <v/>
      </c>
      <c r="L3465" s="38" t="n"/>
      <c r="M3465" s="38" t="n"/>
      <c r="N3465" s="20" t="n"/>
      <c r="O3465" s="40">
        <f>IF(AND(L3465="",M3465=""),"",N(L3465)+N(M3465))</f>
        <v/>
      </c>
      <c r="P3465" s="24">
        <f>IF(OR(O3465="",N(O3465)=0),"",N(M3465)/O3465)</f>
        <v/>
      </c>
      <c r="Q3465" s="40">
        <f>IF(OR(J3465="",N(J3465)=0,O3465=""),"",N(L3465)/(J3465/60))</f>
        <v/>
      </c>
      <c r="R3465" s="20" t="n"/>
    </row>
    <row r="3466">
      <c r="A3466" s="39" t="n"/>
      <c r="B3466" s="20" t="n"/>
      <c r="C3466" s="20" t="n"/>
      <c r="D3466" s="20" t="n"/>
      <c r="E3466" s="20" t="n"/>
      <c r="F3466" s="26">
        <f>IF(E3466="","",IFERROR(INDEX('İş emirleri'!$B$6:$B$305,MATCH(E3466,'İş emirleri'!$A$6:$A$305,0)),"İş emri yok"))</f>
        <v/>
      </c>
      <c r="G3466" s="38" t="n"/>
      <c r="H3466" s="38" t="n"/>
      <c r="I3466" s="20" t="n"/>
      <c r="J3466" s="40">
        <f>IF(G3466="","",MAX(0,G3466-N(H3466)))</f>
        <v/>
      </c>
      <c r="K3466" s="24">
        <f>IF(OR(G3466="",N(G3466)=0),"",J3466/G3466)</f>
        <v/>
      </c>
      <c r="L3466" s="38" t="n"/>
      <c r="M3466" s="38" t="n"/>
      <c r="N3466" s="20" t="n"/>
      <c r="O3466" s="40">
        <f>IF(AND(L3466="",M3466=""),"",N(L3466)+N(M3466))</f>
        <v/>
      </c>
      <c r="P3466" s="24">
        <f>IF(OR(O3466="",N(O3466)=0),"",N(M3466)/O3466)</f>
        <v/>
      </c>
      <c r="Q3466" s="40">
        <f>IF(OR(J3466="",N(J3466)=0,O3466=""),"",N(L3466)/(J3466/60))</f>
        <v/>
      </c>
      <c r="R3466" s="20" t="n"/>
    </row>
    <row r="3467">
      <c r="A3467" s="39" t="n"/>
      <c r="B3467" s="20" t="n"/>
      <c r="C3467" s="20" t="n"/>
      <c r="D3467" s="20" t="n"/>
      <c r="E3467" s="20" t="n"/>
      <c r="F3467" s="26">
        <f>IF(E3467="","",IFERROR(INDEX('İş emirleri'!$B$6:$B$305,MATCH(E3467,'İş emirleri'!$A$6:$A$305,0)),"İş emri yok"))</f>
        <v/>
      </c>
      <c r="G3467" s="38" t="n"/>
      <c r="H3467" s="38" t="n"/>
      <c r="I3467" s="20" t="n"/>
      <c r="J3467" s="40">
        <f>IF(G3467="","",MAX(0,G3467-N(H3467)))</f>
        <v/>
      </c>
      <c r="K3467" s="24">
        <f>IF(OR(G3467="",N(G3467)=0),"",J3467/G3467)</f>
        <v/>
      </c>
      <c r="L3467" s="38" t="n"/>
      <c r="M3467" s="38" t="n"/>
      <c r="N3467" s="20" t="n"/>
      <c r="O3467" s="40">
        <f>IF(AND(L3467="",M3467=""),"",N(L3467)+N(M3467))</f>
        <v/>
      </c>
      <c r="P3467" s="24">
        <f>IF(OR(O3467="",N(O3467)=0),"",N(M3467)/O3467)</f>
        <v/>
      </c>
      <c r="Q3467" s="40">
        <f>IF(OR(J3467="",N(J3467)=0,O3467=""),"",N(L3467)/(J3467/60))</f>
        <v/>
      </c>
      <c r="R3467" s="20" t="n"/>
    </row>
    <row r="3468">
      <c r="A3468" s="39" t="n"/>
      <c r="B3468" s="20" t="n"/>
      <c r="C3468" s="20" t="n"/>
      <c r="D3468" s="20" t="n"/>
      <c r="E3468" s="20" t="n"/>
      <c r="F3468" s="26">
        <f>IF(E3468="","",IFERROR(INDEX('İş emirleri'!$B$6:$B$305,MATCH(E3468,'İş emirleri'!$A$6:$A$305,0)),"İş emri yok"))</f>
        <v/>
      </c>
      <c r="G3468" s="38" t="n"/>
      <c r="H3468" s="38" t="n"/>
      <c r="I3468" s="20" t="n"/>
      <c r="J3468" s="40">
        <f>IF(G3468="","",MAX(0,G3468-N(H3468)))</f>
        <v/>
      </c>
      <c r="K3468" s="24">
        <f>IF(OR(G3468="",N(G3468)=0),"",J3468/G3468)</f>
        <v/>
      </c>
      <c r="L3468" s="38" t="n"/>
      <c r="M3468" s="38" t="n"/>
      <c r="N3468" s="20" t="n"/>
      <c r="O3468" s="40">
        <f>IF(AND(L3468="",M3468=""),"",N(L3468)+N(M3468))</f>
        <v/>
      </c>
      <c r="P3468" s="24">
        <f>IF(OR(O3468="",N(O3468)=0),"",N(M3468)/O3468)</f>
        <v/>
      </c>
      <c r="Q3468" s="40">
        <f>IF(OR(J3468="",N(J3468)=0,O3468=""),"",N(L3468)/(J3468/60))</f>
        <v/>
      </c>
      <c r="R3468" s="20" t="n"/>
    </row>
    <row r="3469">
      <c r="A3469" s="39" t="n"/>
      <c r="B3469" s="20" t="n"/>
      <c r="C3469" s="20" t="n"/>
      <c r="D3469" s="20" t="n"/>
      <c r="E3469" s="20" t="n"/>
      <c r="F3469" s="26">
        <f>IF(E3469="","",IFERROR(INDEX('İş emirleri'!$B$6:$B$305,MATCH(E3469,'İş emirleri'!$A$6:$A$305,0)),"İş emri yok"))</f>
        <v/>
      </c>
      <c r="G3469" s="38" t="n"/>
      <c r="H3469" s="38" t="n"/>
      <c r="I3469" s="20" t="n"/>
      <c r="J3469" s="40">
        <f>IF(G3469="","",MAX(0,G3469-N(H3469)))</f>
        <v/>
      </c>
      <c r="K3469" s="24">
        <f>IF(OR(G3469="",N(G3469)=0),"",J3469/G3469)</f>
        <v/>
      </c>
      <c r="L3469" s="38" t="n"/>
      <c r="M3469" s="38" t="n"/>
      <c r="N3469" s="20" t="n"/>
      <c r="O3469" s="40">
        <f>IF(AND(L3469="",M3469=""),"",N(L3469)+N(M3469))</f>
        <v/>
      </c>
      <c r="P3469" s="24">
        <f>IF(OR(O3469="",N(O3469)=0),"",N(M3469)/O3469)</f>
        <v/>
      </c>
      <c r="Q3469" s="40">
        <f>IF(OR(J3469="",N(J3469)=0,O3469=""),"",N(L3469)/(J3469/60))</f>
        <v/>
      </c>
      <c r="R3469" s="20" t="n"/>
    </row>
    <row r="3470">
      <c r="A3470" s="39" t="n"/>
      <c r="B3470" s="20" t="n"/>
      <c r="C3470" s="20" t="n"/>
      <c r="D3470" s="20" t="n"/>
      <c r="E3470" s="20" t="n"/>
      <c r="F3470" s="26">
        <f>IF(E3470="","",IFERROR(INDEX('İş emirleri'!$B$6:$B$305,MATCH(E3470,'İş emirleri'!$A$6:$A$305,0)),"İş emri yok"))</f>
        <v/>
      </c>
      <c r="G3470" s="38" t="n"/>
      <c r="H3470" s="38" t="n"/>
      <c r="I3470" s="20" t="n"/>
      <c r="J3470" s="40">
        <f>IF(G3470="","",MAX(0,G3470-N(H3470)))</f>
        <v/>
      </c>
      <c r="K3470" s="24">
        <f>IF(OR(G3470="",N(G3470)=0),"",J3470/G3470)</f>
        <v/>
      </c>
      <c r="L3470" s="38" t="n"/>
      <c r="M3470" s="38" t="n"/>
      <c r="N3470" s="20" t="n"/>
      <c r="O3470" s="40">
        <f>IF(AND(L3470="",M3470=""),"",N(L3470)+N(M3470))</f>
        <v/>
      </c>
      <c r="P3470" s="24">
        <f>IF(OR(O3470="",N(O3470)=0),"",N(M3470)/O3470)</f>
        <v/>
      </c>
      <c r="Q3470" s="40">
        <f>IF(OR(J3470="",N(J3470)=0,O3470=""),"",N(L3470)/(J3470/60))</f>
        <v/>
      </c>
      <c r="R3470" s="20" t="n"/>
    </row>
    <row r="3471">
      <c r="A3471" s="39" t="n"/>
      <c r="B3471" s="20" t="n"/>
      <c r="C3471" s="20" t="n"/>
      <c r="D3471" s="20" t="n"/>
      <c r="E3471" s="20" t="n"/>
      <c r="F3471" s="26">
        <f>IF(E3471="","",IFERROR(INDEX('İş emirleri'!$B$6:$B$305,MATCH(E3471,'İş emirleri'!$A$6:$A$305,0)),"İş emri yok"))</f>
        <v/>
      </c>
      <c r="G3471" s="38" t="n"/>
      <c r="H3471" s="38" t="n"/>
      <c r="I3471" s="20" t="n"/>
      <c r="J3471" s="40">
        <f>IF(G3471="","",MAX(0,G3471-N(H3471)))</f>
        <v/>
      </c>
      <c r="K3471" s="24">
        <f>IF(OR(G3471="",N(G3471)=0),"",J3471/G3471)</f>
        <v/>
      </c>
      <c r="L3471" s="38" t="n"/>
      <c r="M3471" s="38" t="n"/>
      <c r="N3471" s="20" t="n"/>
      <c r="O3471" s="40">
        <f>IF(AND(L3471="",M3471=""),"",N(L3471)+N(M3471))</f>
        <v/>
      </c>
      <c r="P3471" s="24">
        <f>IF(OR(O3471="",N(O3471)=0),"",N(M3471)/O3471)</f>
        <v/>
      </c>
      <c r="Q3471" s="40">
        <f>IF(OR(J3471="",N(J3471)=0,O3471=""),"",N(L3471)/(J3471/60))</f>
        <v/>
      </c>
      <c r="R3471" s="20" t="n"/>
    </row>
    <row r="3472">
      <c r="A3472" s="39" t="n"/>
      <c r="B3472" s="20" t="n"/>
      <c r="C3472" s="20" t="n"/>
      <c r="D3472" s="20" t="n"/>
      <c r="E3472" s="20" t="n"/>
      <c r="F3472" s="26">
        <f>IF(E3472="","",IFERROR(INDEX('İş emirleri'!$B$6:$B$305,MATCH(E3472,'İş emirleri'!$A$6:$A$305,0)),"İş emri yok"))</f>
        <v/>
      </c>
      <c r="G3472" s="38" t="n"/>
      <c r="H3472" s="38" t="n"/>
      <c r="I3472" s="20" t="n"/>
      <c r="J3472" s="40">
        <f>IF(G3472="","",MAX(0,G3472-N(H3472)))</f>
        <v/>
      </c>
      <c r="K3472" s="24">
        <f>IF(OR(G3472="",N(G3472)=0),"",J3472/G3472)</f>
        <v/>
      </c>
      <c r="L3472" s="38" t="n"/>
      <c r="M3472" s="38" t="n"/>
      <c r="N3472" s="20" t="n"/>
      <c r="O3472" s="40">
        <f>IF(AND(L3472="",M3472=""),"",N(L3472)+N(M3472))</f>
        <v/>
      </c>
      <c r="P3472" s="24">
        <f>IF(OR(O3472="",N(O3472)=0),"",N(M3472)/O3472)</f>
        <v/>
      </c>
      <c r="Q3472" s="40">
        <f>IF(OR(J3472="",N(J3472)=0,O3472=""),"",N(L3472)/(J3472/60))</f>
        <v/>
      </c>
      <c r="R3472" s="20" t="n"/>
    </row>
    <row r="3473">
      <c r="A3473" s="39" t="n"/>
      <c r="B3473" s="20" t="n"/>
      <c r="C3473" s="20" t="n"/>
      <c r="D3473" s="20" t="n"/>
      <c r="E3473" s="20" t="n"/>
      <c r="F3473" s="26">
        <f>IF(E3473="","",IFERROR(INDEX('İş emirleri'!$B$6:$B$305,MATCH(E3473,'İş emirleri'!$A$6:$A$305,0)),"İş emri yok"))</f>
        <v/>
      </c>
      <c r="G3473" s="38" t="n"/>
      <c r="H3473" s="38" t="n"/>
      <c r="I3473" s="20" t="n"/>
      <c r="J3473" s="40">
        <f>IF(G3473="","",MAX(0,G3473-N(H3473)))</f>
        <v/>
      </c>
      <c r="K3473" s="24">
        <f>IF(OR(G3473="",N(G3473)=0),"",J3473/G3473)</f>
        <v/>
      </c>
      <c r="L3473" s="38" t="n"/>
      <c r="M3473" s="38" t="n"/>
      <c r="N3473" s="20" t="n"/>
      <c r="O3473" s="40">
        <f>IF(AND(L3473="",M3473=""),"",N(L3473)+N(M3473))</f>
        <v/>
      </c>
      <c r="P3473" s="24">
        <f>IF(OR(O3473="",N(O3473)=0),"",N(M3473)/O3473)</f>
        <v/>
      </c>
      <c r="Q3473" s="40">
        <f>IF(OR(J3473="",N(J3473)=0,O3473=""),"",N(L3473)/(J3473/60))</f>
        <v/>
      </c>
      <c r="R3473" s="20" t="n"/>
    </row>
    <row r="3474">
      <c r="A3474" s="39" t="n"/>
      <c r="B3474" s="20" t="n"/>
      <c r="C3474" s="20" t="n"/>
      <c r="D3474" s="20" t="n"/>
      <c r="E3474" s="20" t="n"/>
      <c r="F3474" s="26">
        <f>IF(E3474="","",IFERROR(INDEX('İş emirleri'!$B$6:$B$305,MATCH(E3474,'İş emirleri'!$A$6:$A$305,0)),"İş emri yok"))</f>
        <v/>
      </c>
      <c r="G3474" s="38" t="n"/>
      <c r="H3474" s="38" t="n"/>
      <c r="I3474" s="20" t="n"/>
      <c r="J3474" s="40">
        <f>IF(G3474="","",MAX(0,G3474-N(H3474)))</f>
        <v/>
      </c>
      <c r="K3474" s="24">
        <f>IF(OR(G3474="",N(G3474)=0),"",J3474/G3474)</f>
        <v/>
      </c>
      <c r="L3474" s="38" t="n"/>
      <c r="M3474" s="38" t="n"/>
      <c r="N3474" s="20" t="n"/>
      <c r="O3474" s="40">
        <f>IF(AND(L3474="",M3474=""),"",N(L3474)+N(M3474))</f>
        <v/>
      </c>
      <c r="P3474" s="24">
        <f>IF(OR(O3474="",N(O3474)=0),"",N(M3474)/O3474)</f>
        <v/>
      </c>
      <c r="Q3474" s="40">
        <f>IF(OR(J3474="",N(J3474)=0,O3474=""),"",N(L3474)/(J3474/60))</f>
        <v/>
      </c>
      <c r="R3474" s="20" t="n"/>
    </row>
    <row r="3475">
      <c r="A3475" s="39" t="n"/>
      <c r="B3475" s="20" t="n"/>
      <c r="C3475" s="20" t="n"/>
      <c r="D3475" s="20" t="n"/>
      <c r="E3475" s="20" t="n"/>
      <c r="F3475" s="26">
        <f>IF(E3475="","",IFERROR(INDEX('İş emirleri'!$B$6:$B$305,MATCH(E3475,'İş emirleri'!$A$6:$A$305,0)),"İş emri yok"))</f>
        <v/>
      </c>
      <c r="G3475" s="38" t="n"/>
      <c r="H3475" s="38" t="n"/>
      <c r="I3475" s="20" t="n"/>
      <c r="J3475" s="40">
        <f>IF(G3475="","",MAX(0,G3475-N(H3475)))</f>
        <v/>
      </c>
      <c r="K3475" s="24">
        <f>IF(OR(G3475="",N(G3475)=0),"",J3475/G3475)</f>
        <v/>
      </c>
      <c r="L3475" s="38" t="n"/>
      <c r="M3475" s="38" t="n"/>
      <c r="N3475" s="20" t="n"/>
      <c r="O3475" s="40">
        <f>IF(AND(L3475="",M3475=""),"",N(L3475)+N(M3475))</f>
        <v/>
      </c>
      <c r="P3475" s="24">
        <f>IF(OR(O3475="",N(O3475)=0),"",N(M3475)/O3475)</f>
        <v/>
      </c>
      <c r="Q3475" s="40">
        <f>IF(OR(J3475="",N(J3475)=0,O3475=""),"",N(L3475)/(J3475/60))</f>
        <v/>
      </c>
      <c r="R3475" s="20" t="n"/>
    </row>
    <row r="3476">
      <c r="A3476" s="39" t="n"/>
      <c r="B3476" s="20" t="n"/>
      <c r="C3476" s="20" t="n"/>
      <c r="D3476" s="20" t="n"/>
      <c r="E3476" s="20" t="n"/>
      <c r="F3476" s="26">
        <f>IF(E3476="","",IFERROR(INDEX('İş emirleri'!$B$6:$B$305,MATCH(E3476,'İş emirleri'!$A$6:$A$305,0)),"İş emri yok"))</f>
        <v/>
      </c>
      <c r="G3476" s="38" t="n"/>
      <c r="H3476" s="38" t="n"/>
      <c r="I3476" s="20" t="n"/>
      <c r="J3476" s="40">
        <f>IF(G3476="","",MAX(0,G3476-N(H3476)))</f>
        <v/>
      </c>
      <c r="K3476" s="24">
        <f>IF(OR(G3476="",N(G3476)=0),"",J3476/G3476)</f>
        <v/>
      </c>
      <c r="L3476" s="38" t="n"/>
      <c r="M3476" s="38" t="n"/>
      <c r="N3476" s="20" t="n"/>
      <c r="O3476" s="40">
        <f>IF(AND(L3476="",M3476=""),"",N(L3476)+N(M3476))</f>
        <v/>
      </c>
      <c r="P3476" s="24">
        <f>IF(OR(O3476="",N(O3476)=0),"",N(M3476)/O3476)</f>
        <v/>
      </c>
      <c r="Q3476" s="40">
        <f>IF(OR(J3476="",N(J3476)=0,O3476=""),"",N(L3476)/(J3476/60))</f>
        <v/>
      </c>
      <c r="R3476" s="20" t="n"/>
    </row>
    <row r="3477">
      <c r="A3477" s="39" t="n"/>
      <c r="B3477" s="20" t="n"/>
      <c r="C3477" s="20" t="n"/>
      <c r="D3477" s="20" t="n"/>
      <c r="E3477" s="20" t="n"/>
      <c r="F3477" s="26">
        <f>IF(E3477="","",IFERROR(INDEX('İş emirleri'!$B$6:$B$305,MATCH(E3477,'İş emirleri'!$A$6:$A$305,0)),"İş emri yok"))</f>
        <v/>
      </c>
      <c r="G3477" s="38" t="n"/>
      <c r="H3477" s="38" t="n"/>
      <c r="I3477" s="20" t="n"/>
      <c r="J3477" s="40">
        <f>IF(G3477="","",MAX(0,G3477-N(H3477)))</f>
        <v/>
      </c>
      <c r="K3477" s="24">
        <f>IF(OR(G3477="",N(G3477)=0),"",J3477/G3477)</f>
        <v/>
      </c>
      <c r="L3477" s="38" t="n"/>
      <c r="M3477" s="38" t="n"/>
      <c r="N3477" s="20" t="n"/>
      <c r="O3477" s="40">
        <f>IF(AND(L3477="",M3477=""),"",N(L3477)+N(M3477))</f>
        <v/>
      </c>
      <c r="P3477" s="24">
        <f>IF(OR(O3477="",N(O3477)=0),"",N(M3477)/O3477)</f>
        <v/>
      </c>
      <c r="Q3477" s="40">
        <f>IF(OR(J3477="",N(J3477)=0,O3477=""),"",N(L3477)/(J3477/60))</f>
        <v/>
      </c>
      <c r="R3477" s="20" t="n"/>
    </row>
    <row r="3478">
      <c r="A3478" s="39" t="n"/>
      <c r="B3478" s="20" t="n"/>
      <c r="C3478" s="20" t="n"/>
      <c r="D3478" s="20" t="n"/>
      <c r="E3478" s="20" t="n"/>
      <c r="F3478" s="26">
        <f>IF(E3478="","",IFERROR(INDEX('İş emirleri'!$B$6:$B$305,MATCH(E3478,'İş emirleri'!$A$6:$A$305,0)),"İş emri yok"))</f>
        <v/>
      </c>
      <c r="G3478" s="38" t="n"/>
      <c r="H3478" s="38" t="n"/>
      <c r="I3478" s="20" t="n"/>
      <c r="J3478" s="40">
        <f>IF(G3478="","",MAX(0,G3478-N(H3478)))</f>
        <v/>
      </c>
      <c r="K3478" s="24">
        <f>IF(OR(G3478="",N(G3478)=0),"",J3478/G3478)</f>
        <v/>
      </c>
      <c r="L3478" s="38" t="n"/>
      <c r="M3478" s="38" t="n"/>
      <c r="N3478" s="20" t="n"/>
      <c r="O3478" s="40">
        <f>IF(AND(L3478="",M3478=""),"",N(L3478)+N(M3478))</f>
        <v/>
      </c>
      <c r="P3478" s="24">
        <f>IF(OR(O3478="",N(O3478)=0),"",N(M3478)/O3478)</f>
        <v/>
      </c>
      <c r="Q3478" s="40">
        <f>IF(OR(J3478="",N(J3478)=0,O3478=""),"",N(L3478)/(J3478/60))</f>
        <v/>
      </c>
      <c r="R3478" s="20" t="n"/>
    </row>
    <row r="3479">
      <c r="A3479" s="39" t="n"/>
      <c r="B3479" s="20" t="n"/>
      <c r="C3479" s="20" t="n"/>
      <c r="D3479" s="20" t="n"/>
      <c r="E3479" s="20" t="n"/>
      <c r="F3479" s="26">
        <f>IF(E3479="","",IFERROR(INDEX('İş emirleri'!$B$6:$B$305,MATCH(E3479,'İş emirleri'!$A$6:$A$305,0)),"İş emri yok"))</f>
        <v/>
      </c>
      <c r="G3479" s="38" t="n"/>
      <c r="H3479" s="38" t="n"/>
      <c r="I3479" s="20" t="n"/>
      <c r="J3479" s="40">
        <f>IF(G3479="","",MAX(0,G3479-N(H3479)))</f>
        <v/>
      </c>
      <c r="K3479" s="24">
        <f>IF(OR(G3479="",N(G3479)=0),"",J3479/G3479)</f>
        <v/>
      </c>
      <c r="L3479" s="38" t="n"/>
      <c r="M3479" s="38" t="n"/>
      <c r="N3479" s="20" t="n"/>
      <c r="O3479" s="40">
        <f>IF(AND(L3479="",M3479=""),"",N(L3479)+N(M3479))</f>
        <v/>
      </c>
      <c r="P3479" s="24">
        <f>IF(OR(O3479="",N(O3479)=0),"",N(M3479)/O3479)</f>
        <v/>
      </c>
      <c r="Q3479" s="40">
        <f>IF(OR(J3479="",N(J3479)=0,O3479=""),"",N(L3479)/(J3479/60))</f>
        <v/>
      </c>
      <c r="R3479" s="20" t="n"/>
    </row>
    <row r="3480">
      <c r="A3480" s="39" t="n"/>
      <c r="B3480" s="20" t="n"/>
      <c r="C3480" s="20" t="n"/>
      <c r="D3480" s="20" t="n"/>
      <c r="E3480" s="20" t="n"/>
      <c r="F3480" s="26">
        <f>IF(E3480="","",IFERROR(INDEX('İş emirleri'!$B$6:$B$305,MATCH(E3480,'İş emirleri'!$A$6:$A$305,0)),"İş emri yok"))</f>
        <v/>
      </c>
      <c r="G3480" s="38" t="n"/>
      <c r="H3480" s="38" t="n"/>
      <c r="I3480" s="20" t="n"/>
      <c r="J3480" s="40">
        <f>IF(G3480="","",MAX(0,G3480-N(H3480)))</f>
        <v/>
      </c>
      <c r="K3480" s="24">
        <f>IF(OR(G3480="",N(G3480)=0),"",J3480/G3480)</f>
        <v/>
      </c>
      <c r="L3480" s="38" t="n"/>
      <c r="M3480" s="38" t="n"/>
      <c r="N3480" s="20" t="n"/>
      <c r="O3480" s="40">
        <f>IF(AND(L3480="",M3480=""),"",N(L3480)+N(M3480))</f>
        <v/>
      </c>
      <c r="P3480" s="24">
        <f>IF(OR(O3480="",N(O3480)=0),"",N(M3480)/O3480)</f>
        <v/>
      </c>
      <c r="Q3480" s="40">
        <f>IF(OR(J3480="",N(J3480)=0,O3480=""),"",N(L3480)/(J3480/60))</f>
        <v/>
      </c>
      <c r="R3480" s="20" t="n"/>
    </row>
    <row r="3481">
      <c r="A3481" s="39" t="n"/>
      <c r="B3481" s="20" t="n"/>
      <c r="C3481" s="20" t="n"/>
      <c r="D3481" s="20" t="n"/>
      <c r="E3481" s="20" t="n"/>
      <c r="F3481" s="26">
        <f>IF(E3481="","",IFERROR(INDEX('İş emirleri'!$B$6:$B$305,MATCH(E3481,'İş emirleri'!$A$6:$A$305,0)),"İş emri yok"))</f>
        <v/>
      </c>
      <c r="G3481" s="38" t="n"/>
      <c r="H3481" s="38" t="n"/>
      <c r="I3481" s="20" t="n"/>
      <c r="J3481" s="40">
        <f>IF(G3481="","",MAX(0,G3481-N(H3481)))</f>
        <v/>
      </c>
      <c r="K3481" s="24">
        <f>IF(OR(G3481="",N(G3481)=0),"",J3481/G3481)</f>
        <v/>
      </c>
      <c r="L3481" s="38" t="n"/>
      <c r="M3481" s="38" t="n"/>
      <c r="N3481" s="20" t="n"/>
      <c r="O3481" s="40">
        <f>IF(AND(L3481="",M3481=""),"",N(L3481)+N(M3481))</f>
        <v/>
      </c>
      <c r="P3481" s="24">
        <f>IF(OR(O3481="",N(O3481)=0),"",N(M3481)/O3481)</f>
        <v/>
      </c>
      <c r="Q3481" s="40">
        <f>IF(OR(J3481="",N(J3481)=0,O3481=""),"",N(L3481)/(J3481/60))</f>
        <v/>
      </c>
      <c r="R3481" s="20" t="n"/>
    </row>
    <row r="3482">
      <c r="A3482" s="39" t="n"/>
      <c r="B3482" s="20" t="n"/>
      <c r="C3482" s="20" t="n"/>
      <c r="D3482" s="20" t="n"/>
      <c r="E3482" s="20" t="n"/>
      <c r="F3482" s="26">
        <f>IF(E3482="","",IFERROR(INDEX('İş emirleri'!$B$6:$B$305,MATCH(E3482,'İş emirleri'!$A$6:$A$305,0)),"İş emri yok"))</f>
        <v/>
      </c>
      <c r="G3482" s="38" t="n"/>
      <c r="H3482" s="38" t="n"/>
      <c r="I3482" s="20" t="n"/>
      <c r="J3482" s="40">
        <f>IF(G3482="","",MAX(0,G3482-N(H3482)))</f>
        <v/>
      </c>
      <c r="K3482" s="24">
        <f>IF(OR(G3482="",N(G3482)=0),"",J3482/G3482)</f>
        <v/>
      </c>
      <c r="L3482" s="38" t="n"/>
      <c r="M3482" s="38" t="n"/>
      <c r="N3482" s="20" t="n"/>
      <c r="O3482" s="40">
        <f>IF(AND(L3482="",M3482=""),"",N(L3482)+N(M3482))</f>
        <v/>
      </c>
      <c r="P3482" s="24">
        <f>IF(OR(O3482="",N(O3482)=0),"",N(M3482)/O3482)</f>
        <v/>
      </c>
      <c r="Q3482" s="40">
        <f>IF(OR(J3482="",N(J3482)=0,O3482=""),"",N(L3482)/(J3482/60))</f>
        <v/>
      </c>
      <c r="R3482" s="20" t="n"/>
    </row>
    <row r="3483">
      <c r="A3483" s="39" t="n"/>
      <c r="B3483" s="20" t="n"/>
      <c r="C3483" s="20" t="n"/>
      <c r="D3483" s="20" t="n"/>
      <c r="E3483" s="20" t="n"/>
      <c r="F3483" s="26">
        <f>IF(E3483="","",IFERROR(INDEX('İş emirleri'!$B$6:$B$305,MATCH(E3483,'İş emirleri'!$A$6:$A$305,0)),"İş emri yok"))</f>
        <v/>
      </c>
      <c r="G3483" s="38" t="n"/>
      <c r="H3483" s="38" t="n"/>
      <c r="I3483" s="20" t="n"/>
      <c r="J3483" s="40">
        <f>IF(G3483="","",MAX(0,G3483-N(H3483)))</f>
        <v/>
      </c>
      <c r="K3483" s="24">
        <f>IF(OR(G3483="",N(G3483)=0),"",J3483/G3483)</f>
        <v/>
      </c>
      <c r="L3483" s="38" t="n"/>
      <c r="M3483" s="38" t="n"/>
      <c r="N3483" s="20" t="n"/>
      <c r="O3483" s="40">
        <f>IF(AND(L3483="",M3483=""),"",N(L3483)+N(M3483))</f>
        <v/>
      </c>
      <c r="P3483" s="24">
        <f>IF(OR(O3483="",N(O3483)=0),"",N(M3483)/O3483)</f>
        <v/>
      </c>
      <c r="Q3483" s="40">
        <f>IF(OR(J3483="",N(J3483)=0,O3483=""),"",N(L3483)/(J3483/60))</f>
        <v/>
      </c>
      <c r="R3483" s="20" t="n"/>
    </row>
    <row r="3484">
      <c r="A3484" s="39" t="n"/>
      <c r="B3484" s="20" t="n"/>
      <c r="C3484" s="20" t="n"/>
      <c r="D3484" s="20" t="n"/>
      <c r="E3484" s="20" t="n"/>
      <c r="F3484" s="26">
        <f>IF(E3484="","",IFERROR(INDEX('İş emirleri'!$B$6:$B$305,MATCH(E3484,'İş emirleri'!$A$6:$A$305,0)),"İş emri yok"))</f>
        <v/>
      </c>
      <c r="G3484" s="38" t="n"/>
      <c r="H3484" s="38" t="n"/>
      <c r="I3484" s="20" t="n"/>
      <c r="J3484" s="40">
        <f>IF(G3484="","",MAX(0,G3484-N(H3484)))</f>
        <v/>
      </c>
      <c r="K3484" s="24">
        <f>IF(OR(G3484="",N(G3484)=0),"",J3484/G3484)</f>
        <v/>
      </c>
      <c r="L3484" s="38" t="n"/>
      <c r="M3484" s="38" t="n"/>
      <c r="N3484" s="20" t="n"/>
      <c r="O3484" s="40">
        <f>IF(AND(L3484="",M3484=""),"",N(L3484)+N(M3484))</f>
        <v/>
      </c>
      <c r="P3484" s="24">
        <f>IF(OR(O3484="",N(O3484)=0),"",N(M3484)/O3484)</f>
        <v/>
      </c>
      <c r="Q3484" s="40">
        <f>IF(OR(J3484="",N(J3484)=0,O3484=""),"",N(L3484)/(J3484/60))</f>
        <v/>
      </c>
      <c r="R3484" s="20" t="n"/>
    </row>
    <row r="3485">
      <c r="A3485" s="39" t="n"/>
      <c r="B3485" s="20" t="n"/>
      <c r="C3485" s="20" t="n"/>
      <c r="D3485" s="20" t="n"/>
      <c r="E3485" s="20" t="n"/>
      <c r="F3485" s="26">
        <f>IF(E3485="","",IFERROR(INDEX('İş emirleri'!$B$6:$B$305,MATCH(E3485,'İş emirleri'!$A$6:$A$305,0)),"İş emri yok"))</f>
        <v/>
      </c>
      <c r="G3485" s="38" t="n"/>
      <c r="H3485" s="38" t="n"/>
      <c r="I3485" s="20" t="n"/>
      <c r="J3485" s="40">
        <f>IF(G3485="","",MAX(0,G3485-N(H3485)))</f>
        <v/>
      </c>
      <c r="K3485" s="24">
        <f>IF(OR(G3485="",N(G3485)=0),"",J3485/G3485)</f>
        <v/>
      </c>
      <c r="L3485" s="38" t="n"/>
      <c r="M3485" s="38" t="n"/>
      <c r="N3485" s="20" t="n"/>
      <c r="O3485" s="40">
        <f>IF(AND(L3485="",M3485=""),"",N(L3485)+N(M3485))</f>
        <v/>
      </c>
      <c r="P3485" s="24">
        <f>IF(OR(O3485="",N(O3485)=0),"",N(M3485)/O3485)</f>
        <v/>
      </c>
      <c r="Q3485" s="40">
        <f>IF(OR(J3485="",N(J3485)=0,O3485=""),"",N(L3485)/(J3485/60))</f>
        <v/>
      </c>
      <c r="R3485" s="20" t="n"/>
    </row>
    <row r="3486">
      <c r="A3486" s="39" t="n"/>
      <c r="B3486" s="20" t="n"/>
      <c r="C3486" s="20" t="n"/>
      <c r="D3486" s="20" t="n"/>
      <c r="E3486" s="20" t="n"/>
      <c r="F3486" s="26">
        <f>IF(E3486="","",IFERROR(INDEX('İş emirleri'!$B$6:$B$305,MATCH(E3486,'İş emirleri'!$A$6:$A$305,0)),"İş emri yok"))</f>
        <v/>
      </c>
      <c r="G3486" s="38" t="n"/>
      <c r="H3486" s="38" t="n"/>
      <c r="I3486" s="20" t="n"/>
      <c r="J3486" s="40">
        <f>IF(G3486="","",MAX(0,G3486-N(H3486)))</f>
        <v/>
      </c>
      <c r="K3486" s="24">
        <f>IF(OR(G3486="",N(G3486)=0),"",J3486/G3486)</f>
        <v/>
      </c>
      <c r="L3486" s="38" t="n"/>
      <c r="M3486" s="38" t="n"/>
      <c r="N3486" s="20" t="n"/>
      <c r="O3486" s="40">
        <f>IF(AND(L3486="",M3486=""),"",N(L3486)+N(M3486))</f>
        <v/>
      </c>
      <c r="P3486" s="24">
        <f>IF(OR(O3486="",N(O3486)=0),"",N(M3486)/O3486)</f>
        <v/>
      </c>
      <c r="Q3486" s="40">
        <f>IF(OR(J3486="",N(J3486)=0,O3486=""),"",N(L3486)/(J3486/60))</f>
        <v/>
      </c>
      <c r="R3486" s="20" t="n"/>
    </row>
    <row r="3487">
      <c r="A3487" s="39" t="n"/>
      <c r="B3487" s="20" t="n"/>
      <c r="C3487" s="20" t="n"/>
      <c r="D3487" s="20" t="n"/>
      <c r="E3487" s="20" t="n"/>
      <c r="F3487" s="26">
        <f>IF(E3487="","",IFERROR(INDEX('İş emirleri'!$B$6:$B$305,MATCH(E3487,'İş emirleri'!$A$6:$A$305,0)),"İş emri yok"))</f>
        <v/>
      </c>
      <c r="G3487" s="38" t="n"/>
      <c r="H3487" s="38" t="n"/>
      <c r="I3487" s="20" t="n"/>
      <c r="J3487" s="40">
        <f>IF(G3487="","",MAX(0,G3487-N(H3487)))</f>
        <v/>
      </c>
      <c r="K3487" s="24">
        <f>IF(OR(G3487="",N(G3487)=0),"",J3487/G3487)</f>
        <v/>
      </c>
      <c r="L3487" s="38" t="n"/>
      <c r="M3487" s="38" t="n"/>
      <c r="N3487" s="20" t="n"/>
      <c r="O3487" s="40">
        <f>IF(AND(L3487="",M3487=""),"",N(L3487)+N(M3487))</f>
        <v/>
      </c>
      <c r="P3487" s="24">
        <f>IF(OR(O3487="",N(O3487)=0),"",N(M3487)/O3487)</f>
        <v/>
      </c>
      <c r="Q3487" s="40">
        <f>IF(OR(J3487="",N(J3487)=0,O3487=""),"",N(L3487)/(J3487/60))</f>
        <v/>
      </c>
      <c r="R3487" s="20" t="n"/>
    </row>
    <row r="3488">
      <c r="A3488" s="39" t="n"/>
      <c r="B3488" s="20" t="n"/>
      <c r="C3488" s="20" t="n"/>
      <c r="D3488" s="20" t="n"/>
      <c r="E3488" s="20" t="n"/>
      <c r="F3488" s="26">
        <f>IF(E3488="","",IFERROR(INDEX('İş emirleri'!$B$6:$B$305,MATCH(E3488,'İş emirleri'!$A$6:$A$305,0)),"İş emri yok"))</f>
        <v/>
      </c>
      <c r="G3488" s="38" t="n"/>
      <c r="H3488" s="38" t="n"/>
      <c r="I3488" s="20" t="n"/>
      <c r="J3488" s="40">
        <f>IF(G3488="","",MAX(0,G3488-N(H3488)))</f>
        <v/>
      </c>
      <c r="K3488" s="24">
        <f>IF(OR(G3488="",N(G3488)=0),"",J3488/G3488)</f>
        <v/>
      </c>
      <c r="L3488" s="38" t="n"/>
      <c r="M3488" s="38" t="n"/>
      <c r="N3488" s="20" t="n"/>
      <c r="O3488" s="40">
        <f>IF(AND(L3488="",M3488=""),"",N(L3488)+N(M3488))</f>
        <v/>
      </c>
      <c r="P3488" s="24">
        <f>IF(OR(O3488="",N(O3488)=0),"",N(M3488)/O3488)</f>
        <v/>
      </c>
      <c r="Q3488" s="40">
        <f>IF(OR(J3488="",N(J3488)=0,O3488=""),"",N(L3488)/(J3488/60))</f>
        <v/>
      </c>
      <c r="R3488" s="20" t="n"/>
    </row>
    <row r="3489">
      <c r="A3489" s="39" t="n"/>
      <c r="B3489" s="20" t="n"/>
      <c r="C3489" s="20" t="n"/>
      <c r="D3489" s="20" t="n"/>
      <c r="E3489" s="20" t="n"/>
      <c r="F3489" s="26">
        <f>IF(E3489="","",IFERROR(INDEX('İş emirleri'!$B$6:$B$305,MATCH(E3489,'İş emirleri'!$A$6:$A$305,0)),"İş emri yok"))</f>
        <v/>
      </c>
      <c r="G3489" s="38" t="n"/>
      <c r="H3489" s="38" t="n"/>
      <c r="I3489" s="20" t="n"/>
      <c r="J3489" s="40">
        <f>IF(G3489="","",MAX(0,G3489-N(H3489)))</f>
        <v/>
      </c>
      <c r="K3489" s="24">
        <f>IF(OR(G3489="",N(G3489)=0),"",J3489/G3489)</f>
        <v/>
      </c>
      <c r="L3489" s="38" t="n"/>
      <c r="M3489" s="38" t="n"/>
      <c r="N3489" s="20" t="n"/>
      <c r="O3489" s="40">
        <f>IF(AND(L3489="",M3489=""),"",N(L3489)+N(M3489))</f>
        <v/>
      </c>
      <c r="P3489" s="24">
        <f>IF(OR(O3489="",N(O3489)=0),"",N(M3489)/O3489)</f>
        <v/>
      </c>
      <c r="Q3489" s="40">
        <f>IF(OR(J3489="",N(J3489)=0,O3489=""),"",N(L3489)/(J3489/60))</f>
        <v/>
      </c>
      <c r="R3489" s="20" t="n"/>
    </row>
    <row r="3490">
      <c r="A3490" s="39" t="n"/>
      <c r="B3490" s="20" t="n"/>
      <c r="C3490" s="20" t="n"/>
      <c r="D3490" s="20" t="n"/>
      <c r="E3490" s="20" t="n"/>
      <c r="F3490" s="26">
        <f>IF(E3490="","",IFERROR(INDEX('İş emirleri'!$B$6:$B$305,MATCH(E3490,'İş emirleri'!$A$6:$A$305,0)),"İş emri yok"))</f>
        <v/>
      </c>
      <c r="G3490" s="38" t="n"/>
      <c r="H3490" s="38" t="n"/>
      <c r="I3490" s="20" t="n"/>
      <c r="J3490" s="40">
        <f>IF(G3490="","",MAX(0,G3490-N(H3490)))</f>
        <v/>
      </c>
      <c r="K3490" s="24">
        <f>IF(OR(G3490="",N(G3490)=0),"",J3490/G3490)</f>
        <v/>
      </c>
      <c r="L3490" s="38" t="n"/>
      <c r="M3490" s="38" t="n"/>
      <c r="N3490" s="20" t="n"/>
      <c r="O3490" s="40">
        <f>IF(AND(L3490="",M3490=""),"",N(L3490)+N(M3490))</f>
        <v/>
      </c>
      <c r="P3490" s="24">
        <f>IF(OR(O3490="",N(O3490)=0),"",N(M3490)/O3490)</f>
        <v/>
      </c>
      <c r="Q3490" s="40">
        <f>IF(OR(J3490="",N(J3490)=0,O3490=""),"",N(L3490)/(J3490/60))</f>
        <v/>
      </c>
      <c r="R3490" s="20" t="n"/>
    </row>
    <row r="3491">
      <c r="A3491" s="39" t="n"/>
      <c r="B3491" s="20" t="n"/>
      <c r="C3491" s="20" t="n"/>
      <c r="D3491" s="20" t="n"/>
      <c r="E3491" s="20" t="n"/>
      <c r="F3491" s="26">
        <f>IF(E3491="","",IFERROR(INDEX('İş emirleri'!$B$6:$B$305,MATCH(E3491,'İş emirleri'!$A$6:$A$305,0)),"İş emri yok"))</f>
        <v/>
      </c>
      <c r="G3491" s="38" t="n"/>
      <c r="H3491" s="38" t="n"/>
      <c r="I3491" s="20" t="n"/>
      <c r="J3491" s="40">
        <f>IF(G3491="","",MAX(0,G3491-N(H3491)))</f>
        <v/>
      </c>
      <c r="K3491" s="24">
        <f>IF(OR(G3491="",N(G3491)=0),"",J3491/G3491)</f>
        <v/>
      </c>
      <c r="L3491" s="38" t="n"/>
      <c r="M3491" s="38" t="n"/>
      <c r="N3491" s="20" t="n"/>
      <c r="O3491" s="40">
        <f>IF(AND(L3491="",M3491=""),"",N(L3491)+N(M3491))</f>
        <v/>
      </c>
      <c r="P3491" s="24">
        <f>IF(OR(O3491="",N(O3491)=0),"",N(M3491)/O3491)</f>
        <v/>
      </c>
      <c r="Q3491" s="40">
        <f>IF(OR(J3491="",N(J3491)=0,O3491=""),"",N(L3491)/(J3491/60))</f>
        <v/>
      </c>
      <c r="R3491" s="20" t="n"/>
    </row>
    <row r="3492">
      <c r="A3492" s="39" t="n"/>
      <c r="B3492" s="20" t="n"/>
      <c r="C3492" s="20" t="n"/>
      <c r="D3492" s="20" t="n"/>
      <c r="E3492" s="20" t="n"/>
      <c r="F3492" s="26">
        <f>IF(E3492="","",IFERROR(INDEX('İş emirleri'!$B$6:$B$305,MATCH(E3492,'İş emirleri'!$A$6:$A$305,0)),"İş emri yok"))</f>
        <v/>
      </c>
      <c r="G3492" s="38" t="n"/>
      <c r="H3492" s="38" t="n"/>
      <c r="I3492" s="20" t="n"/>
      <c r="J3492" s="40">
        <f>IF(G3492="","",MAX(0,G3492-N(H3492)))</f>
        <v/>
      </c>
      <c r="K3492" s="24">
        <f>IF(OR(G3492="",N(G3492)=0),"",J3492/G3492)</f>
        <v/>
      </c>
      <c r="L3492" s="38" t="n"/>
      <c r="M3492" s="38" t="n"/>
      <c r="N3492" s="20" t="n"/>
      <c r="O3492" s="40">
        <f>IF(AND(L3492="",M3492=""),"",N(L3492)+N(M3492))</f>
        <v/>
      </c>
      <c r="P3492" s="24">
        <f>IF(OR(O3492="",N(O3492)=0),"",N(M3492)/O3492)</f>
        <v/>
      </c>
      <c r="Q3492" s="40">
        <f>IF(OR(J3492="",N(J3492)=0,O3492=""),"",N(L3492)/(J3492/60))</f>
        <v/>
      </c>
      <c r="R3492" s="20" t="n"/>
    </row>
    <row r="3493">
      <c r="A3493" s="39" t="n"/>
      <c r="B3493" s="20" t="n"/>
      <c r="C3493" s="20" t="n"/>
      <c r="D3493" s="20" t="n"/>
      <c r="E3493" s="20" t="n"/>
      <c r="F3493" s="26">
        <f>IF(E3493="","",IFERROR(INDEX('İş emirleri'!$B$6:$B$305,MATCH(E3493,'İş emirleri'!$A$6:$A$305,0)),"İş emri yok"))</f>
        <v/>
      </c>
      <c r="G3493" s="38" t="n"/>
      <c r="H3493" s="38" t="n"/>
      <c r="I3493" s="20" t="n"/>
      <c r="J3493" s="40">
        <f>IF(G3493="","",MAX(0,G3493-N(H3493)))</f>
        <v/>
      </c>
      <c r="K3493" s="24">
        <f>IF(OR(G3493="",N(G3493)=0),"",J3493/G3493)</f>
        <v/>
      </c>
      <c r="L3493" s="38" t="n"/>
      <c r="M3493" s="38" t="n"/>
      <c r="N3493" s="20" t="n"/>
      <c r="O3493" s="40">
        <f>IF(AND(L3493="",M3493=""),"",N(L3493)+N(M3493))</f>
        <v/>
      </c>
      <c r="P3493" s="24">
        <f>IF(OR(O3493="",N(O3493)=0),"",N(M3493)/O3493)</f>
        <v/>
      </c>
      <c r="Q3493" s="40">
        <f>IF(OR(J3493="",N(J3493)=0,O3493=""),"",N(L3493)/(J3493/60))</f>
        <v/>
      </c>
      <c r="R3493" s="20" t="n"/>
    </row>
    <row r="3494">
      <c r="A3494" s="39" t="n"/>
      <c r="B3494" s="20" t="n"/>
      <c r="C3494" s="20" t="n"/>
      <c r="D3494" s="20" t="n"/>
      <c r="E3494" s="20" t="n"/>
      <c r="F3494" s="26">
        <f>IF(E3494="","",IFERROR(INDEX('İş emirleri'!$B$6:$B$305,MATCH(E3494,'İş emirleri'!$A$6:$A$305,0)),"İş emri yok"))</f>
        <v/>
      </c>
      <c r="G3494" s="38" t="n"/>
      <c r="H3494" s="38" t="n"/>
      <c r="I3494" s="20" t="n"/>
      <c r="J3494" s="40">
        <f>IF(G3494="","",MAX(0,G3494-N(H3494)))</f>
        <v/>
      </c>
      <c r="K3494" s="24">
        <f>IF(OR(G3494="",N(G3494)=0),"",J3494/G3494)</f>
        <v/>
      </c>
      <c r="L3494" s="38" t="n"/>
      <c r="M3494" s="38" t="n"/>
      <c r="N3494" s="20" t="n"/>
      <c r="O3494" s="40">
        <f>IF(AND(L3494="",M3494=""),"",N(L3494)+N(M3494))</f>
        <v/>
      </c>
      <c r="P3494" s="24">
        <f>IF(OR(O3494="",N(O3494)=0),"",N(M3494)/O3494)</f>
        <v/>
      </c>
      <c r="Q3494" s="40">
        <f>IF(OR(J3494="",N(J3494)=0,O3494=""),"",N(L3494)/(J3494/60))</f>
        <v/>
      </c>
      <c r="R3494" s="20" t="n"/>
    </row>
    <row r="3495">
      <c r="A3495" s="39" t="n"/>
      <c r="B3495" s="20" t="n"/>
      <c r="C3495" s="20" t="n"/>
      <c r="D3495" s="20" t="n"/>
      <c r="E3495" s="20" t="n"/>
      <c r="F3495" s="26">
        <f>IF(E3495="","",IFERROR(INDEX('İş emirleri'!$B$6:$B$305,MATCH(E3495,'İş emirleri'!$A$6:$A$305,0)),"İş emri yok"))</f>
        <v/>
      </c>
      <c r="G3495" s="38" t="n"/>
      <c r="H3495" s="38" t="n"/>
      <c r="I3495" s="20" t="n"/>
      <c r="J3495" s="40">
        <f>IF(G3495="","",MAX(0,G3495-N(H3495)))</f>
        <v/>
      </c>
      <c r="K3495" s="24">
        <f>IF(OR(G3495="",N(G3495)=0),"",J3495/G3495)</f>
        <v/>
      </c>
      <c r="L3495" s="38" t="n"/>
      <c r="M3495" s="38" t="n"/>
      <c r="N3495" s="20" t="n"/>
      <c r="O3495" s="40">
        <f>IF(AND(L3495="",M3495=""),"",N(L3495)+N(M3495))</f>
        <v/>
      </c>
      <c r="P3495" s="24">
        <f>IF(OR(O3495="",N(O3495)=0),"",N(M3495)/O3495)</f>
        <v/>
      </c>
      <c r="Q3495" s="40">
        <f>IF(OR(J3495="",N(J3495)=0,O3495=""),"",N(L3495)/(J3495/60))</f>
        <v/>
      </c>
      <c r="R3495" s="20" t="n"/>
    </row>
    <row r="3496">
      <c r="A3496" s="39" t="n"/>
      <c r="B3496" s="20" t="n"/>
      <c r="C3496" s="20" t="n"/>
      <c r="D3496" s="20" t="n"/>
      <c r="E3496" s="20" t="n"/>
      <c r="F3496" s="26">
        <f>IF(E3496="","",IFERROR(INDEX('İş emirleri'!$B$6:$B$305,MATCH(E3496,'İş emirleri'!$A$6:$A$305,0)),"İş emri yok"))</f>
        <v/>
      </c>
      <c r="G3496" s="38" t="n"/>
      <c r="H3496" s="38" t="n"/>
      <c r="I3496" s="20" t="n"/>
      <c r="J3496" s="40">
        <f>IF(G3496="","",MAX(0,G3496-N(H3496)))</f>
        <v/>
      </c>
      <c r="K3496" s="24">
        <f>IF(OR(G3496="",N(G3496)=0),"",J3496/G3496)</f>
        <v/>
      </c>
      <c r="L3496" s="38" t="n"/>
      <c r="M3496" s="38" t="n"/>
      <c r="N3496" s="20" t="n"/>
      <c r="O3496" s="40">
        <f>IF(AND(L3496="",M3496=""),"",N(L3496)+N(M3496))</f>
        <v/>
      </c>
      <c r="P3496" s="24">
        <f>IF(OR(O3496="",N(O3496)=0),"",N(M3496)/O3496)</f>
        <v/>
      </c>
      <c r="Q3496" s="40">
        <f>IF(OR(J3496="",N(J3496)=0,O3496=""),"",N(L3496)/(J3496/60))</f>
        <v/>
      </c>
      <c r="R3496" s="20" t="n"/>
    </row>
    <row r="3497">
      <c r="A3497" s="39" t="n"/>
      <c r="B3497" s="20" t="n"/>
      <c r="C3497" s="20" t="n"/>
      <c r="D3497" s="20" t="n"/>
      <c r="E3497" s="20" t="n"/>
      <c r="F3497" s="26">
        <f>IF(E3497="","",IFERROR(INDEX('İş emirleri'!$B$6:$B$305,MATCH(E3497,'İş emirleri'!$A$6:$A$305,0)),"İş emri yok"))</f>
        <v/>
      </c>
      <c r="G3497" s="38" t="n"/>
      <c r="H3497" s="38" t="n"/>
      <c r="I3497" s="20" t="n"/>
      <c r="J3497" s="40">
        <f>IF(G3497="","",MAX(0,G3497-N(H3497)))</f>
        <v/>
      </c>
      <c r="K3497" s="24">
        <f>IF(OR(G3497="",N(G3497)=0),"",J3497/G3497)</f>
        <v/>
      </c>
      <c r="L3497" s="38" t="n"/>
      <c r="M3497" s="38" t="n"/>
      <c r="N3497" s="20" t="n"/>
      <c r="O3497" s="40">
        <f>IF(AND(L3497="",M3497=""),"",N(L3497)+N(M3497))</f>
        <v/>
      </c>
      <c r="P3497" s="24">
        <f>IF(OR(O3497="",N(O3497)=0),"",N(M3497)/O3497)</f>
        <v/>
      </c>
      <c r="Q3497" s="40">
        <f>IF(OR(J3497="",N(J3497)=0,O3497=""),"",N(L3497)/(J3497/60))</f>
        <v/>
      </c>
      <c r="R3497" s="20" t="n"/>
    </row>
    <row r="3498">
      <c r="A3498" s="39" t="n"/>
      <c r="B3498" s="20" t="n"/>
      <c r="C3498" s="20" t="n"/>
      <c r="D3498" s="20" t="n"/>
      <c r="E3498" s="20" t="n"/>
      <c r="F3498" s="26">
        <f>IF(E3498="","",IFERROR(INDEX('İş emirleri'!$B$6:$B$305,MATCH(E3498,'İş emirleri'!$A$6:$A$305,0)),"İş emri yok"))</f>
        <v/>
      </c>
      <c r="G3498" s="38" t="n"/>
      <c r="H3498" s="38" t="n"/>
      <c r="I3498" s="20" t="n"/>
      <c r="J3498" s="40">
        <f>IF(G3498="","",MAX(0,G3498-N(H3498)))</f>
        <v/>
      </c>
      <c r="K3498" s="24">
        <f>IF(OR(G3498="",N(G3498)=0),"",J3498/G3498)</f>
        <v/>
      </c>
      <c r="L3498" s="38" t="n"/>
      <c r="M3498" s="38" t="n"/>
      <c r="N3498" s="20" t="n"/>
      <c r="O3498" s="40">
        <f>IF(AND(L3498="",M3498=""),"",N(L3498)+N(M3498))</f>
        <v/>
      </c>
      <c r="P3498" s="24">
        <f>IF(OR(O3498="",N(O3498)=0),"",N(M3498)/O3498)</f>
        <v/>
      </c>
      <c r="Q3498" s="40">
        <f>IF(OR(J3498="",N(J3498)=0,O3498=""),"",N(L3498)/(J3498/60))</f>
        <v/>
      </c>
      <c r="R3498" s="20" t="n"/>
    </row>
    <row r="3499">
      <c r="A3499" s="39" t="n"/>
      <c r="B3499" s="20" t="n"/>
      <c r="C3499" s="20" t="n"/>
      <c r="D3499" s="20" t="n"/>
      <c r="E3499" s="20" t="n"/>
      <c r="F3499" s="26">
        <f>IF(E3499="","",IFERROR(INDEX('İş emirleri'!$B$6:$B$305,MATCH(E3499,'İş emirleri'!$A$6:$A$305,0)),"İş emri yok"))</f>
        <v/>
      </c>
      <c r="G3499" s="38" t="n"/>
      <c r="H3499" s="38" t="n"/>
      <c r="I3499" s="20" t="n"/>
      <c r="J3499" s="40">
        <f>IF(G3499="","",MAX(0,G3499-N(H3499)))</f>
        <v/>
      </c>
      <c r="K3499" s="24">
        <f>IF(OR(G3499="",N(G3499)=0),"",J3499/G3499)</f>
        <v/>
      </c>
      <c r="L3499" s="38" t="n"/>
      <c r="M3499" s="38" t="n"/>
      <c r="N3499" s="20" t="n"/>
      <c r="O3499" s="40">
        <f>IF(AND(L3499="",M3499=""),"",N(L3499)+N(M3499))</f>
        <v/>
      </c>
      <c r="P3499" s="24">
        <f>IF(OR(O3499="",N(O3499)=0),"",N(M3499)/O3499)</f>
        <v/>
      </c>
      <c r="Q3499" s="40">
        <f>IF(OR(J3499="",N(J3499)=0,O3499=""),"",N(L3499)/(J3499/60))</f>
        <v/>
      </c>
      <c r="R3499" s="20" t="n"/>
    </row>
    <row r="3500">
      <c r="A3500" s="39" t="n"/>
      <c r="B3500" s="20" t="n"/>
      <c r="C3500" s="20" t="n"/>
      <c r="D3500" s="20" t="n"/>
      <c r="E3500" s="20" t="n"/>
      <c r="F3500" s="26">
        <f>IF(E3500="","",IFERROR(INDEX('İş emirleri'!$B$6:$B$305,MATCH(E3500,'İş emirleri'!$A$6:$A$305,0)),"İş emri yok"))</f>
        <v/>
      </c>
      <c r="G3500" s="38" t="n"/>
      <c r="H3500" s="38" t="n"/>
      <c r="I3500" s="20" t="n"/>
      <c r="J3500" s="40">
        <f>IF(G3500="","",MAX(0,G3500-N(H3500)))</f>
        <v/>
      </c>
      <c r="K3500" s="24">
        <f>IF(OR(G3500="",N(G3500)=0),"",J3500/G3500)</f>
        <v/>
      </c>
      <c r="L3500" s="38" t="n"/>
      <c r="M3500" s="38" t="n"/>
      <c r="N3500" s="20" t="n"/>
      <c r="O3500" s="40">
        <f>IF(AND(L3500="",M3500=""),"",N(L3500)+N(M3500))</f>
        <v/>
      </c>
      <c r="P3500" s="24">
        <f>IF(OR(O3500="",N(O3500)=0),"",N(M3500)/O3500)</f>
        <v/>
      </c>
      <c r="Q3500" s="40">
        <f>IF(OR(J3500="",N(J3500)=0,O3500=""),"",N(L3500)/(J3500/60))</f>
        <v/>
      </c>
      <c r="R3500" s="20" t="n"/>
    </row>
    <row r="3501">
      <c r="A3501" s="39" t="n"/>
      <c r="B3501" s="20" t="n"/>
      <c r="C3501" s="20" t="n"/>
      <c r="D3501" s="20" t="n"/>
      <c r="E3501" s="20" t="n"/>
      <c r="F3501" s="26">
        <f>IF(E3501="","",IFERROR(INDEX('İş emirleri'!$B$6:$B$305,MATCH(E3501,'İş emirleri'!$A$6:$A$305,0)),"İş emri yok"))</f>
        <v/>
      </c>
      <c r="G3501" s="38" t="n"/>
      <c r="H3501" s="38" t="n"/>
      <c r="I3501" s="20" t="n"/>
      <c r="J3501" s="40">
        <f>IF(G3501="","",MAX(0,G3501-N(H3501)))</f>
        <v/>
      </c>
      <c r="K3501" s="24">
        <f>IF(OR(G3501="",N(G3501)=0),"",J3501/G3501)</f>
        <v/>
      </c>
      <c r="L3501" s="38" t="n"/>
      <c r="M3501" s="38" t="n"/>
      <c r="N3501" s="20" t="n"/>
      <c r="O3501" s="40">
        <f>IF(AND(L3501="",M3501=""),"",N(L3501)+N(M3501))</f>
        <v/>
      </c>
      <c r="P3501" s="24">
        <f>IF(OR(O3501="",N(O3501)=0),"",N(M3501)/O3501)</f>
        <v/>
      </c>
      <c r="Q3501" s="40">
        <f>IF(OR(J3501="",N(J3501)=0,O3501=""),"",N(L3501)/(J3501/60))</f>
        <v/>
      </c>
      <c r="R3501" s="20" t="n"/>
    </row>
    <row r="3502">
      <c r="A3502" s="39" t="n"/>
      <c r="B3502" s="20" t="n"/>
      <c r="C3502" s="20" t="n"/>
      <c r="D3502" s="20" t="n"/>
      <c r="E3502" s="20" t="n"/>
      <c r="F3502" s="26">
        <f>IF(E3502="","",IFERROR(INDEX('İş emirleri'!$B$6:$B$305,MATCH(E3502,'İş emirleri'!$A$6:$A$305,0)),"İş emri yok"))</f>
        <v/>
      </c>
      <c r="G3502" s="38" t="n"/>
      <c r="H3502" s="38" t="n"/>
      <c r="I3502" s="20" t="n"/>
      <c r="J3502" s="40">
        <f>IF(G3502="","",MAX(0,G3502-N(H3502)))</f>
        <v/>
      </c>
      <c r="K3502" s="24">
        <f>IF(OR(G3502="",N(G3502)=0),"",J3502/G3502)</f>
        <v/>
      </c>
      <c r="L3502" s="38" t="n"/>
      <c r="M3502" s="38" t="n"/>
      <c r="N3502" s="20" t="n"/>
      <c r="O3502" s="40">
        <f>IF(AND(L3502="",M3502=""),"",N(L3502)+N(M3502))</f>
        <v/>
      </c>
      <c r="P3502" s="24">
        <f>IF(OR(O3502="",N(O3502)=0),"",N(M3502)/O3502)</f>
        <v/>
      </c>
      <c r="Q3502" s="40">
        <f>IF(OR(J3502="",N(J3502)=0,O3502=""),"",N(L3502)/(J3502/60))</f>
        <v/>
      </c>
      <c r="R3502" s="20" t="n"/>
    </row>
    <row r="3503">
      <c r="A3503" s="39" t="n"/>
      <c r="B3503" s="20" t="n"/>
      <c r="C3503" s="20" t="n"/>
      <c r="D3503" s="20" t="n"/>
      <c r="E3503" s="20" t="n"/>
      <c r="F3503" s="26">
        <f>IF(E3503="","",IFERROR(INDEX('İş emirleri'!$B$6:$B$305,MATCH(E3503,'İş emirleri'!$A$6:$A$305,0)),"İş emri yok"))</f>
        <v/>
      </c>
      <c r="G3503" s="38" t="n"/>
      <c r="H3503" s="38" t="n"/>
      <c r="I3503" s="20" t="n"/>
      <c r="J3503" s="40">
        <f>IF(G3503="","",MAX(0,G3503-N(H3503)))</f>
        <v/>
      </c>
      <c r="K3503" s="24">
        <f>IF(OR(G3503="",N(G3503)=0),"",J3503/G3503)</f>
        <v/>
      </c>
      <c r="L3503" s="38" t="n"/>
      <c r="M3503" s="38" t="n"/>
      <c r="N3503" s="20" t="n"/>
      <c r="O3503" s="40">
        <f>IF(AND(L3503="",M3503=""),"",N(L3503)+N(M3503))</f>
        <v/>
      </c>
      <c r="P3503" s="24">
        <f>IF(OR(O3503="",N(O3503)=0),"",N(M3503)/O3503)</f>
        <v/>
      </c>
      <c r="Q3503" s="40">
        <f>IF(OR(J3503="",N(J3503)=0,O3503=""),"",N(L3503)/(J3503/60))</f>
        <v/>
      </c>
      <c r="R3503" s="20" t="n"/>
    </row>
    <row r="3504">
      <c r="A3504" s="39" t="n"/>
      <c r="B3504" s="20" t="n"/>
      <c r="C3504" s="20" t="n"/>
      <c r="D3504" s="20" t="n"/>
      <c r="E3504" s="20" t="n"/>
      <c r="F3504" s="26">
        <f>IF(E3504="","",IFERROR(INDEX('İş emirleri'!$B$6:$B$305,MATCH(E3504,'İş emirleri'!$A$6:$A$305,0)),"İş emri yok"))</f>
        <v/>
      </c>
      <c r="G3504" s="38" t="n"/>
      <c r="H3504" s="38" t="n"/>
      <c r="I3504" s="20" t="n"/>
      <c r="J3504" s="40">
        <f>IF(G3504="","",MAX(0,G3504-N(H3504)))</f>
        <v/>
      </c>
      <c r="K3504" s="24">
        <f>IF(OR(G3504="",N(G3504)=0),"",J3504/G3504)</f>
        <v/>
      </c>
      <c r="L3504" s="38" t="n"/>
      <c r="M3504" s="38" t="n"/>
      <c r="N3504" s="20" t="n"/>
      <c r="O3504" s="40">
        <f>IF(AND(L3504="",M3504=""),"",N(L3504)+N(M3504))</f>
        <v/>
      </c>
      <c r="P3504" s="24">
        <f>IF(OR(O3504="",N(O3504)=0),"",N(M3504)/O3504)</f>
        <v/>
      </c>
      <c r="Q3504" s="40">
        <f>IF(OR(J3504="",N(J3504)=0,O3504=""),"",N(L3504)/(J3504/60))</f>
        <v/>
      </c>
      <c r="R3504" s="20" t="n"/>
    </row>
    <row r="3505">
      <c r="A3505" s="39" t="n"/>
      <c r="B3505" s="20" t="n"/>
      <c r="C3505" s="20" t="n"/>
      <c r="D3505" s="20" t="n"/>
      <c r="E3505" s="20" t="n"/>
      <c r="F3505" s="26">
        <f>IF(E3505="","",IFERROR(INDEX('İş emirleri'!$B$6:$B$305,MATCH(E3505,'İş emirleri'!$A$6:$A$305,0)),"İş emri yok"))</f>
        <v/>
      </c>
      <c r="G3505" s="38" t="n"/>
      <c r="H3505" s="38" t="n"/>
      <c r="I3505" s="20" t="n"/>
      <c r="J3505" s="40">
        <f>IF(G3505="","",MAX(0,G3505-N(H3505)))</f>
        <v/>
      </c>
      <c r="K3505" s="24">
        <f>IF(OR(G3505="",N(G3505)=0),"",J3505/G3505)</f>
        <v/>
      </c>
      <c r="L3505" s="38" t="n"/>
      <c r="M3505" s="38" t="n"/>
      <c r="N3505" s="20" t="n"/>
      <c r="O3505" s="40">
        <f>IF(AND(L3505="",M3505=""),"",N(L3505)+N(M3505))</f>
        <v/>
      </c>
      <c r="P3505" s="24">
        <f>IF(OR(O3505="",N(O3505)=0),"",N(M3505)/O3505)</f>
        <v/>
      </c>
      <c r="Q3505" s="40">
        <f>IF(OR(J3505="",N(J3505)=0,O3505=""),"",N(L3505)/(J3505/60))</f>
        <v/>
      </c>
      <c r="R3505" s="20" t="n"/>
    </row>
    <row r="3506">
      <c r="A3506" s="39" t="n"/>
      <c r="B3506" s="20" t="n"/>
      <c r="C3506" s="20" t="n"/>
      <c r="D3506" s="20" t="n"/>
      <c r="E3506" s="20" t="n"/>
      <c r="F3506" s="26">
        <f>IF(E3506="","",IFERROR(INDEX('İş emirleri'!$B$6:$B$305,MATCH(E3506,'İş emirleri'!$A$6:$A$305,0)),"İş emri yok"))</f>
        <v/>
      </c>
      <c r="G3506" s="38" t="n"/>
      <c r="H3506" s="38" t="n"/>
      <c r="I3506" s="20" t="n"/>
      <c r="J3506" s="40">
        <f>IF(G3506="","",MAX(0,G3506-N(H3506)))</f>
        <v/>
      </c>
      <c r="K3506" s="24">
        <f>IF(OR(G3506="",N(G3506)=0),"",J3506/G3506)</f>
        <v/>
      </c>
      <c r="L3506" s="38" t="n"/>
      <c r="M3506" s="38" t="n"/>
      <c r="N3506" s="20" t="n"/>
      <c r="O3506" s="40">
        <f>IF(AND(L3506="",M3506=""),"",N(L3506)+N(M3506))</f>
        <v/>
      </c>
      <c r="P3506" s="24">
        <f>IF(OR(O3506="",N(O3506)=0),"",N(M3506)/O3506)</f>
        <v/>
      </c>
      <c r="Q3506" s="40">
        <f>IF(OR(J3506="",N(J3506)=0,O3506=""),"",N(L3506)/(J3506/60))</f>
        <v/>
      </c>
      <c r="R3506" s="20" t="n"/>
    </row>
    <row r="3507">
      <c r="A3507" s="39" t="n"/>
      <c r="B3507" s="20" t="n"/>
      <c r="C3507" s="20" t="n"/>
      <c r="D3507" s="20" t="n"/>
      <c r="E3507" s="20" t="n"/>
      <c r="F3507" s="26">
        <f>IF(E3507="","",IFERROR(INDEX('İş emirleri'!$B$6:$B$305,MATCH(E3507,'İş emirleri'!$A$6:$A$305,0)),"İş emri yok"))</f>
        <v/>
      </c>
      <c r="G3507" s="38" t="n"/>
      <c r="H3507" s="38" t="n"/>
      <c r="I3507" s="20" t="n"/>
      <c r="J3507" s="40">
        <f>IF(G3507="","",MAX(0,G3507-N(H3507)))</f>
        <v/>
      </c>
      <c r="K3507" s="24">
        <f>IF(OR(G3507="",N(G3507)=0),"",J3507/G3507)</f>
        <v/>
      </c>
      <c r="L3507" s="38" t="n"/>
      <c r="M3507" s="38" t="n"/>
      <c r="N3507" s="20" t="n"/>
      <c r="O3507" s="40">
        <f>IF(AND(L3507="",M3507=""),"",N(L3507)+N(M3507))</f>
        <v/>
      </c>
      <c r="P3507" s="24">
        <f>IF(OR(O3507="",N(O3507)=0),"",N(M3507)/O3507)</f>
        <v/>
      </c>
      <c r="Q3507" s="40">
        <f>IF(OR(J3507="",N(J3507)=0,O3507=""),"",N(L3507)/(J3507/60))</f>
        <v/>
      </c>
      <c r="R3507" s="20" t="n"/>
    </row>
    <row r="3508">
      <c r="A3508" s="39" t="n"/>
      <c r="B3508" s="20" t="n"/>
      <c r="C3508" s="20" t="n"/>
      <c r="D3508" s="20" t="n"/>
      <c r="E3508" s="20" t="n"/>
      <c r="F3508" s="26">
        <f>IF(E3508="","",IFERROR(INDEX('İş emirleri'!$B$6:$B$305,MATCH(E3508,'İş emirleri'!$A$6:$A$305,0)),"İş emri yok"))</f>
        <v/>
      </c>
      <c r="G3508" s="38" t="n"/>
      <c r="H3508" s="38" t="n"/>
      <c r="I3508" s="20" t="n"/>
      <c r="J3508" s="40">
        <f>IF(G3508="","",MAX(0,G3508-N(H3508)))</f>
        <v/>
      </c>
      <c r="K3508" s="24">
        <f>IF(OR(G3508="",N(G3508)=0),"",J3508/G3508)</f>
        <v/>
      </c>
      <c r="L3508" s="38" t="n"/>
      <c r="M3508" s="38" t="n"/>
      <c r="N3508" s="20" t="n"/>
      <c r="O3508" s="40">
        <f>IF(AND(L3508="",M3508=""),"",N(L3508)+N(M3508))</f>
        <v/>
      </c>
      <c r="P3508" s="24">
        <f>IF(OR(O3508="",N(O3508)=0),"",N(M3508)/O3508)</f>
        <v/>
      </c>
      <c r="Q3508" s="40">
        <f>IF(OR(J3508="",N(J3508)=0,O3508=""),"",N(L3508)/(J3508/60))</f>
        <v/>
      </c>
      <c r="R3508" s="20" t="n"/>
    </row>
    <row r="3509">
      <c r="A3509" s="39" t="n"/>
      <c r="B3509" s="20" t="n"/>
      <c r="C3509" s="20" t="n"/>
      <c r="D3509" s="20" t="n"/>
      <c r="E3509" s="20" t="n"/>
      <c r="F3509" s="26">
        <f>IF(E3509="","",IFERROR(INDEX('İş emirleri'!$B$6:$B$305,MATCH(E3509,'İş emirleri'!$A$6:$A$305,0)),"İş emri yok"))</f>
        <v/>
      </c>
      <c r="G3509" s="38" t="n"/>
      <c r="H3509" s="38" t="n"/>
      <c r="I3509" s="20" t="n"/>
      <c r="J3509" s="40">
        <f>IF(G3509="","",MAX(0,G3509-N(H3509)))</f>
        <v/>
      </c>
      <c r="K3509" s="24">
        <f>IF(OR(G3509="",N(G3509)=0),"",J3509/G3509)</f>
        <v/>
      </c>
      <c r="L3509" s="38" t="n"/>
      <c r="M3509" s="38" t="n"/>
      <c r="N3509" s="20" t="n"/>
      <c r="O3509" s="40">
        <f>IF(AND(L3509="",M3509=""),"",N(L3509)+N(M3509))</f>
        <v/>
      </c>
      <c r="P3509" s="24">
        <f>IF(OR(O3509="",N(O3509)=0),"",N(M3509)/O3509)</f>
        <v/>
      </c>
      <c r="Q3509" s="40">
        <f>IF(OR(J3509="",N(J3509)=0,O3509=""),"",N(L3509)/(J3509/60))</f>
        <v/>
      </c>
      <c r="R3509" s="20" t="n"/>
    </row>
    <row r="3510">
      <c r="A3510" s="39" t="n"/>
      <c r="B3510" s="20" t="n"/>
      <c r="C3510" s="20" t="n"/>
      <c r="D3510" s="20" t="n"/>
      <c r="E3510" s="20" t="n"/>
      <c r="F3510" s="26">
        <f>IF(E3510="","",IFERROR(INDEX('İş emirleri'!$B$6:$B$305,MATCH(E3510,'İş emirleri'!$A$6:$A$305,0)),"İş emri yok"))</f>
        <v/>
      </c>
      <c r="G3510" s="38" t="n"/>
      <c r="H3510" s="38" t="n"/>
      <c r="I3510" s="20" t="n"/>
      <c r="J3510" s="40">
        <f>IF(G3510="","",MAX(0,G3510-N(H3510)))</f>
        <v/>
      </c>
      <c r="K3510" s="24">
        <f>IF(OR(G3510="",N(G3510)=0),"",J3510/G3510)</f>
        <v/>
      </c>
      <c r="L3510" s="38" t="n"/>
      <c r="M3510" s="38" t="n"/>
      <c r="N3510" s="20" t="n"/>
      <c r="O3510" s="40">
        <f>IF(AND(L3510="",M3510=""),"",N(L3510)+N(M3510))</f>
        <v/>
      </c>
      <c r="P3510" s="24">
        <f>IF(OR(O3510="",N(O3510)=0),"",N(M3510)/O3510)</f>
        <v/>
      </c>
      <c r="Q3510" s="40">
        <f>IF(OR(J3510="",N(J3510)=0,O3510=""),"",N(L3510)/(J3510/60))</f>
        <v/>
      </c>
      <c r="R3510" s="20" t="n"/>
    </row>
    <row r="3511">
      <c r="A3511" s="39" t="n"/>
      <c r="B3511" s="20" t="n"/>
      <c r="C3511" s="20" t="n"/>
      <c r="D3511" s="20" t="n"/>
      <c r="E3511" s="20" t="n"/>
      <c r="F3511" s="26">
        <f>IF(E3511="","",IFERROR(INDEX('İş emirleri'!$B$6:$B$305,MATCH(E3511,'İş emirleri'!$A$6:$A$305,0)),"İş emri yok"))</f>
        <v/>
      </c>
      <c r="G3511" s="38" t="n"/>
      <c r="H3511" s="38" t="n"/>
      <c r="I3511" s="20" t="n"/>
      <c r="J3511" s="40">
        <f>IF(G3511="","",MAX(0,G3511-N(H3511)))</f>
        <v/>
      </c>
      <c r="K3511" s="24">
        <f>IF(OR(G3511="",N(G3511)=0),"",J3511/G3511)</f>
        <v/>
      </c>
      <c r="L3511" s="38" t="n"/>
      <c r="M3511" s="38" t="n"/>
      <c r="N3511" s="20" t="n"/>
      <c r="O3511" s="40">
        <f>IF(AND(L3511="",M3511=""),"",N(L3511)+N(M3511))</f>
        <v/>
      </c>
      <c r="P3511" s="24">
        <f>IF(OR(O3511="",N(O3511)=0),"",N(M3511)/O3511)</f>
        <v/>
      </c>
      <c r="Q3511" s="40">
        <f>IF(OR(J3511="",N(J3511)=0,O3511=""),"",N(L3511)/(J3511/60))</f>
        <v/>
      </c>
      <c r="R3511" s="20" t="n"/>
    </row>
    <row r="3512">
      <c r="A3512" s="39" t="n"/>
      <c r="B3512" s="20" t="n"/>
      <c r="C3512" s="20" t="n"/>
      <c r="D3512" s="20" t="n"/>
      <c r="E3512" s="20" t="n"/>
      <c r="F3512" s="26">
        <f>IF(E3512="","",IFERROR(INDEX('İş emirleri'!$B$6:$B$305,MATCH(E3512,'İş emirleri'!$A$6:$A$305,0)),"İş emri yok"))</f>
        <v/>
      </c>
      <c r="G3512" s="38" t="n"/>
      <c r="H3512" s="38" t="n"/>
      <c r="I3512" s="20" t="n"/>
      <c r="J3512" s="40">
        <f>IF(G3512="","",MAX(0,G3512-N(H3512)))</f>
        <v/>
      </c>
      <c r="K3512" s="24">
        <f>IF(OR(G3512="",N(G3512)=0),"",J3512/G3512)</f>
        <v/>
      </c>
      <c r="L3512" s="38" t="n"/>
      <c r="M3512" s="38" t="n"/>
      <c r="N3512" s="20" t="n"/>
      <c r="O3512" s="40">
        <f>IF(AND(L3512="",M3512=""),"",N(L3512)+N(M3512))</f>
        <v/>
      </c>
      <c r="P3512" s="24">
        <f>IF(OR(O3512="",N(O3512)=0),"",N(M3512)/O3512)</f>
        <v/>
      </c>
      <c r="Q3512" s="40">
        <f>IF(OR(J3512="",N(J3512)=0,O3512=""),"",N(L3512)/(J3512/60))</f>
        <v/>
      </c>
      <c r="R3512" s="20" t="n"/>
    </row>
    <row r="3513">
      <c r="A3513" s="39" t="n"/>
      <c r="B3513" s="20" t="n"/>
      <c r="C3513" s="20" t="n"/>
      <c r="D3513" s="20" t="n"/>
      <c r="E3513" s="20" t="n"/>
      <c r="F3513" s="26">
        <f>IF(E3513="","",IFERROR(INDEX('İş emirleri'!$B$6:$B$305,MATCH(E3513,'İş emirleri'!$A$6:$A$305,0)),"İş emri yok"))</f>
        <v/>
      </c>
      <c r="G3513" s="38" t="n"/>
      <c r="H3513" s="38" t="n"/>
      <c r="I3513" s="20" t="n"/>
      <c r="J3513" s="40">
        <f>IF(G3513="","",MAX(0,G3513-N(H3513)))</f>
        <v/>
      </c>
      <c r="K3513" s="24">
        <f>IF(OR(G3513="",N(G3513)=0),"",J3513/G3513)</f>
        <v/>
      </c>
      <c r="L3513" s="38" t="n"/>
      <c r="M3513" s="38" t="n"/>
      <c r="N3513" s="20" t="n"/>
      <c r="O3513" s="40">
        <f>IF(AND(L3513="",M3513=""),"",N(L3513)+N(M3513))</f>
        <v/>
      </c>
      <c r="P3513" s="24">
        <f>IF(OR(O3513="",N(O3513)=0),"",N(M3513)/O3513)</f>
        <v/>
      </c>
      <c r="Q3513" s="40">
        <f>IF(OR(J3513="",N(J3513)=0,O3513=""),"",N(L3513)/(J3513/60))</f>
        <v/>
      </c>
      <c r="R3513" s="20" t="n"/>
    </row>
    <row r="3514">
      <c r="A3514" s="39" t="n"/>
      <c r="B3514" s="20" t="n"/>
      <c r="C3514" s="20" t="n"/>
      <c r="D3514" s="20" t="n"/>
      <c r="E3514" s="20" t="n"/>
      <c r="F3514" s="26">
        <f>IF(E3514="","",IFERROR(INDEX('İş emirleri'!$B$6:$B$305,MATCH(E3514,'İş emirleri'!$A$6:$A$305,0)),"İş emri yok"))</f>
        <v/>
      </c>
      <c r="G3514" s="38" t="n"/>
      <c r="H3514" s="38" t="n"/>
      <c r="I3514" s="20" t="n"/>
      <c r="J3514" s="40">
        <f>IF(G3514="","",MAX(0,G3514-N(H3514)))</f>
        <v/>
      </c>
      <c r="K3514" s="24">
        <f>IF(OR(G3514="",N(G3514)=0),"",J3514/G3514)</f>
        <v/>
      </c>
      <c r="L3514" s="38" t="n"/>
      <c r="M3514" s="38" t="n"/>
      <c r="N3514" s="20" t="n"/>
      <c r="O3514" s="40">
        <f>IF(AND(L3514="",M3514=""),"",N(L3514)+N(M3514))</f>
        <v/>
      </c>
      <c r="P3514" s="24">
        <f>IF(OR(O3514="",N(O3514)=0),"",N(M3514)/O3514)</f>
        <v/>
      </c>
      <c r="Q3514" s="40">
        <f>IF(OR(J3514="",N(J3514)=0,O3514=""),"",N(L3514)/(J3514/60))</f>
        <v/>
      </c>
      <c r="R3514" s="20" t="n"/>
    </row>
    <row r="3515">
      <c r="A3515" s="39" t="n"/>
      <c r="B3515" s="20" t="n"/>
      <c r="C3515" s="20" t="n"/>
      <c r="D3515" s="20" t="n"/>
      <c r="E3515" s="20" t="n"/>
      <c r="F3515" s="26">
        <f>IF(E3515="","",IFERROR(INDEX('İş emirleri'!$B$6:$B$305,MATCH(E3515,'İş emirleri'!$A$6:$A$305,0)),"İş emri yok"))</f>
        <v/>
      </c>
      <c r="G3515" s="38" t="n"/>
      <c r="H3515" s="38" t="n"/>
      <c r="I3515" s="20" t="n"/>
      <c r="J3515" s="40">
        <f>IF(G3515="","",MAX(0,G3515-N(H3515)))</f>
        <v/>
      </c>
      <c r="K3515" s="24">
        <f>IF(OR(G3515="",N(G3515)=0),"",J3515/G3515)</f>
        <v/>
      </c>
      <c r="L3515" s="38" t="n"/>
      <c r="M3515" s="38" t="n"/>
      <c r="N3515" s="20" t="n"/>
      <c r="O3515" s="40">
        <f>IF(AND(L3515="",M3515=""),"",N(L3515)+N(M3515))</f>
        <v/>
      </c>
      <c r="P3515" s="24">
        <f>IF(OR(O3515="",N(O3515)=0),"",N(M3515)/O3515)</f>
        <v/>
      </c>
      <c r="Q3515" s="40">
        <f>IF(OR(J3515="",N(J3515)=0,O3515=""),"",N(L3515)/(J3515/60))</f>
        <v/>
      </c>
      <c r="R3515" s="20" t="n"/>
    </row>
    <row r="3516">
      <c r="A3516" s="39" t="n"/>
      <c r="B3516" s="20" t="n"/>
      <c r="C3516" s="20" t="n"/>
      <c r="D3516" s="20" t="n"/>
      <c r="E3516" s="20" t="n"/>
      <c r="F3516" s="26">
        <f>IF(E3516="","",IFERROR(INDEX('İş emirleri'!$B$6:$B$305,MATCH(E3516,'İş emirleri'!$A$6:$A$305,0)),"İş emri yok"))</f>
        <v/>
      </c>
      <c r="G3516" s="38" t="n"/>
      <c r="H3516" s="38" t="n"/>
      <c r="I3516" s="20" t="n"/>
      <c r="J3516" s="40">
        <f>IF(G3516="","",MAX(0,G3516-N(H3516)))</f>
        <v/>
      </c>
      <c r="K3516" s="24">
        <f>IF(OR(G3516="",N(G3516)=0),"",J3516/G3516)</f>
        <v/>
      </c>
      <c r="L3516" s="38" t="n"/>
      <c r="M3516" s="38" t="n"/>
      <c r="N3516" s="20" t="n"/>
      <c r="O3516" s="40">
        <f>IF(AND(L3516="",M3516=""),"",N(L3516)+N(M3516))</f>
        <v/>
      </c>
      <c r="P3516" s="24">
        <f>IF(OR(O3516="",N(O3516)=0),"",N(M3516)/O3516)</f>
        <v/>
      </c>
      <c r="Q3516" s="40">
        <f>IF(OR(J3516="",N(J3516)=0,O3516=""),"",N(L3516)/(J3516/60))</f>
        <v/>
      </c>
      <c r="R3516" s="20" t="n"/>
    </row>
    <row r="3517">
      <c r="A3517" s="39" t="n"/>
      <c r="B3517" s="20" t="n"/>
      <c r="C3517" s="20" t="n"/>
      <c r="D3517" s="20" t="n"/>
      <c r="E3517" s="20" t="n"/>
      <c r="F3517" s="26">
        <f>IF(E3517="","",IFERROR(INDEX('İş emirleri'!$B$6:$B$305,MATCH(E3517,'İş emirleri'!$A$6:$A$305,0)),"İş emri yok"))</f>
        <v/>
      </c>
      <c r="G3517" s="38" t="n"/>
      <c r="H3517" s="38" t="n"/>
      <c r="I3517" s="20" t="n"/>
      <c r="J3517" s="40">
        <f>IF(G3517="","",MAX(0,G3517-N(H3517)))</f>
        <v/>
      </c>
      <c r="K3517" s="24">
        <f>IF(OR(G3517="",N(G3517)=0),"",J3517/G3517)</f>
        <v/>
      </c>
      <c r="L3517" s="38" t="n"/>
      <c r="M3517" s="38" t="n"/>
      <c r="N3517" s="20" t="n"/>
      <c r="O3517" s="40">
        <f>IF(AND(L3517="",M3517=""),"",N(L3517)+N(M3517))</f>
        <v/>
      </c>
      <c r="P3517" s="24">
        <f>IF(OR(O3517="",N(O3517)=0),"",N(M3517)/O3517)</f>
        <v/>
      </c>
      <c r="Q3517" s="40">
        <f>IF(OR(J3517="",N(J3517)=0,O3517=""),"",N(L3517)/(J3517/60))</f>
        <v/>
      </c>
      <c r="R3517" s="20" t="n"/>
    </row>
    <row r="3518">
      <c r="A3518" s="39" t="n"/>
      <c r="B3518" s="20" t="n"/>
      <c r="C3518" s="20" t="n"/>
      <c r="D3518" s="20" t="n"/>
      <c r="E3518" s="20" t="n"/>
      <c r="F3518" s="26">
        <f>IF(E3518="","",IFERROR(INDEX('İş emirleri'!$B$6:$B$305,MATCH(E3518,'İş emirleri'!$A$6:$A$305,0)),"İş emri yok"))</f>
        <v/>
      </c>
      <c r="G3518" s="38" t="n"/>
      <c r="H3518" s="38" t="n"/>
      <c r="I3518" s="20" t="n"/>
      <c r="J3518" s="40">
        <f>IF(G3518="","",MAX(0,G3518-N(H3518)))</f>
        <v/>
      </c>
      <c r="K3518" s="24">
        <f>IF(OR(G3518="",N(G3518)=0),"",J3518/G3518)</f>
        <v/>
      </c>
      <c r="L3518" s="38" t="n"/>
      <c r="M3518" s="38" t="n"/>
      <c r="N3518" s="20" t="n"/>
      <c r="O3518" s="40">
        <f>IF(AND(L3518="",M3518=""),"",N(L3518)+N(M3518))</f>
        <v/>
      </c>
      <c r="P3518" s="24">
        <f>IF(OR(O3518="",N(O3518)=0),"",N(M3518)/O3518)</f>
        <v/>
      </c>
      <c r="Q3518" s="40">
        <f>IF(OR(J3518="",N(J3518)=0,O3518=""),"",N(L3518)/(J3518/60))</f>
        <v/>
      </c>
      <c r="R3518" s="20" t="n"/>
    </row>
    <row r="3519">
      <c r="A3519" s="39" t="n"/>
      <c r="B3519" s="20" t="n"/>
      <c r="C3519" s="20" t="n"/>
      <c r="D3519" s="20" t="n"/>
      <c r="E3519" s="20" t="n"/>
      <c r="F3519" s="26">
        <f>IF(E3519="","",IFERROR(INDEX('İş emirleri'!$B$6:$B$305,MATCH(E3519,'İş emirleri'!$A$6:$A$305,0)),"İş emri yok"))</f>
        <v/>
      </c>
      <c r="G3519" s="38" t="n"/>
      <c r="H3519" s="38" t="n"/>
      <c r="I3519" s="20" t="n"/>
      <c r="J3519" s="40">
        <f>IF(G3519="","",MAX(0,G3519-N(H3519)))</f>
        <v/>
      </c>
      <c r="K3519" s="24">
        <f>IF(OR(G3519="",N(G3519)=0),"",J3519/G3519)</f>
        <v/>
      </c>
      <c r="L3519" s="38" t="n"/>
      <c r="M3519" s="38" t="n"/>
      <c r="N3519" s="20" t="n"/>
      <c r="O3519" s="40">
        <f>IF(AND(L3519="",M3519=""),"",N(L3519)+N(M3519))</f>
        <v/>
      </c>
      <c r="P3519" s="24">
        <f>IF(OR(O3519="",N(O3519)=0),"",N(M3519)/O3519)</f>
        <v/>
      </c>
      <c r="Q3519" s="40">
        <f>IF(OR(J3519="",N(J3519)=0,O3519=""),"",N(L3519)/(J3519/60))</f>
        <v/>
      </c>
      <c r="R3519" s="20" t="n"/>
    </row>
    <row r="3520">
      <c r="A3520" s="39" t="n"/>
      <c r="B3520" s="20" t="n"/>
      <c r="C3520" s="20" t="n"/>
      <c r="D3520" s="20" t="n"/>
      <c r="E3520" s="20" t="n"/>
      <c r="F3520" s="26">
        <f>IF(E3520="","",IFERROR(INDEX('İş emirleri'!$B$6:$B$305,MATCH(E3520,'İş emirleri'!$A$6:$A$305,0)),"İş emri yok"))</f>
        <v/>
      </c>
      <c r="G3520" s="38" t="n"/>
      <c r="H3520" s="38" t="n"/>
      <c r="I3520" s="20" t="n"/>
      <c r="J3520" s="40">
        <f>IF(G3520="","",MAX(0,G3520-N(H3520)))</f>
        <v/>
      </c>
      <c r="K3520" s="24">
        <f>IF(OR(G3520="",N(G3520)=0),"",J3520/G3520)</f>
        <v/>
      </c>
      <c r="L3520" s="38" t="n"/>
      <c r="M3520" s="38" t="n"/>
      <c r="N3520" s="20" t="n"/>
      <c r="O3520" s="40">
        <f>IF(AND(L3520="",M3520=""),"",N(L3520)+N(M3520))</f>
        <v/>
      </c>
      <c r="P3520" s="24">
        <f>IF(OR(O3520="",N(O3520)=0),"",N(M3520)/O3520)</f>
        <v/>
      </c>
      <c r="Q3520" s="40">
        <f>IF(OR(J3520="",N(J3520)=0,O3520=""),"",N(L3520)/(J3520/60))</f>
        <v/>
      </c>
      <c r="R3520" s="20" t="n"/>
    </row>
    <row r="3521">
      <c r="A3521" s="39" t="n"/>
      <c r="B3521" s="20" t="n"/>
      <c r="C3521" s="20" t="n"/>
      <c r="D3521" s="20" t="n"/>
      <c r="E3521" s="20" t="n"/>
      <c r="F3521" s="26">
        <f>IF(E3521="","",IFERROR(INDEX('İş emirleri'!$B$6:$B$305,MATCH(E3521,'İş emirleri'!$A$6:$A$305,0)),"İş emri yok"))</f>
        <v/>
      </c>
      <c r="G3521" s="38" t="n"/>
      <c r="H3521" s="38" t="n"/>
      <c r="I3521" s="20" t="n"/>
      <c r="J3521" s="40">
        <f>IF(G3521="","",MAX(0,G3521-N(H3521)))</f>
        <v/>
      </c>
      <c r="K3521" s="24">
        <f>IF(OR(G3521="",N(G3521)=0),"",J3521/G3521)</f>
        <v/>
      </c>
      <c r="L3521" s="38" t="n"/>
      <c r="M3521" s="38" t="n"/>
      <c r="N3521" s="20" t="n"/>
      <c r="O3521" s="40">
        <f>IF(AND(L3521="",M3521=""),"",N(L3521)+N(M3521))</f>
        <v/>
      </c>
      <c r="P3521" s="24">
        <f>IF(OR(O3521="",N(O3521)=0),"",N(M3521)/O3521)</f>
        <v/>
      </c>
      <c r="Q3521" s="40">
        <f>IF(OR(J3521="",N(J3521)=0,O3521=""),"",N(L3521)/(J3521/60))</f>
        <v/>
      </c>
      <c r="R3521" s="20" t="n"/>
    </row>
    <row r="3522">
      <c r="A3522" s="39" t="n"/>
      <c r="B3522" s="20" t="n"/>
      <c r="C3522" s="20" t="n"/>
      <c r="D3522" s="20" t="n"/>
      <c r="E3522" s="20" t="n"/>
      <c r="F3522" s="26">
        <f>IF(E3522="","",IFERROR(INDEX('İş emirleri'!$B$6:$B$305,MATCH(E3522,'İş emirleri'!$A$6:$A$305,0)),"İş emri yok"))</f>
        <v/>
      </c>
      <c r="G3522" s="38" t="n"/>
      <c r="H3522" s="38" t="n"/>
      <c r="I3522" s="20" t="n"/>
      <c r="J3522" s="40">
        <f>IF(G3522="","",MAX(0,G3522-N(H3522)))</f>
        <v/>
      </c>
      <c r="K3522" s="24">
        <f>IF(OR(G3522="",N(G3522)=0),"",J3522/G3522)</f>
        <v/>
      </c>
      <c r="L3522" s="38" t="n"/>
      <c r="M3522" s="38" t="n"/>
      <c r="N3522" s="20" t="n"/>
      <c r="O3522" s="40">
        <f>IF(AND(L3522="",M3522=""),"",N(L3522)+N(M3522))</f>
        <v/>
      </c>
      <c r="P3522" s="24">
        <f>IF(OR(O3522="",N(O3522)=0),"",N(M3522)/O3522)</f>
        <v/>
      </c>
      <c r="Q3522" s="40">
        <f>IF(OR(J3522="",N(J3522)=0,O3522=""),"",N(L3522)/(J3522/60))</f>
        <v/>
      </c>
      <c r="R3522" s="20" t="n"/>
    </row>
    <row r="3523">
      <c r="A3523" s="39" t="n"/>
      <c r="B3523" s="20" t="n"/>
      <c r="C3523" s="20" t="n"/>
      <c r="D3523" s="20" t="n"/>
      <c r="E3523" s="20" t="n"/>
      <c r="F3523" s="26">
        <f>IF(E3523="","",IFERROR(INDEX('İş emirleri'!$B$6:$B$305,MATCH(E3523,'İş emirleri'!$A$6:$A$305,0)),"İş emri yok"))</f>
        <v/>
      </c>
      <c r="G3523" s="38" t="n"/>
      <c r="H3523" s="38" t="n"/>
      <c r="I3523" s="20" t="n"/>
      <c r="J3523" s="40">
        <f>IF(G3523="","",MAX(0,G3523-N(H3523)))</f>
        <v/>
      </c>
      <c r="K3523" s="24">
        <f>IF(OR(G3523="",N(G3523)=0),"",J3523/G3523)</f>
        <v/>
      </c>
      <c r="L3523" s="38" t="n"/>
      <c r="M3523" s="38" t="n"/>
      <c r="N3523" s="20" t="n"/>
      <c r="O3523" s="40">
        <f>IF(AND(L3523="",M3523=""),"",N(L3523)+N(M3523))</f>
        <v/>
      </c>
      <c r="P3523" s="24">
        <f>IF(OR(O3523="",N(O3523)=0),"",N(M3523)/O3523)</f>
        <v/>
      </c>
      <c r="Q3523" s="40">
        <f>IF(OR(J3523="",N(J3523)=0,O3523=""),"",N(L3523)/(J3523/60))</f>
        <v/>
      </c>
      <c r="R3523" s="20" t="n"/>
    </row>
    <row r="3524">
      <c r="A3524" s="39" t="n"/>
      <c r="B3524" s="20" t="n"/>
      <c r="C3524" s="20" t="n"/>
      <c r="D3524" s="20" t="n"/>
      <c r="E3524" s="20" t="n"/>
      <c r="F3524" s="26">
        <f>IF(E3524="","",IFERROR(INDEX('İş emirleri'!$B$6:$B$305,MATCH(E3524,'İş emirleri'!$A$6:$A$305,0)),"İş emri yok"))</f>
        <v/>
      </c>
      <c r="G3524" s="38" t="n"/>
      <c r="H3524" s="38" t="n"/>
      <c r="I3524" s="20" t="n"/>
      <c r="J3524" s="40">
        <f>IF(G3524="","",MAX(0,G3524-N(H3524)))</f>
        <v/>
      </c>
      <c r="K3524" s="24">
        <f>IF(OR(G3524="",N(G3524)=0),"",J3524/G3524)</f>
        <v/>
      </c>
      <c r="L3524" s="38" t="n"/>
      <c r="M3524" s="38" t="n"/>
      <c r="N3524" s="20" t="n"/>
      <c r="O3524" s="40">
        <f>IF(AND(L3524="",M3524=""),"",N(L3524)+N(M3524))</f>
        <v/>
      </c>
      <c r="P3524" s="24">
        <f>IF(OR(O3524="",N(O3524)=0),"",N(M3524)/O3524)</f>
        <v/>
      </c>
      <c r="Q3524" s="40">
        <f>IF(OR(J3524="",N(J3524)=0,O3524=""),"",N(L3524)/(J3524/60))</f>
        <v/>
      </c>
      <c r="R3524" s="20" t="n"/>
    </row>
    <row r="3525">
      <c r="A3525" s="39" t="n"/>
      <c r="B3525" s="20" t="n"/>
      <c r="C3525" s="20" t="n"/>
      <c r="D3525" s="20" t="n"/>
      <c r="E3525" s="20" t="n"/>
      <c r="F3525" s="26">
        <f>IF(E3525="","",IFERROR(INDEX('İş emirleri'!$B$6:$B$305,MATCH(E3525,'İş emirleri'!$A$6:$A$305,0)),"İş emri yok"))</f>
        <v/>
      </c>
      <c r="G3525" s="38" t="n"/>
      <c r="H3525" s="38" t="n"/>
      <c r="I3525" s="20" t="n"/>
      <c r="J3525" s="40">
        <f>IF(G3525="","",MAX(0,G3525-N(H3525)))</f>
        <v/>
      </c>
      <c r="K3525" s="24">
        <f>IF(OR(G3525="",N(G3525)=0),"",J3525/G3525)</f>
        <v/>
      </c>
      <c r="L3525" s="38" t="n"/>
      <c r="M3525" s="38" t="n"/>
      <c r="N3525" s="20" t="n"/>
      <c r="O3525" s="40">
        <f>IF(AND(L3525="",M3525=""),"",N(L3525)+N(M3525))</f>
        <v/>
      </c>
      <c r="P3525" s="24">
        <f>IF(OR(O3525="",N(O3525)=0),"",N(M3525)/O3525)</f>
        <v/>
      </c>
      <c r="Q3525" s="40">
        <f>IF(OR(J3525="",N(J3525)=0,O3525=""),"",N(L3525)/(J3525/60))</f>
        <v/>
      </c>
      <c r="R3525" s="20" t="n"/>
    </row>
    <row r="3526">
      <c r="A3526" s="39" t="n"/>
      <c r="B3526" s="20" t="n"/>
      <c r="C3526" s="20" t="n"/>
      <c r="D3526" s="20" t="n"/>
      <c r="E3526" s="20" t="n"/>
      <c r="F3526" s="26">
        <f>IF(E3526="","",IFERROR(INDEX('İş emirleri'!$B$6:$B$305,MATCH(E3526,'İş emirleri'!$A$6:$A$305,0)),"İş emri yok"))</f>
        <v/>
      </c>
      <c r="G3526" s="38" t="n"/>
      <c r="H3526" s="38" t="n"/>
      <c r="I3526" s="20" t="n"/>
      <c r="J3526" s="40">
        <f>IF(G3526="","",MAX(0,G3526-N(H3526)))</f>
        <v/>
      </c>
      <c r="K3526" s="24">
        <f>IF(OR(G3526="",N(G3526)=0),"",J3526/G3526)</f>
        <v/>
      </c>
      <c r="L3526" s="38" t="n"/>
      <c r="M3526" s="38" t="n"/>
      <c r="N3526" s="20" t="n"/>
      <c r="O3526" s="40">
        <f>IF(AND(L3526="",M3526=""),"",N(L3526)+N(M3526))</f>
        <v/>
      </c>
      <c r="P3526" s="24">
        <f>IF(OR(O3526="",N(O3526)=0),"",N(M3526)/O3526)</f>
        <v/>
      </c>
      <c r="Q3526" s="40">
        <f>IF(OR(J3526="",N(J3526)=0,O3526=""),"",N(L3526)/(J3526/60))</f>
        <v/>
      </c>
      <c r="R3526" s="20" t="n"/>
    </row>
    <row r="3527">
      <c r="A3527" s="39" t="n"/>
      <c r="B3527" s="20" t="n"/>
      <c r="C3527" s="20" t="n"/>
      <c r="D3527" s="20" t="n"/>
      <c r="E3527" s="20" t="n"/>
      <c r="F3527" s="26">
        <f>IF(E3527="","",IFERROR(INDEX('İş emirleri'!$B$6:$B$305,MATCH(E3527,'İş emirleri'!$A$6:$A$305,0)),"İş emri yok"))</f>
        <v/>
      </c>
      <c r="G3527" s="38" t="n"/>
      <c r="H3527" s="38" t="n"/>
      <c r="I3527" s="20" t="n"/>
      <c r="J3527" s="40">
        <f>IF(G3527="","",MAX(0,G3527-N(H3527)))</f>
        <v/>
      </c>
      <c r="K3527" s="24">
        <f>IF(OR(G3527="",N(G3527)=0),"",J3527/G3527)</f>
        <v/>
      </c>
      <c r="L3527" s="38" t="n"/>
      <c r="M3527" s="38" t="n"/>
      <c r="N3527" s="20" t="n"/>
      <c r="O3527" s="40">
        <f>IF(AND(L3527="",M3527=""),"",N(L3527)+N(M3527))</f>
        <v/>
      </c>
      <c r="P3527" s="24">
        <f>IF(OR(O3527="",N(O3527)=0),"",N(M3527)/O3527)</f>
        <v/>
      </c>
      <c r="Q3527" s="40">
        <f>IF(OR(J3527="",N(J3527)=0,O3527=""),"",N(L3527)/(J3527/60))</f>
        <v/>
      </c>
      <c r="R3527" s="20" t="n"/>
    </row>
    <row r="3528">
      <c r="A3528" s="39" t="n"/>
      <c r="B3528" s="20" t="n"/>
      <c r="C3528" s="20" t="n"/>
      <c r="D3528" s="20" t="n"/>
      <c r="E3528" s="20" t="n"/>
      <c r="F3528" s="26">
        <f>IF(E3528="","",IFERROR(INDEX('İş emirleri'!$B$6:$B$305,MATCH(E3528,'İş emirleri'!$A$6:$A$305,0)),"İş emri yok"))</f>
        <v/>
      </c>
      <c r="G3528" s="38" t="n"/>
      <c r="H3528" s="38" t="n"/>
      <c r="I3528" s="20" t="n"/>
      <c r="J3528" s="40">
        <f>IF(G3528="","",MAX(0,G3528-N(H3528)))</f>
        <v/>
      </c>
      <c r="K3528" s="24">
        <f>IF(OR(G3528="",N(G3528)=0),"",J3528/G3528)</f>
        <v/>
      </c>
      <c r="L3528" s="38" t="n"/>
      <c r="M3528" s="38" t="n"/>
      <c r="N3528" s="20" t="n"/>
      <c r="O3528" s="40">
        <f>IF(AND(L3528="",M3528=""),"",N(L3528)+N(M3528))</f>
        <v/>
      </c>
      <c r="P3528" s="24">
        <f>IF(OR(O3528="",N(O3528)=0),"",N(M3528)/O3528)</f>
        <v/>
      </c>
      <c r="Q3528" s="40">
        <f>IF(OR(J3528="",N(J3528)=0,O3528=""),"",N(L3528)/(J3528/60))</f>
        <v/>
      </c>
      <c r="R3528" s="20" t="n"/>
    </row>
    <row r="3529">
      <c r="A3529" s="39" t="n"/>
      <c r="B3529" s="20" t="n"/>
      <c r="C3529" s="20" t="n"/>
      <c r="D3529" s="20" t="n"/>
      <c r="E3529" s="20" t="n"/>
      <c r="F3529" s="26">
        <f>IF(E3529="","",IFERROR(INDEX('İş emirleri'!$B$6:$B$305,MATCH(E3529,'İş emirleri'!$A$6:$A$305,0)),"İş emri yok"))</f>
        <v/>
      </c>
      <c r="G3529" s="38" t="n"/>
      <c r="H3529" s="38" t="n"/>
      <c r="I3529" s="20" t="n"/>
      <c r="J3529" s="40">
        <f>IF(G3529="","",MAX(0,G3529-N(H3529)))</f>
        <v/>
      </c>
      <c r="K3529" s="24">
        <f>IF(OR(G3529="",N(G3529)=0),"",J3529/G3529)</f>
        <v/>
      </c>
      <c r="L3529" s="38" t="n"/>
      <c r="M3529" s="38" t="n"/>
      <c r="N3529" s="20" t="n"/>
      <c r="O3529" s="40">
        <f>IF(AND(L3529="",M3529=""),"",N(L3529)+N(M3529))</f>
        <v/>
      </c>
      <c r="P3529" s="24">
        <f>IF(OR(O3529="",N(O3529)=0),"",N(M3529)/O3529)</f>
        <v/>
      </c>
      <c r="Q3529" s="40">
        <f>IF(OR(J3529="",N(J3529)=0,O3529=""),"",N(L3529)/(J3529/60))</f>
        <v/>
      </c>
      <c r="R3529" s="20" t="n"/>
    </row>
    <row r="3530">
      <c r="A3530" s="39" t="n"/>
      <c r="B3530" s="20" t="n"/>
      <c r="C3530" s="20" t="n"/>
      <c r="D3530" s="20" t="n"/>
      <c r="E3530" s="20" t="n"/>
      <c r="F3530" s="26">
        <f>IF(E3530="","",IFERROR(INDEX('İş emirleri'!$B$6:$B$305,MATCH(E3530,'İş emirleri'!$A$6:$A$305,0)),"İş emri yok"))</f>
        <v/>
      </c>
      <c r="G3530" s="38" t="n"/>
      <c r="H3530" s="38" t="n"/>
      <c r="I3530" s="20" t="n"/>
      <c r="J3530" s="40">
        <f>IF(G3530="","",MAX(0,G3530-N(H3530)))</f>
        <v/>
      </c>
      <c r="K3530" s="24">
        <f>IF(OR(G3530="",N(G3530)=0),"",J3530/G3530)</f>
        <v/>
      </c>
      <c r="L3530" s="38" t="n"/>
      <c r="M3530" s="38" t="n"/>
      <c r="N3530" s="20" t="n"/>
      <c r="O3530" s="40">
        <f>IF(AND(L3530="",M3530=""),"",N(L3530)+N(M3530))</f>
        <v/>
      </c>
      <c r="P3530" s="24">
        <f>IF(OR(O3530="",N(O3530)=0),"",N(M3530)/O3530)</f>
        <v/>
      </c>
      <c r="Q3530" s="40">
        <f>IF(OR(J3530="",N(J3530)=0,O3530=""),"",N(L3530)/(J3530/60))</f>
        <v/>
      </c>
      <c r="R3530" s="20" t="n"/>
    </row>
    <row r="3531">
      <c r="A3531" s="39" t="n"/>
      <c r="B3531" s="20" t="n"/>
      <c r="C3531" s="20" t="n"/>
      <c r="D3531" s="20" t="n"/>
      <c r="E3531" s="20" t="n"/>
      <c r="F3531" s="26">
        <f>IF(E3531="","",IFERROR(INDEX('İş emirleri'!$B$6:$B$305,MATCH(E3531,'İş emirleri'!$A$6:$A$305,0)),"İş emri yok"))</f>
        <v/>
      </c>
      <c r="G3531" s="38" t="n"/>
      <c r="H3531" s="38" t="n"/>
      <c r="I3531" s="20" t="n"/>
      <c r="J3531" s="40">
        <f>IF(G3531="","",MAX(0,G3531-N(H3531)))</f>
        <v/>
      </c>
      <c r="K3531" s="24">
        <f>IF(OR(G3531="",N(G3531)=0),"",J3531/G3531)</f>
        <v/>
      </c>
      <c r="L3531" s="38" t="n"/>
      <c r="M3531" s="38" t="n"/>
      <c r="N3531" s="20" t="n"/>
      <c r="O3531" s="40">
        <f>IF(AND(L3531="",M3531=""),"",N(L3531)+N(M3531))</f>
        <v/>
      </c>
      <c r="P3531" s="24">
        <f>IF(OR(O3531="",N(O3531)=0),"",N(M3531)/O3531)</f>
        <v/>
      </c>
      <c r="Q3531" s="40">
        <f>IF(OR(J3531="",N(J3531)=0,O3531=""),"",N(L3531)/(J3531/60))</f>
        <v/>
      </c>
      <c r="R3531" s="20" t="n"/>
    </row>
    <row r="3532">
      <c r="A3532" s="39" t="n"/>
      <c r="B3532" s="20" t="n"/>
      <c r="C3532" s="20" t="n"/>
      <c r="D3532" s="20" t="n"/>
      <c r="E3532" s="20" t="n"/>
      <c r="F3532" s="26">
        <f>IF(E3532="","",IFERROR(INDEX('İş emirleri'!$B$6:$B$305,MATCH(E3532,'İş emirleri'!$A$6:$A$305,0)),"İş emri yok"))</f>
        <v/>
      </c>
      <c r="G3532" s="38" t="n"/>
      <c r="H3532" s="38" t="n"/>
      <c r="I3532" s="20" t="n"/>
      <c r="J3532" s="40">
        <f>IF(G3532="","",MAX(0,G3532-N(H3532)))</f>
        <v/>
      </c>
      <c r="K3532" s="24">
        <f>IF(OR(G3532="",N(G3532)=0),"",J3532/G3532)</f>
        <v/>
      </c>
      <c r="L3532" s="38" t="n"/>
      <c r="M3532" s="38" t="n"/>
      <c r="N3532" s="20" t="n"/>
      <c r="O3532" s="40">
        <f>IF(AND(L3532="",M3532=""),"",N(L3532)+N(M3532))</f>
        <v/>
      </c>
      <c r="P3532" s="24">
        <f>IF(OR(O3532="",N(O3532)=0),"",N(M3532)/O3532)</f>
        <v/>
      </c>
      <c r="Q3532" s="40">
        <f>IF(OR(J3532="",N(J3532)=0,O3532=""),"",N(L3532)/(J3532/60))</f>
        <v/>
      </c>
      <c r="R3532" s="20" t="n"/>
    </row>
    <row r="3533">
      <c r="A3533" s="39" t="n"/>
      <c r="B3533" s="20" t="n"/>
      <c r="C3533" s="20" t="n"/>
      <c r="D3533" s="20" t="n"/>
      <c r="E3533" s="20" t="n"/>
      <c r="F3533" s="26">
        <f>IF(E3533="","",IFERROR(INDEX('İş emirleri'!$B$6:$B$305,MATCH(E3533,'İş emirleri'!$A$6:$A$305,0)),"İş emri yok"))</f>
        <v/>
      </c>
      <c r="G3533" s="38" t="n"/>
      <c r="H3533" s="38" t="n"/>
      <c r="I3533" s="20" t="n"/>
      <c r="J3533" s="40">
        <f>IF(G3533="","",MAX(0,G3533-N(H3533)))</f>
        <v/>
      </c>
      <c r="K3533" s="24">
        <f>IF(OR(G3533="",N(G3533)=0),"",J3533/G3533)</f>
        <v/>
      </c>
      <c r="L3533" s="38" t="n"/>
      <c r="M3533" s="38" t="n"/>
      <c r="N3533" s="20" t="n"/>
      <c r="O3533" s="40">
        <f>IF(AND(L3533="",M3533=""),"",N(L3533)+N(M3533))</f>
        <v/>
      </c>
      <c r="P3533" s="24">
        <f>IF(OR(O3533="",N(O3533)=0),"",N(M3533)/O3533)</f>
        <v/>
      </c>
      <c r="Q3533" s="40">
        <f>IF(OR(J3533="",N(J3533)=0,O3533=""),"",N(L3533)/(J3533/60))</f>
        <v/>
      </c>
      <c r="R3533" s="20" t="n"/>
    </row>
    <row r="3534">
      <c r="A3534" s="39" t="n"/>
      <c r="B3534" s="20" t="n"/>
      <c r="C3534" s="20" t="n"/>
      <c r="D3534" s="20" t="n"/>
      <c r="E3534" s="20" t="n"/>
      <c r="F3534" s="26">
        <f>IF(E3534="","",IFERROR(INDEX('İş emirleri'!$B$6:$B$305,MATCH(E3534,'İş emirleri'!$A$6:$A$305,0)),"İş emri yok"))</f>
        <v/>
      </c>
      <c r="G3534" s="38" t="n"/>
      <c r="H3534" s="38" t="n"/>
      <c r="I3534" s="20" t="n"/>
      <c r="J3534" s="40">
        <f>IF(G3534="","",MAX(0,G3534-N(H3534)))</f>
        <v/>
      </c>
      <c r="K3534" s="24">
        <f>IF(OR(G3534="",N(G3534)=0),"",J3534/G3534)</f>
        <v/>
      </c>
      <c r="L3534" s="38" t="n"/>
      <c r="M3534" s="38" t="n"/>
      <c r="N3534" s="20" t="n"/>
      <c r="O3534" s="40">
        <f>IF(AND(L3534="",M3534=""),"",N(L3534)+N(M3534))</f>
        <v/>
      </c>
      <c r="P3534" s="24">
        <f>IF(OR(O3534="",N(O3534)=0),"",N(M3534)/O3534)</f>
        <v/>
      </c>
      <c r="Q3534" s="40">
        <f>IF(OR(J3534="",N(J3534)=0,O3534=""),"",N(L3534)/(J3534/60))</f>
        <v/>
      </c>
      <c r="R3534" s="20" t="n"/>
    </row>
    <row r="3535">
      <c r="A3535" s="39" t="n"/>
      <c r="B3535" s="20" t="n"/>
      <c r="C3535" s="20" t="n"/>
      <c r="D3535" s="20" t="n"/>
      <c r="E3535" s="20" t="n"/>
      <c r="F3535" s="26">
        <f>IF(E3535="","",IFERROR(INDEX('İş emirleri'!$B$6:$B$305,MATCH(E3535,'İş emirleri'!$A$6:$A$305,0)),"İş emri yok"))</f>
        <v/>
      </c>
      <c r="G3535" s="38" t="n"/>
      <c r="H3535" s="38" t="n"/>
      <c r="I3535" s="20" t="n"/>
      <c r="J3535" s="40">
        <f>IF(G3535="","",MAX(0,G3535-N(H3535)))</f>
        <v/>
      </c>
      <c r="K3535" s="24">
        <f>IF(OR(G3535="",N(G3535)=0),"",J3535/G3535)</f>
        <v/>
      </c>
      <c r="L3535" s="38" t="n"/>
      <c r="M3535" s="38" t="n"/>
      <c r="N3535" s="20" t="n"/>
      <c r="O3535" s="40">
        <f>IF(AND(L3535="",M3535=""),"",N(L3535)+N(M3535))</f>
        <v/>
      </c>
      <c r="P3535" s="24">
        <f>IF(OR(O3535="",N(O3535)=0),"",N(M3535)/O3535)</f>
        <v/>
      </c>
      <c r="Q3535" s="40">
        <f>IF(OR(J3535="",N(J3535)=0,O3535=""),"",N(L3535)/(J3535/60))</f>
        <v/>
      </c>
      <c r="R3535" s="20" t="n"/>
    </row>
    <row r="3536">
      <c r="A3536" s="39" t="n"/>
      <c r="B3536" s="20" t="n"/>
      <c r="C3536" s="20" t="n"/>
      <c r="D3536" s="20" t="n"/>
      <c r="E3536" s="20" t="n"/>
      <c r="F3536" s="26">
        <f>IF(E3536="","",IFERROR(INDEX('İş emirleri'!$B$6:$B$305,MATCH(E3536,'İş emirleri'!$A$6:$A$305,0)),"İş emri yok"))</f>
        <v/>
      </c>
      <c r="G3536" s="38" t="n"/>
      <c r="H3536" s="38" t="n"/>
      <c r="I3536" s="20" t="n"/>
      <c r="J3536" s="40">
        <f>IF(G3536="","",MAX(0,G3536-N(H3536)))</f>
        <v/>
      </c>
      <c r="K3536" s="24">
        <f>IF(OR(G3536="",N(G3536)=0),"",J3536/G3536)</f>
        <v/>
      </c>
      <c r="L3536" s="38" t="n"/>
      <c r="M3536" s="38" t="n"/>
      <c r="N3536" s="20" t="n"/>
      <c r="O3536" s="40">
        <f>IF(AND(L3536="",M3536=""),"",N(L3536)+N(M3536))</f>
        <v/>
      </c>
      <c r="P3536" s="24">
        <f>IF(OR(O3536="",N(O3536)=0),"",N(M3536)/O3536)</f>
        <v/>
      </c>
      <c r="Q3536" s="40">
        <f>IF(OR(J3536="",N(J3536)=0,O3536=""),"",N(L3536)/(J3536/60))</f>
        <v/>
      </c>
      <c r="R3536" s="20" t="n"/>
    </row>
    <row r="3537">
      <c r="A3537" s="39" t="n"/>
      <c r="B3537" s="20" t="n"/>
      <c r="C3537" s="20" t="n"/>
      <c r="D3537" s="20" t="n"/>
      <c r="E3537" s="20" t="n"/>
      <c r="F3537" s="26">
        <f>IF(E3537="","",IFERROR(INDEX('İş emirleri'!$B$6:$B$305,MATCH(E3537,'İş emirleri'!$A$6:$A$305,0)),"İş emri yok"))</f>
        <v/>
      </c>
      <c r="G3537" s="38" t="n"/>
      <c r="H3537" s="38" t="n"/>
      <c r="I3537" s="20" t="n"/>
      <c r="J3537" s="40">
        <f>IF(G3537="","",MAX(0,G3537-N(H3537)))</f>
        <v/>
      </c>
      <c r="K3537" s="24">
        <f>IF(OR(G3537="",N(G3537)=0),"",J3537/G3537)</f>
        <v/>
      </c>
      <c r="L3537" s="38" t="n"/>
      <c r="M3537" s="38" t="n"/>
      <c r="N3537" s="20" t="n"/>
      <c r="O3537" s="40">
        <f>IF(AND(L3537="",M3537=""),"",N(L3537)+N(M3537))</f>
        <v/>
      </c>
      <c r="P3537" s="24">
        <f>IF(OR(O3537="",N(O3537)=0),"",N(M3537)/O3537)</f>
        <v/>
      </c>
      <c r="Q3537" s="40">
        <f>IF(OR(J3537="",N(J3537)=0,O3537=""),"",N(L3537)/(J3537/60))</f>
        <v/>
      </c>
      <c r="R3537" s="20" t="n"/>
    </row>
    <row r="3538">
      <c r="A3538" s="39" t="n"/>
      <c r="B3538" s="20" t="n"/>
      <c r="C3538" s="20" t="n"/>
      <c r="D3538" s="20" t="n"/>
      <c r="E3538" s="20" t="n"/>
      <c r="F3538" s="26">
        <f>IF(E3538="","",IFERROR(INDEX('İş emirleri'!$B$6:$B$305,MATCH(E3538,'İş emirleri'!$A$6:$A$305,0)),"İş emri yok"))</f>
        <v/>
      </c>
      <c r="G3538" s="38" t="n"/>
      <c r="H3538" s="38" t="n"/>
      <c r="I3538" s="20" t="n"/>
      <c r="J3538" s="40">
        <f>IF(G3538="","",MAX(0,G3538-N(H3538)))</f>
        <v/>
      </c>
      <c r="K3538" s="24">
        <f>IF(OR(G3538="",N(G3538)=0),"",J3538/G3538)</f>
        <v/>
      </c>
      <c r="L3538" s="38" t="n"/>
      <c r="M3538" s="38" t="n"/>
      <c r="N3538" s="20" t="n"/>
      <c r="O3538" s="40">
        <f>IF(AND(L3538="",M3538=""),"",N(L3538)+N(M3538))</f>
        <v/>
      </c>
      <c r="P3538" s="24">
        <f>IF(OR(O3538="",N(O3538)=0),"",N(M3538)/O3538)</f>
        <v/>
      </c>
      <c r="Q3538" s="40">
        <f>IF(OR(J3538="",N(J3538)=0,O3538=""),"",N(L3538)/(J3538/60))</f>
        <v/>
      </c>
      <c r="R3538" s="20" t="n"/>
    </row>
    <row r="3539">
      <c r="A3539" s="39" t="n"/>
      <c r="B3539" s="20" t="n"/>
      <c r="C3539" s="20" t="n"/>
      <c r="D3539" s="20" t="n"/>
      <c r="E3539" s="20" t="n"/>
      <c r="F3539" s="26">
        <f>IF(E3539="","",IFERROR(INDEX('İş emirleri'!$B$6:$B$305,MATCH(E3539,'İş emirleri'!$A$6:$A$305,0)),"İş emri yok"))</f>
        <v/>
      </c>
      <c r="G3539" s="38" t="n"/>
      <c r="H3539" s="38" t="n"/>
      <c r="I3539" s="20" t="n"/>
      <c r="J3539" s="40">
        <f>IF(G3539="","",MAX(0,G3539-N(H3539)))</f>
        <v/>
      </c>
      <c r="K3539" s="24">
        <f>IF(OR(G3539="",N(G3539)=0),"",J3539/G3539)</f>
        <v/>
      </c>
      <c r="L3539" s="38" t="n"/>
      <c r="M3539" s="38" t="n"/>
      <c r="N3539" s="20" t="n"/>
      <c r="O3539" s="40">
        <f>IF(AND(L3539="",M3539=""),"",N(L3539)+N(M3539))</f>
        <v/>
      </c>
      <c r="P3539" s="24">
        <f>IF(OR(O3539="",N(O3539)=0),"",N(M3539)/O3539)</f>
        <v/>
      </c>
      <c r="Q3539" s="40">
        <f>IF(OR(J3539="",N(J3539)=0,O3539=""),"",N(L3539)/(J3539/60))</f>
        <v/>
      </c>
      <c r="R3539" s="20" t="n"/>
    </row>
    <row r="3540">
      <c r="A3540" s="39" t="n"/>
      <c r="B3540" s="20" t="n"/>
      <c r="C3540" s="20" t="n"/>
      <c r="D3540" s="20" t="n"/>
      <c r="E3540" s="20" t="n"/>
      <c r="F3540" s="26">
        <f>IF(E3540="","",IFERROR(INDEX('İş emirleri'!$B$6:$B$305,MATCH(E3540,'İş emirleri'!$A$6:$A$305,0)),"İş emri yok"))</f>
        <v/>
      </c>
      <c r="G3540" s="38" t="n"/>
      <c r="H3540" s="38" t="n"/>
      <c r="I3540" s="20" t="n"/>
      <c r="J3540" s="40">
        <f>IF(G3540="","",MAX(0,G3540-N(H3540)))</f>
        <v/>
      </c>
      <c r="K3540" s="24">
        <f>IF(OR(G3540="",N(G3540)=0),"",J3540/G3540)</f>
        <v/>
      </c>
      <c r="L3540" s="38" t="n"/>
      <c r="M3540" s="38" t="n"/>
      <c r="N3540" s="20" t="n"/>
      <c r="O3540" s="40">
        <f>IF(AND(L3540="",M3540=""),"",N(L3540)+N(M3540))</f>
        <v/>
      </c>
      <c r="P3540" s="24">
        <f>IF(OR(O3540="",N(O3540)=0),"",N(M3540)/O3540)</f>
        <v/>
      </c>
      <c r="Q3540" s="40">
        <f>IF(OR(J3540="",N(J3540)=0,O3540=""),"",N(L3540)/(J3540/60))</f>
        <v/>
      </c>
      <c r="R3540" s="20" t="n"/>
    </row>
    <row r="3541">
      <c r="A3541" s="39" t="n"/>
      <c r="B3541" s="20" t="n"/>
      <c r="C3541" s="20" t="n"/>
      <c r="D3541" s="20" t="n"/>
      <c r="E3541" s="20" t="n"/>
      <c r="F3541" s="26">
        <f>IF(E3541="","",IFERROR(INDEX('İş emirleri'!$B$6:$B$305,MATCH(E3541,'İş emirleri'!$A$6:$A$305,0)),"İş emri yok"))</f>
        <v/>
      </c>
      <c r="G3541" s="38" t="n"/>
      <c r="H3541" s="38" t="n"/>
      <c r="I3541" s="20" t="n"/>
      <c r="J3541" s="40">
        <f>IF(G3541="","",MAX(0,G3541-N(H3541)))</f>
        <v/>
      </c>
      <c r="K3541" s="24">
        <f>IF(OR(G3541="",N(G3541)=0),"",J3541/G3541)</f>
        <v/>
      </c>
      <c r="L3541" s="38" t="n"/>
      <c r="M3541" s="38" t="n"/>
      <c r="N3541" s="20" t="n"/>
      <c r="O3541" s="40">
        <f>IF(AND(L3541="",M3541=""),"",N(L3541)+N(M3541))</f>
        <v/>
      </c>
      <c r="P3541" s="24">
        <f>IF(OR(O3541="",N(O3541)=0),"",N(M3541)/O3541)</f>
        <v/>
      </c>
      <c r="Q3541" s="40">
        <f>IF(OR(J3541="",N(J3541)=0,O3541=""),"",N(L3541)/(J3541/60))</f>
        <v/>
      </c>
      <c r="R3541" s="20" t="n"/>
    </row>
    <row r="3542">
      <c r="A3542" s="39" t="n"/>
      <c r="B3542" s="20" t="n"/>
      <c r="C3542" s="20" t="n"/>
      <c r="D3542" s="20" t="n"/>
      <c r="E3542" s="20" t="n"/>
      <c r="F3542" s="26">
        <f>IF(E3542="","",IFERROR(INDEX('İş emirleri'!$B$6:$B$305,MATCH(E3542,'İş emirleri'!$A$6:$A$305,0)),"İş emri yok"))</f>
        <v/>
      </c>
      <c r="G3542" s="38" t="n"/>
      <c r="H3542" s="38" t="n"/>
      <c r="I3542" s="20" t="n"/>
      <c r="J3542" s="40">
        <f>IF(G3542="","",MAX(0,G3542-N(H3542)))</f>
        <v/>
      </c>
      <c r="K3542" s="24">
        <f>IF(OR(G3542="",N(G3542)=0),"",J3542/G3542)</f>
        <v/>
      </c>
      <c r="L3542" s="38" t="n"/>
      <c r="M3542" s="38" t="n"/>
      <c r="N3542" s="20" t="n"/>
      <c r="O3542" s="40">
        <f>IF(AND(L3542="",M3542=""),"",N(L3542)+N(M3542))</f>
        <v/>
      </c>
      <c r="P3542" s="24">
        <f>IF(OR(O3542="",N(O3542)=0),"",N(M3542)/O3542)</f>
        <v/>
      </c>
      <c r="Q3542" s="40">
        <f>IF(OR(J3542="",N(J3542)=0,O3542=""),"",N(L3542)/(J3542/60))</f>
        <v/>
      </c>
      <c r="R3542" s="20" t="n"/>
    </row>
    <row r="3543">
      <c r="A3543" s="39" t="n"/>
      <c r="B3543" s="20" t="n"/>
      <c r="C3543" s="20" t="n"/>
      <c r="D3543" s="20" t="n"/>
      <c r="E3543" s="20" t="n"/>
      <c r="F3543" s="26">
        <f>IF(E3543="","",IFERROR(INDEX('İş emirleri'!$B$6:$B$305,MATCH(E3543,'İş emirleri'!$A$6:$A$305,0)),"İş emri yok"))</f>
        <v/>
      </c>
      <c r="G3543" s="38" t="n"/>
      <c r="H3543" s="38" t="n"/>
      <c r="I3543" s="20" t="n"/>
      <c r="J3543" s="40">
        <f>IF(G3543="","",MAX(0,G3543-N(H3543)))</f>
        <v/>
      </c>
      <c r="K3543" s="24">
        <f>IF(OR(G3543="",N(G3543)=0),"",J3543/G3543)</f>
        <v/>
      </c>
      <c r="L3543" s="38" t="n"/>
      <c r="M3543" s="38" t="n"/>
      <c r="N3543" s="20" t="n"/>
      <c r="O3543" s="40">
        <f>IF(AND(L3543="",M3543=""),"",N(L3543)+N(M3543))</f>
        <v/>
      </c>
      <c r="P3543" s="24">
        <f>IF(OR(O3543="",N(O3543)=0),"",N(M3543)/O3543)</f>
        <v/>
      </c>
      <c r="Q3543" s="40">
        <f>IF(OR(J3543="",N(J3543)=0,O3543=""),"",N(L3543)/(J3543/60))</f>
        <v/>
      </c>
      <c r="R3543" s="20" t="n"/>
    </row>
    <row r="3544">
      <c r="A3544" s="39" t="n"/>
      <c r="B3544" s="20" t="n"/>
      <c r="C3544" s="20" t="n"/>
      <c r="D3544" s="20" t="n"/>
      <c r="E3544" s="20" t="n"/>
      <c r="F3544" s="26">
        <f>IF(E3544="","",IFERROR(INDEX('İş emirleri'!$B$6:$B$305,MATCH(E3544,'İş emirleri'!$A$6:$A$305,0)),"İş emri yok"))</f>
        <v/>
      </c>
      <c r="G3544" s="38" t="n"/>
      <c r="H3544" s="38" t="n"/>
      <c r="I3544" s="20" t="n"/>
      <c r="J3544" s="40">
        <f>IF(G3544="","",MAX(0,G3544-N(H3544)))</f>
        <v/>
      </c>
      <c r="K3544" s="24">
        <f>IF(OR(G3544="",N(G3544)=0),"",J3544/G3544)</f>
        <v/>
      </c>
      <c r="L3544" s="38" t="n"/>
      <c r="M3544" s="38" t="n"/>
      <c r="N3544" s="20" t="n"/>
      <c r="O3544" s="40">
        <f>IF(AND(L3544="",M3544=""),"",N(L3544)+N(M3544))</f>
        <v/>
      </c>
      <c r="P3544" s="24">
        <f>IF(OR(O3544="",N(O3544)=0),"",N(M3544)/O3544)</f>
        <v/>
      </c>
      <c r="Q3544" s="40">
        <f>IF(OR(J3544="",N(J3544)=0,O3544=""),"",N(L3544)/(J3544/60))</f>
        <v/>
      </c>
      <c r="R3544" s="20" t="n"/>
    </row>
    <row r="3545">
      <c r="A3545" s="39" t="n"/>
      <c r="B3545" s="20" t="n"/>
      <c r="C3545" s="20" t="n"/>
      <c r="D3545" s="20" t="n"/>
      <c r="E3545" s="20" t="n"/>
      <c r="F3545" s="26">
        <f>IF(E3545="","",IFERROR(INDEX('İş emirleri'!$B$6:$B$305,MATCH(E3545,'İş emirleri'!$A$6:$A$305,0)),"İş emri yok"))</f>
        <v/>
      </c>
      <c r="G3545" s="38" t="n"/>
      <c r="H3545" s="38" t="n"/>
      <c r="I3545" s="20" t="n"/>
      <c r="J3545" s="40">
        <f>IF(G3545="","",MAX(0,G3545-N(H3545)))</f>
        <v/>
      </c>
      <c r="K3545" s="24">
        <f>IF(OR(G3545="",N(G3545)=0),"",J3545/G3545)</f>
        <v/>
      </c>
      <c r="L3545" s="38" t="n"/>
      <c r="M3545" s="38" t="n"/>
      <c r="N3545" s="20" t="n"/>
      <c r="O3545" s="40">
        <f>IF(AND(L3545="",M3545=""),"",N(L3545)+N(M3545))</f>
        <v/>
      </c>
      <c r="P3545" s="24">
        <f>IF(OR(O3545="",N(O3545)=0),"",N(M3545)/O3545)</f>
        <v/>
      </c>
      <c r="Q3545" s="40">
        <f>IF(OR(J3545="",N(J3545)=0,O3545=""),"",N(L3545)/(J3545/60))</f>
        <v/>
      </c>
      <c r="R3545" s="20" t="n"/>
    </row>
    <row r="3546">
      <c r="A3546" s="39" t="n"/>
      <c r="B3546" s="20" t="n"/>
      <c r="C3546" s="20" t="n"/>
      <c r="D3546" s="20" t="n"/>
      <c r="E3546" s="20" t="n"/>
      <c r="F3546" s="26">
        <f>IF(E3546="","",IFERROR(INDEX('İş emirleri'!$B$6:$B$305,MATCH(E3546,'İş emirleri'!$A$6:$A$305,0)),"İş emri yok"))</f>
        <v/>
      </c>
      <c r="G3546" s="38" t="n"/>
      <c r="H3546" s="38" t="n"/>
      <c r="I3546" s="20" t="n"/>
      <c r="J3546" s="40">
        <f>IF(G3546="","",MAX(0,G3546-N(H3546)))</f>
        <v/>
      </c>
      <c r="K3546" s="24">
        <f>IF(OR(G3546="",N(G3546)=0),"",J3546/G3546)</f>
        <v/>
      </c>
      <c r="L3546" s="38" t="n"/>
      <c r="M3546" s="38" t="n"/>
      <c r="N3546" s="20" t="n"/>
      <c r="O3546" s="40">
        <f>IF(AND(L3546="",M3546=""),"",N(L3546)+N(M3546))</f>
        <v/>
      </c>
      <c r="P3546" s="24">
        <f>IF(OR(O3546="",N(O3546)=0),"",N(M3546)/O3546)</f>
        <v/>
      </c>
      <c r="Q3546" s="40">
        <f>IF(OR(J3546="",N(J3546)=0,O3546=""),"",N(L3546)/(J3546/60))</f>
        <v/>
      </c>
      <c r="R3546" s="20" t="n"/>
    </row>
    <row r="3547">
      <c r="A3547" s="39" t="n"/>
      <c r="B3547" s="20" t="n"/>
      <c r="C3547" s="20" t="n"/>
      <c r="D3547" s="20" t="n"/>
      <c r="E3547" s="20" t="n"/>
      <c r="F3547" s="26">
        <f>IF(E3547="","",IFERROR(INDEX('İş emirleri'!$B$6:$B$305,MATCH(E3547,'İş emirleri'!$A$6:$A$305,0)),"İş emri yok"))</f>
        <v/>
      </c>
      <c r="G3547" s="38" t="n"/>
      <c r="H3547" s="38" t="n"/>
      <c r="I3547" s="20" t="n"/>
      <c r="J3547" s="40">
        <f>IF(G3547="","",MAX(0,G3547-N(H3547)))</f>
        <v/>
      </c>
      <c r="K3547" s="24">
        <f>IF(OR(G3547="",N(G3547)=0),"",J3547/G3547)</f>
        <v/>
      </c>
      <c r="L3547" s="38" t="n"/>
      <c r="M3547" s="38" t="n"/>
      <c r="N3547" s="20" t="n"/>
      <c r="O3547" s="40">
        <f>IF(AND(L3547="",M3547=""),"",N(L3547)+N(M3547))</f>
        <v/>
      </c>
      <c r="P3547" s="24">
        <f>IF(OR(O3547="",N(O3547)=0),"",N(M3547)/O3547)</f>
        <v/>
      </c>
      <c r="Q3547" s="40">
        <f>IF(OR(J3547="",N(J3547)=0,O3547=""),"",N(L3547)/(J3547/60))</f>
        <v/>
      </c>
      <c r="R3547" s="20" t="n"/>
    </row>
    <row r="3548">
      <c r="A3548" s="39" t="n"/>
      <c r="B3548" s="20" t="n"/>
      <c r="C3548" s="20" t="n"/>
      <c r="D3548" s="20" t="n"/>
      <c r="E3548" s="20" t="n"/>
      <c r="F3548" s="26">
        <f>IF(E3548="","",IFERROR(INDEX('İş emirleri'!$B$6:$B$305,MATCH(E3548,'İş emirleri'!$A$6:$A$305,0)),"İş emri yok"))</f>
        <v/>
      </c>
      <c r="G3548" s="38" t="n"/>
      <c r="H3548" s="38" t="n"/>
      <c r="I3548" s="20" t="n"/>
      <c r="J3548" s="40">
        <f>IF(G3548="","",MAX(0,G3548-N(H3548)))</f>
        <v/>
      </c>
      <c r="K3548" s="24">
        <f>IF(OR(G3548="",N(G3548)=0),"",J3548/G3548)</f>
        <v/>
      </c>
      <c r="L3548" s="38" t="n"/>
      <c r="M3548" s="38" t="n"/>
      <c r="N3548" s="20" t="n"/>
      <c r="O3548" s="40">
        <f>IF(AND(L3548="",M3548=""),"",N(L3548)+N(M3548))</f>
        <v/>
      </c>
      <c r="P3548" s="24">
        <f>IF(OR(O3548="",N(O3548)=0),"",N(M3548)/O3548)</f>
        <v/>
      </c>
      <c r="Q3548" s="40">
        <f>IF(OR(J3548="",N(J3548)=0,O3548=""),"",N(L3548)/(J3548/60))</f>
        <v/>
      </c>
      <c r="R3548" s="20" t="n"/>
    </row>
    <row r="3549">
      <c r="A3549" s="39" t="n"/>
      <c r="B3549" s="20" t="n"/>
      <c r="C3549" s="20" t="n"/>
      <c r="D3549" s="20" t="n"/>
      <c r="E3549" s="20" t="n"/>
      <c r="F3549" s="26">
        <f>IF(E3549="","",IFERROR(INDEX('İş emirleri'!$B$6:$B$305,MATCH(E3549,'İş emirleri'!$A$6:$A$305,0)),"İş emri yok"))</f>
        <v/>
      </c>
      <c r="G3549" s="38" t="n"/>
      <c r="H3549" s="38" t="n"/>
      <c r="I3549" s="20" t="n"/>
      <c r="J3549" s="40">
        <f>IF(G3549="","",MAX(0,G3549-N(H3549)))</f>
        <v/>
      </c>
      <c r="K3549" s="24">
        <f>IF(OR(G3549="",N(G3549)=0),"",J3549/G3549)</f>
        <v/>
      </c>
      <c r="L3549" s="38" t="n"/>
      <c r="M3549" s="38" t="n"/>
      <c r="N3549" s="20" t="n"/>
      <c r="O3549" s="40">
        <f>IF(AND(L3549="",M3549=""),"",N(L3549)+N(M3549))</f>
        <v/>
      </c>
      <c r="P3549" s="24">
        <f>IF(OR(O3549="",N(O3549)=0),"",N(M3549)/O3549)</f>
        <v/>
      </c>
      <c r="Q3549" s="40">
        <f>IF(OR(J3549="",N(J3549)=0,O3549=""),"",N(L3549)/(J3549/60))</f>
        <v/>
      </c>
      <c r="R3549" s="20" t="n"/>
    </row>
    <row r="3550">
      <c r="A3550" s="39" t="n"/>
      <c r="B3550" s="20" t="n"/>
      <c r="C3550" s="20" t="n"/>
      <c r="D3550" s="20" t="n"/>
      <c r="E3550" s="20" t="n"/>
      <c r="F3550" s="26">
        <f>IF(E3550="","",IFERROR(INDEX('İş emirleri'!$B$6:$B$305,MATCH(E3550,'İş emirleri'!$A$6:$A$305,0)),"İş emri yok"))</f>
        <v/>
      </c>
      <c r="G3550" s="38" t="n"/>
      <c r="H3550" s="38" t="n"/>
      <c r="I3550" s="20" t="n"/>
      <c r="J3550" s="40">
        <f>IF(G3550="","",MAX(0,G3550-N(H3550)))</f>
        <v/>
      </c>
      <c r="K3550" s="24">
        <f>IF(OR(G3550="",N(G3550)=0),"",J3550/G3550)</f>
        <v/>
      </c>
      <c r="L3550" s="38" t="n"/>
      <c r="M3550" s="38" t="n"/>
      <c r="N3550" s="20" t="n"/>
      <c r="O3550" s="40">
        <f>IF(AND(L3550="",M3550=""),"",N(L3550)+N(M3550))</f>
        <v/>
      </c>
      <c r="P3550" s="24">
        <f>IF(OR(O3550="",N(O3550)=0),"",N(M3550)/O3550)</f>
        <v/>
      </c>
      <c r="Q3550" s="40">
        <f>IF(OR(J3550="",N(J3550)=0,O3550=""),"",N(L3550)/(J3550/60))</f>
        <v/>
      </c>
      <c r="R3550" s="20" t="n"/>
    </row>
    <row r="3551">
      <c r="A3551" s="39" t="n"/>
      <c r="B3551" s="20" t="n"/>
      <c r="C3551" s="20" t="n"/>
      <c r="D3551" s="20" t="n"/>
      <c r="E3551" s="20" t="n"/>
      <c r="F3551" s="26">
        <f>IF(E3551="","",IFERROR(INDEX('İş emirleri'!$B$6:$B$305,MATCH(E3551,'İş emirleri'!$A$6:$A$305,0)),"İş emri yok"))</f>
        <v/>
      </c>
      <c r="G3551" s="38" t="n"/>
      <c r="H3551" s="38" t="n"/>
      <c r="I3551" s="20" t="n"/>
      <c r="J3551" s="40">
        <f>IF(G3551="","",MAX(0,G3551-N(H3551)))</f>
        <v/>
      </c>
      <c r="K3551" s="24">
        <f>IF(OR(G3551="",N(G3551)=0),"",J3551/G3551)</f>
        <v/>
      </c>
      <c r="L3551" s="38" t="n"/>
      <c r="M3551" s="38" t="n"/>
      <c r="N3551" s="20" t="n"/>
      <c r="O3551" s="40">
        <f>IF(AND(L3551="",M3551=""),"",N(L3551)+N(M3551))</f>
        <v/>
      </c>
      <c r="P3551" s="24">
        <f>IF(OR(O3551="",N(O3551)=0),"",N(M3551)/O3551)</f>
        <v/>
      </c>
      <c r="Q3551" s="40">
        <f>IF(OR(J3551="",N(J3551)=0,O3551=""),"",N(L3551)/(J3551/60))</f>
        <v/>
      </c>
      <c r="R3551" s="20" t="n"/>
    </row>
    <row r="3552">
      <c r="A3552" s="39" t="n"/>
      <c r="B3552" s="20" t="n"/>
      <c r="C3552" s="20" t="n"/>
      <c r="D3552" s="20" t="n"/>
      <c r="E3552" s="20" t="n"/>
      <c r="F3552" s="26">
        <f>IF(E3552="","",IFERROR(INDEX('İş emirleri'!$B$6:$B$305,MATCH(E3552,'İş emirleri'!$A$6:$A$305,0)),"İş emri yok"))</f>
        <v/>
      </c>
      <c r="G3552" s="38" t="n"/>
      <c r="H3552" s="38" t="n"/>
      <c r="I3552" s="20" t="n"/>
      <c r="J3552" s="40">
        <f>IF(G3552="","",MAX(0,G3552-N(H3552)))</f>
        <v/>
      </c>
      <c r="K3552" s="24">
        <f>IF(OR(G3552="",N(G3552)=0),"",J3552/G3552)</f>
        <v/>
      </c>
      <c r="L3552" s="38" t="n"/>
      <c r="M3552" s="38" t="n"/>
      <c r="N3552" s="20" t="n"/>
      <c r="O3552" s="40">
        <f>IF(AND(L3552="",M3552=""),"",N(L3552)+N(M3552))</f>
        <v/>
      </c>
      <c r="P3552" s="24">
        <f>IF(OR(O3552="",N(O3552)=0),"",N(M3552)/O3552)</f>
        <v/>
      </c>
      <c r="Q3552" s="40">
        <f>IF(OR(J3552="",N(J3552)=0,O3552=""),"",N(L3552)/(J3552/60))</f>
        <v/>
      </c>
      <c r="R3552" s="20" t="n"/>
    </row>
    <row r="3553">
      <c r="A3553" s="39" t="n"/>
      <c r="B3553" s="20" t="n"/>
      <c r="C3553" s="20" t="n"/>
      <c r="D3553" s="20" t="n"/>
      <c r="E3553" s="20" t="n"/>
      <c r="F3553" s="26">
        <f>IF(E3553="","",IFERROR(INDEX('İş emirleri'!$B$6:$B$305,MATCH(E3553,'İş emirleri'!$A$6:$A$305,0)),"İş emri yok"))</f>
        <v/>
      </c>
      <c r="G3553" s="38" t="n"/>
      <c r="H3553" s="38" t="n"/>
      <c r="I3553" s="20" t="n"/>
      <c r="J3553" s="40">
        <f>IF(G3553="","",MAX(0,G3553-N(H3553)))</f>
        <v/>
      </c>
      <c r="K3553" s="24">
        <f>IF(OR(G3553="",N(G3553)=0),"",J3553/G3553)</f>
        <v/>
      </c>
      <c r="L3553" s="38" t="n"/>
      <c r="M3553" s="38" t="n"/>
      <c r="N3553" s="20" t="n"/>
      <c r="O3553" s="40">
        <f>IF(AND(L3553="",M3553=""),"",N(L3553)+N(M3553))</f>
        <v/>
      </c>
      <c r="P3553" s="24">
        <f>IF(OR(O3553="",N(O3553)=0),"",N(M3553)/O3553)</f>
        <v/>
      </c>
      <c r="Q3553" s="40">
        <f>IF(OR(J3553="",N(J3553)=0,O3553=""),"",N(L3553)/(J3553/60))</f>
        <v/>
      </c>
      <c r="R3553" s="20" t="n"/>
    </row>
    <row r="3554">
      <c r="A3554" s="39" t="n"/>
      <c r="B3554" s="20" t="n"/>
      <c r="C3554" s="20" t="n"/>
      <c r="D3554" s="20" t="n"/>
      <c r="E3554" s="20" t="n"/>
      <c r="F3554" s="26">
        <f>IF(E3554="","",IFERROR(INDEX('İş emirleri'!$B$6:$B$305,MATCH(E3554,'İş emirleri'!$A$6:$A$305,0)),"İş emri yok"))</f>
        <v/>
      </c>
      <c r="G3554" s="38" t="n"/>
      <c r="H3554" s="38" t="n"/>
      <c r="I3554" s="20" t="n"/>
      <c r="J3554" s="40">
        <f>IF(G3554="","",MAX(0,G3554-N(H3554)))</f>
        <v/>
      </c>
      <c r="K3554" s="24">
        <f>IF(OR(G3554="",N(G3554)=0),"",J3554/G3554)</f>
        <v/>
      </c>
      <c r="L3554" s="38" t="n"/>
      <c r="M3554" s="38" t="n"/>
      <c r="N3554" s="20" t="n"/>
      <c r="O3554" s="40">
        <f>IF(AND(L3554="",M3554=""),"",N(L3554)+N(M3554))</f>
        <v/>
      </c>
      <c r="P3554" s="24">
        <f>IF(OR(O3554="",N(O3554)=0),"",N(M3554)/O3554)</f>
        <v/>
      </c>
      <c r="Q3554" s="40">
        <f>IF(OR(J3554="",N(J3554)=0,O3554=""),"",N(L3554)/(J3554/60))</f>
        <v/>
      </c>
      <c r="R3554" s="20" t="n"/>
    </row>
    <row r="3555">
      <c r="A3555" s="39" t="n"/>
      <c r="B3555" s="20" t="n"/>
      <c r="C3555" s="20" t="n"/>
      <c r="D3555" s="20" t="n"/>
      <c r="E3555" s="20" t="n"/>
      <c r="F3555" s="26">
        <f>IF(E3555="","",IFERROR(INDEX('İş emirleri'!$B$6:$B$305,MATCH(E3555,'İş emirleri'!$A$6:$A$305,0)),"İş emri yok"))</f>
        <v/>
      </c>
      <c r="G3555" s="38" t="n"/>
      <c r="H3555" s="38" t="n"/>
      <c r="I3555" s="20" t="n"/>
      <c r="J3555" s="40">
        <f>IF(G3555="","",MAX(0,G3555-N(H3555)))</f>
        <v/>
      </c>
      <c r="K3555" s="24">
        <f>IF(OR(G3555="",N(G3555)=0),"",J3555/G3555)</f>
        <v/>
      </c>
      <c r="L3555" s="38" t="n"/>
      <c r="M3555" s="38" t="n"/>
      <c r="N3555" s="20" t="n"/>
      <c r="O3555" s="40">
        <f>IF(AND(L3555="",M3555=""),"",N(L3555)+N(M3555))</f>
        <v/>
      </c>
      <c r="P3555" s="24">
        <f>IF(OR(O3555="",N(O3555)=0),"",N(M3555)/O3555)</f>
        <v/>
      </c>
      <c r="Q3555" s="40">
        <f>IF(OR(J3555="",N(J3555)=0,O3555=""),"",N(L3555)/(J3555/60))</f>
        <v/>
      </c>
      <c r="R3555" s="20" t="n"/>
    </row>
    <row r="3556">
      <c r="A3556" s="39" t="n"/>
      <c r="B3556" s="20" t="n"/>
      <c r="C3556" s="20" t="n"/>
      <c r="D3556" s="20" t="n"/>
      <c r="E3556" s="20" t="n"/>
      <c r="F3556" s="26">
        <f>IF(E3556="","",IFERROR(INDEX('İş emirleri'!$B$6:$B$305,MATCH(E3556,'İş emirleri'!$A$6:$A$305,0)),"İş emri yok"))</f>
        <v/>
      </c>
      <c r="G3556" s="38" t="n"/>
      <c r="H3556" s="38" t="n"/>
      <c r="I3556" s="20" t="n"/>
      <c r="J3556" s="40">
        <f>IF(G3556="","",MAX(0,G3556-N(H3556)))</f>
        <v/>
      </c>
      <c r="K3556" s="24">
        <f>IF(OR(G3556="",N(G3556)=0),"",J3556/G3556)</f>
        <v/>
      </c>
      <c r="L3556" s="38" t="n"/>
      <c r="M3556" s="38" t="n"/>
      <c r="N3556" s="20" t="n"/>
      <c r="O3556" s="40">
        <f>IF(AND(L3556="",M3556=""),"",N(L3556)+N(M3556))</f>
        <v/>
      </c>
      <c r="P3556" s="24">
        <f>IF(OR(O3556="",N(O3556)=0),"",N(M3556)/O3556)</f>
        <v/>
      </c>
      <c r="Q3556" s="40">
        <f>IF(OR(J3556="",N(J3556)=0,O3556=""),"",N(L3556)/(J3556/60))</f>
        <v/>
      </c>
      <c r="R3556" s="20" t="n"/>
    </row>
    <row r="3557">
      <c r="A3557" s="39" t="n"/>
      <c r="B3557" s="20" t="n"/>
      <c r="C3557" s="20" t="n"/>
      <c r="D3557" s="20" t="n"/>
      <c r="E3557" s="20" t="n"/>
      <c r="F3557" s="26">
        <f>IF(E3557="","",IFERROR(INDEX('İş emirleri'!$B$6:$B$305,MATCH(E3557,'İş emirleri'!$A$6:$A$305,0)),"İş emri yok"))</f>
        <v/>
      </c>
      <c r="G3557" s="38" t="n"/>
      <c r="H3557" s="38" t="n"/>
      <c r="I3557" s="20" t="n"/>
      <c r="J3557" s="40">
        <f>IF(G3557="","",MAX(0,G3557-N(H3557)))</f>
        <v/>
      </c>
      <c r="K3557" s="24">
        <f>IF(OR(G3557="",N(G3557)=0),"",J3557/G3557)</f>
        <v/>
      </c>
      <c r="L3557" s="38" t="n"/>
      <c r="M3557" s="38" t="n"/>
      <c r="N3557" s="20" t="n"/>
      <c r="O3557" s="40">
        <f>IF(AND(L3557="",M3557=""),"",N(L3557)+N(M3557))</f>
        <v/>
      </c>
      <c r="P3557" s="24">
        <f>IF(OR(O3557="",N(O3557)=0),"",N(M3557)/O3557)</f>
        <v/>
      </c>
      <c r="Q3557" s="40">
        <f>IF(OR(J3557="",N(J3557)=0,O3557=""),"",N(L3557)/(J3557/60))</f>
        <v/>
      </c>
      <c r="R3557" s="20" t="n"/>
    </row>
    <row r="3558">
      <c r="A3558" s="39" t="n"/>
      <c r="B3558" s="20" t="n"/>
      <c r="C3558" s="20" t="n"/>
      <c r="D3558" s="20" t="n"/>
      <c r="E3558" s="20" t="n"/>
      <c r="F3558" s="26">
        <f>IF(E3558="","",IFERROR(INDEX('İş emirleri'!$B$6:$B$305,MATCH(E3558,'İş emirleri'!$A$6:$A$305,0)),"İş emri yok"))</f>
        <v/>
      </c>
      <c r="G3558" s="38" t="n"/>
      <c r="H3558" s="38" t="n"/>
      <c r="I3558" s="20" t="n"/>
      <c r="J3558" s="40">
        <f>IF(G3558="","",MAX(0,G3558-N(H3558)))</f>
        <v/>
      </c>
      <c r="K3558" s="24">
        <f>IF(OR(G3558="",N(G3558)=0),"",J3558/G3558)</f>
        <v/>
      </c>
      <c r="L3558" s="38" t="n"/>
      <c r="M3558" s="38" t="n"/>
      <c r="N3558" s="20" t="n"/>
      <c r="O3558" s="40">
        <f>IF(AND(L3558="",M3558=""),"",N(L3558)+N(M3558))</f>
        <v/>
      </c>
      <c r="P3558" s="24">
        <f>IF(OR(O3558="",N(O3558)=0),"",N(M3558)/O3558)</f>
        <v/>
      </c>
      <c r="Q3558" s="40">
        <f>IF(OR(J3558="",N(J3558)=0,O3558=""),"",N(L3558)/(J3558/60))</f>
        <v/>
      </c>
      <c r="R3558" s="20" t="n"/>
    </row>
    <row r="3559">
      <c r="A3559" s="39" t="n"/>
      <c r="B3559" s="20" t="n"/>
      <c r="C3559" s="20" t="n"/>
      <c r="D3559" s="20" t="n"/>
      <c r="E3559" s="20" t="n"/>
      <c r="F3559" s="26">
        <f>IF(E3559="","",IFERROR(INDEX('İş emirleri'!$B$6:$B$305,MATCH(E3559,'İş emirleri'!$A$6:$A$305,0)),"İş emri yok"))</f>
        <v/>
      </c>
      <c r="G3559" s="38" t="n"/>
      <c r="H3559" s="38" t="n"/>
      <c r="I3559" s="20" t="n"/>
      <c r="J3559" s="40">
        <f>IF(G3559="","",MAX(0,G3559-N(H3559)))</f>
        <v/>
      </c>
      <c r="K3559" s="24">
        <f>IF(OR(G3559="",N(G3559)=0),"",J3559/G3559)</f>
        <v/>
      </c>
      <c r="L3559" s="38" t="n"/>
      <c r="M3559" s="38" t="n"/>
      <c r="N3559" s="20" t="n"/>
      <c r="O3559" s="40">
        <f>IF(AND(L3559="",M3559=""),"",N(L3559)+N(M3559))</f>
        <v/>
      </c>
      <c r="P3559" s="24">
        <f>IF(OR(O3559="",N(O3559)=0),"",N(M3559)/O3559)</f>
        <v/>
      </c>
      <c r="Q3559" s="40">
        <f>IF(OR(J3559="",N(J3559)=0,O3559=""),"",N(L3559)/(J3559/60))</f>
        <v/>
      </c>
      <c r="R3559" s="20" t="n"/>
    </row>
    <row r="3560">
      <c r="A3560" s="39" t="n"/>
      <c r="B3560" s="20" t="n"/>
      <c r="C3560" s="20" t="n"/>
      <c r="D3560" s="20" t="n"/>
      <c r="E3560" s="20" t="n"/>
      <c r="F3560" s="26">
        <f>IF(E3560="","",IFERROR(INDEX('İş emirleri'!$B$6:$B$305,MATCH(E3560,'İş emirleri'!$A$6:$A$305,0)),"İş emri yok"))</f>
        <v/>
      </c>
      <c r="G3560" s="38" t="n"/>
      <c r="H3560" s="38" t="n"/>
      <c r="I3560" s="20" t="n"/>
      <c r="J3560" s="40">
        <f>IF(G3560="","",MAX(0,G3560-N(H3560)))</f>
        <v/>
      </c>
      <c r="K3560" s="24">
        <f>IF(OR(G3560="",N(G3560)=0),"",J3560/G3560)</f>
        <v/>
      </c>
      <c r="L3560" s="38" t="n"/>
      <c r="M3560" s="38" t="n"/>
      <c r="N3560" s="20" t="n"/>
      <c r="O3560" s="40">
        <f>IF(AND(L3560="",M3560=""),"",N(L3560)+N(M3560))</f>
        <v/>
      </c>
      <c r="P3560" s="24">
        <f>IF(OR(O3560="",N(O3560)=0),"",N(M3560)/O3560)</f>
        <v/>
      </c>
      <c r="Q3560" s="40">
        <f>IF(OR(J3560="",N(J3560)=0,O3560=""),"",N(L3560)/(J3560/60))</f>
        <v/>
      </c>
      <c r="R3560" s="20" t="n"/>
    </row>
    <row r="3561">
      <c r="A3561" s="39" t="n"/>
      <c r="B3561" s="20" t="n"/>
      <c r="C3561" s="20" t="n"/>
      <c r="D3561" s="20" t="n"/>
      <c r="E3561" s="20" t="n"/>
      <c r="F3561" s="26">
        <f>IF(E3561="","",IFERROR(INDEX('İş emirleri'!$B$6:$B$305,MATCH(E3561,'İş emirleri'!$A$6:$A$305,0)),"İş emri yok"))</f>
        <v/>
      </c>
      <c r="G3561" s="38" t="n"/>
      <c r="H3561" s="38" t="n"/>
      <c r="I3561" s="20" t="n"/>
      <c r="J3561" s="40">
        <f>IF(G3561="","",MAX(0,G3561-N(H3561)))</f>
        <v/>
      </c>
      <c r="K3561" s="24">
        <f>IF(OR(G3561="",N(G3561)=0),"",J3561/G3561)</f>
        <v/>
      </c>
      <c r="L3561" s="38" t="n"/>
      <c r="M3561" s="38" t="n"/>
      <c r="N3561" s="20" t="n"/>
      <c r="O3561" s="40">
        <f>IF(AND(L3561="",M3561=""),"",N(L3561)+N(M3561))</f>
        <v/>
      </c>
      <c r="P3561" s="24">
        <f>IF(OR(O3561="",N(O3561)=0),"",N(M3561)/O3561)</f>
        <v/>
      </c>
      <c r="Q3561" s="40">
        <f>IF(OR(J3561="",N(J3561)=0,O3561=""),"",N(L3561)/(J3561/60))</f>
        <v/>
      </c>
      <c r="R3561" s="20" t="n"/>
    </row>
    <row r="3562">
      <c r="A3562" s="39" t="n"/>
      <c r="B3562" s="20" t="n"/>
      <c r="C3562" s="20" t="n"/>
      <c r="D3562" s="20" t="n"/>
      <c r="E3562" s="20" t="n"/>
      <c r="F3562" s="26">
        <f>IF(E3562="","",IFERROR(INDEX('İş emirleri'!$B$6:$B$305,MATCH(E3562,'İş emirleri'!$A$6:$A$305,0)),"İş emri yok"))</f>
        <v/>
      </c>
      <c r="G3562" s="38" t="n"/>
      <c r="H3562" s="38" t="n"/>
      <c r="I3562" s="20" t="n"/>
      <c r="J3562" s="40">
        <f>IF(G3562="","",MAX(0,G3562-N(H3562)))</f>
        <v/>
      </c>
      <c r="K3562" s="24">
        <f>IF(OR(G3562="",N(G3562)=0),"",J3562/G3562)</f>
        <v/>
      </c>
      <c r="L3562" s="38" t="n"/>
      <c r="M3562" s="38" t="n"/>
      <c r="N3562" s="20" t="n"/>
      <c r="O3562" s="40">
        <f>IF(AND(L3562="",M3562=""),"",N(L3562)+N(M3562))</f>
        <v/>
      </c>
      <c r="P3562" s="24">
        <f>IF(OR(O3562="",N(O3562)=0),"",N(M3562)/O3562)</f>
        <v/>
      </c>
      <c r="Q3562" s="40">
        <f>IF(OR(J3562="",N(J3562)=0,O3562=""),"",N(L3562)/(J3562/60))</f>
        <v/>
      </c>
      <c r="R3562" s="20" t="n"/>
    </row>
    <row r="3563">
      <c r="A3563" s="39" t="n"/>
      <c r="B3563" s="20" t="n"/>
      <c r="C3563" s="20" t="n"/>
      <c r="D3563" s="20" t="n"/>
      <c r="E3563" s="20" t="n"/>
      <c r="F3563" s="26">
        <f>IF(E3563="","",IFERROR(INDEX('İş emirleri'!$B$6:$B$305,MATCH(E3563,'İş emirleri'!$A$6:$A$305,0)),"İş emri yok"))</f>
        <v/>
      </c>
      <c r="G3563" s="38" t="n"/>
      <c r="H3563" s="38" t="n"/>
      <c r="I3563" s="20" t="n"/>
      <c r="J3563" s="40">
        <f>IF(G3563="","",MAX(0,G3563-N(H3563)))</f>
        <v/>
      </c>
      <c r="K3563" s="24">
        <f>IF(OR(G3563="",N(G3563)=0),"",J3563/G3563)</f>
        <v/>
      </c>
      <c r="L3563" s="38" t="n"/>
      <c r="M3563" s="38" t="n"/>
      <c r="N3563" s="20" t="n"/>
      <c r="O3563" s="40">
        <f>IF(AND(L3563="",M3563=""),"",N(L3563)+N(M3563))</f>
        <v/>
      </c>
      <c r="P3563" s="24">
        <f>IF(OR(O3563="",N(O3563)=0),"",N(M3563)/O3563)</f>
        <v/>
      </c>
      <c r="Q3563" s="40">
        <f>IF(OR(J3563="",N(J3563)=0,O3563=""),"",N(L3563)/(J3563/60))</f>
        <v/>
      </c>
      <c r="R3563" s="20" t="n"/>
    </row>
    <row r="3564">
      <c r="A3564" s="39" t="n"/>
      <c r="B3564" s="20" t="n"/>
      <c r="C3564" s="20" t="n"/>
      <c r="D3564" s="20" t="n"/>
      <c r="E3564" s="20" t="n"/>
      <c r="F3564" s="26">
        <f>IF(E3564="","",IFERROR(INDEX('İş emirleri'!$B$6:$B$305,MATCH(E3564,'İş emirleri'!$A$6:$A$305,0)),"İş emri yok"))</f>
        <v/>
      </c>
      <c r="G3564" s="38" t="n"/>
      <c r="H3564" s="38" t="n"/>
      <c r="I3564" s="20" t="n"/>
      <c r="J3564" s="40">
        <f>IF(G3564="","",MAX(0,G3564-N(H3564)))</f>
        <v/>
      </c>
      <c r="K3564" s="24">
        <f>IF(OR(G3564="",N(G3564)=0),"",J3564/G3564)</f>
        <v/>
      </c>
      <c r="L3564" s="38" t="n"/>
      <c r="M3564" s="38" t="n"/>
      <c r="N3564" s="20" t="n"/>
      <c r="O3564" s="40">
        <f>IF(AND(L3564="",M3564=""),"",N(L3564)+N(M3564))</f>
        <v/>
      </c>
      <c r="P3564" s="24">
        <f>IF(OR(O3564="",N(O3564)=0),"",N(M3564)/O3564)</f>
        <v/>
      </c>
      <c r="Q3564" s="40">
        <f>IF(OR(J3564="",N(J3564)=0,O3564=""),"",N(L3564)/(J3564/60))</f>
        <v/>
      </c>
      <c r="R3564" s="20" t="n"/>
    </row>
    <row r="3565">
      <c r="A3565" s="39" t="n"/>
      <c r="B3565" s="20" t="n"/>
      <c r="C3565" s="20" t="n"/>
      <c r="D3565" s="20" t="n"/>
      <c r="E3565" s="20" t="n"/>
      <c r="F3565" s="26">
        <f>IF(E3565="","",IFERROR(INDEX('İş emirleri'!$B$6:$B$305,MATCH(E3565,'İş emirleri'!$A$6:$A$305,0)),"İş emri yok"))</f>
        <v/>
      </c>
      <c r="G3565" s="38" t="n"/>
      <c r="H3565" s="38" t="n"/>
      <c r="I3565" s="20" t="n"/>
      <c r="J3565" s="40">
        <f>IF(G3565="","",MAX(0,G3565-N(H3565)))</f>
        <v/>
      </c>
      <c r="K3565" s="24">
        <f>IF(OR(G3565="",N(G3565)=0),"",J3565/G3565)</f>
        <v/>
      </c>
      <c r="L3565" s="38" t="n"/>
      <c r="M3565" s="38" t="n"/>
      <c r="N3565" s="20" t="n"/>
      <c r="O3565" s="40">
        <f>IF(AND(L3565="",M3565=""),"",N(L3565)+N(M3565))</f>
        <v/>
      </c>
      <c r="P3565" s="24">
        <f>IF(OR(O3565="",N(O3565)=0),"",N(M3565)/O3565)</f>
        <v/>
      </c>
      <c r="Q3565" s="40">
        <f>IF(OR(J3565="",N(J3565)=0,O3565=""),"",N(L3565)/(J3565/60))</f>
        <v/>
      </c>
      <c r="R3565" s="20" t="n"/>
    </row>
    <row r="3566">
      <c r="A3566" s="39" t="n"/>
      <c r="B3566" s="20" t="n"/>
      <c r="C3566" s="20" t="n"/>
      <c r="D3566" s="20" t="n"/>
      <c r="E3566" s="20" t="n"/>
      <c r="F3566" s="26">
        <f>IF(E3566="","",IFERROR(INDEX('İş emirleri'!$B$6:$B$305,MATCH(E3566,'İş emirleri'!$A$6:$A$305,0)),"İş emri yok"))</f>
        <v/>
      </c>
      <c r="G3566" s="38" t="n"/>
      <c r="H3566" s="38" t="n"/>
      <c r="I3566" s="20" t="n"/>
      <c r="J3566" s="40">
        <f>IF(G3566="","",MAX(0,G3566-N(H3566)))</f>
        <v/>
      </c>
      <c r="K3566" s="24">
        <f>IF(OR(G3566="",N(G3566)=0),"",J3566/G3566)</f>
        <v/>
      </c>
      <c r="L3566" s="38" t="n"/>
      <c r="M3566" s="38" t="n"/>
      <c r="N3566" s="20" t="n"/>
      <c r="O3566" s="40">
        <f>IF(AND(L3566="",M3566=""),"",N(L3566)+N(M3566))</f>
        <v/>
      </c>
      <c r="P3566" s="24">
        <f>IF(OR(O3566="",N(O3566)=0),"",N(M3566)/O3566)</f>
        <v/>
      </c>
      <c r="Q3566" s="40">
        <f>IF(OR(J3566="",N(J3566)=0,O3566=""),"",N(L3566)/(J3566/60))</f>
        <v/>
      </c>
      <c r="R3566" s="20" t="n"/>
    </row>
    <row r="3567">
      <c r="A3567" s="39" t="n"/>
      <c r="B3567" s="20" t="n"/>
      <c r="C3567" s="20" t="n"/>
      <c r="D3567" s="20" t="n"/>
      <c r="E3567" s="20" t="n"/>
      <c r="F3567" s="26">
        <f>IF(E3567="","",IFERROR(INDEX('İş emirleri'!$B$6:$B$305,MATCH(E3567,'İş emirleri'!$A$6:$A$305,0)),"İş emri yok"))</f>
        <v/>
      </c>
      <c r="G3567" s="38" t="n"/>
      <c r="H3567" s="38" t="n"/>
      <c r="I3567" s="20" t="n"/>
      <c r="J3567" s="40">
        <f>IF(G3567="","",MAX(0,G3567-N(H3567)))</f>
        <v/>
      </c>
      <c r="K3567" s="24">
        <f>IF(OR(G3567="",N(G3567)=0),"",J3567/G3567)</f>
        <v/>
      </c>
      <c r="L3567" s="38" t="n"/>
      <c r="M3567" s="38" t="n"/>
      <c r="N3567" s="20" t="n"/>
      <c r="O3567" s="40">
        <f>IF(AND(L3567="",M3567=""),"",N(L3567)+N(M3567))</f>
        <v/>
      </c>
      <c r="P3567" s="24">
        <f>IF(OR(O3567="",N(O3567)=0),"",N(M3567)/O3567)</f>
        <v/>
      </c>
      <c r="Q3567" s="40">
        <f>IF(OR(J3567="",N(J3567)=0,O3567=""),"",N(L3567)/(J3567/60))</f>
        <v/>
      </c>
      <c r="R3567" s="20" t="n"/>
    </row>
    <row r="3568">
      <c r="A3568" s="39" t="n"/>
      <c r="B3568" s="20" t="n"/>
      <c r="C3568" s="20" t="n"/>
      <c r="D3568" s="20" t="n"/>
      <c r="E3568" s="20" t="n"/>
      <c r="F3568" s="26">
        <f>IF(E3568="","",IFERROR(INDEX('İş emirleri'!$B$6:$B$305,MATCH(E3568,'İş emirleri'!$A$6:$A$305,0)),"İş emri yok"))</f>
        <v/>
      </c>
      <c r="G3568" s="38" t="n"/>
      <c r="H3568" s="38" t="n"/>
      <c r="I3568" s="20" t="n"/>
      <c r="J3568" s="40">
        <f>IF(G3568="","",MAX(0,G3568-N(H3568)))</f>
        <v/>
      </c>
      <c r="K3568" s="24">
        <f>IF(OR(G3568="",N(G3568)=0),"",J3568/G3568)</f>
        <v/>
      </c>
      <c r="L3568" s="38" t="n"/>
      <c r="M3568" s="38" t="n"/>
      <c r="N3568" s="20" t="n"/>
      <c r="O3568" s="40">
        <f>IF(AND(L3568="",M3568=""),"",N(L3568)+N(M3568))</f>
        <v/>
      </c>
      <c r="P3568" s="24">
        <f>IF(OR(O3568="",N(O3568)=0),"",N(M3568)/O3568)</f>
        <v/>
      </c>
      <c r="Q3568" s="40">
        <f>IF(OR(J3568="",N(J3568)=0,O3568=""),"",N(L3568)/(J3568/60))</f>
        <v/>
      </c>
      <c r="R3568" s="20" t="n"/>
    </row>
    <row r="3569">
      <c r="A3569" s="39" t="n"/>
      <c r="B3569" s="20" t="n"/>
      <c r="C3569" s="20" t="n"/>
      <c r="D3569" s="20" t="n"/>
      <c r="E3569" s="20" t="n"/>
      <c r="F3569" s="26">
        <f>IF(E3569="","",IFERROR(INDEX('İş emirleri'!$B$6:$B$305,MATCH(E3569,'İş emirleri'!$A$6:$A$305,0)),"İş emri yok"))</f>
        <v/>
      </c>
      <c r="G3569" s="38" t="n"/>
      <c r="H3569" s="38" t="n"/>
      <c r="I3569" s="20" t="n"/>
      <c r="J3569" s="40">
        <f>IF(G3569="","",MAX(0,G3569-N(H3569)))</f>
        <v/>
      </c>
      <c r="K3569" s="24">
        <f>IF(OR(G3569="",N(G3569)=0),"",J3569/G3569)</f>
        <v/>
      </c>
      <c r="L3569" s="38" t="n"/>
      <c r="M3569" s="38" t="n"/>
      <c r="N3569" s="20" t="n"/>
      <c r="O3569" s="40">
        <f>IF(AND(L3569="",M3569=""),"",N(L3569)+N(M3569))</f>
        <v/>
      </c>
      <c r="P3569" s="24">
        <f>IF(OR(O3569="",N(O3569)=0),"",N(M3569)/O3569)</f>
        <v/>
      </c>
      <c r="Q3569" s="40">
        <f>IF(OR(J3569="",N(J3569)=0,O3569=""),"",N(L3569)/(J3569/60))</f>
        <v/>
      </c>
      <c r="R3569" s="20" t="n"/>
    </row>
    <row r="3570">
      <c r="A3570" s="39" t="n"/>
      <c r="B3570" s="20" t="n"/>
      <c r="C3570" s="20" t="n"/>
      <c r="D3570" s="20" t="n"/>
      <c r="E3570" s="20" t="n"/>
      <c r="F3570" s="26">
        <f>IF(E3570="","",IFERROR(INDEX('İş emirleri'!$B$6:$B$305,MATCH(E3570,'İş emirleri'!$A$6:$A$305,0)),"İş emri yok"))</f>
        <v/>
      </c>
      <c r="G3570" s="38" t="n"/>
      <c r="H3570" s="38" t="n"/>
      <c r="I3570" s="20" t="n"/>
      <c r="J3570" s="40">
        <f>IF(G3570="","",MAX(0,G3570-N(H3570)))</f>
        <v/>
      </c>
      <c r="K3570" s="24">
        <f>IF(OR(G3570="",N(G3570)=0),"",J3570/G3570)</f>
        <v/>
      </c>
      <c r="L3570" s="38" t="n"/>
      <c r="M3570" s="38" t="n"/>
      <c r="N3570" s="20" t="n"/>
      <c r="O3570" s="40">
        <f>IF(AND(L3570="",M3570=""),"",N(L3570)+N(M3570))</f>
        <v/>
      </c>
      <c r="P3570" s="24">
        <f>IF(OR(O3570="",N(O3570)=0),"",N(M3570)/O3570)</f>
        <v/>
      </c>
      <c r="Q3570" s="40">
        <f>IF(OR(J3570="",N(J3570)=0,O3570=""),"",N(L3570)/(J3570/60))</f>
        <v/>
      </c>
      <c r="R3570" s="20" t="n"/>
    </row>
    <row r="3571">
      <c r="A3571" s="39" t="n"/>
      <c r="B3571" s="20" t="n"/>
      <c r="C3571" s="20" t="n"/>
      <c r="D3571" s="20" t="n"/>
      <c r="E3571" s="20" t="n"/>
      <c r="F3571" s="26">
        <f>IF(E3571="","",IFERROR(INDEX('İş emirleri'!$B$6:$B$305,MATCH(E3571,'İş emirleri'!$A$6:$A$305,0)),"İş emri yok"))</f>
        <v/>
      </c>
      <c r="G3571" s="38" t="n"/>
      <c r="H3571" s="38" t="n"/>
      <c r="I3571" s="20" t="n"/>
      <c r="J3571" s="40">
        <f>IF(G3571="","",MAX(0,G3571-N(H3571)))</f>
        <v/>
      </c>
      <c r="K3571" s="24">
        <f>IF(OR(G3571="",N(G3571)=0),"",J3571/G3571)</f>
        <v/>
      </c>
      <c r="L3571" s="38" t="n"/>
      <c r="M3571" s="38" t="n"/>
      <c r="N3571" s="20" t="n"/>
      <c r="O3571" s="40">
        <f>IF(AND(L3571="",M3571=""),"",N(L3571)+N(M3571))</f>
        <v/>
      </c>
      <c r="P3571" s="24">
        <f>IF(OR(O3571="",N(O3571)=0),"",N(M3571)/O3571)</f>
        <v/>
      </c>
      <c r="Q3571" s="40">
        <f>IF(OR(J3571="",N(J3571)=0,O3571=""),"",N(L3571)/(J3571/60))</f>
        <v/>
      </c>
      <c r="R3571" s="20" t="n"/>
    </row>
    <row r="3572">
      <c r="A3572" s="39" t="n"/>
      <c r="B3572" s="20" t="n"/>
      <c r="C3572" s="20" t="n"/>
      <c r="D3572" s="20" t="n"/>
      <c r="E3572" s="20" t="n"/>
      <c r="F3572" s="26">
        <f>IF(E3572="","",IFERROR(INDEX('İş emirleri'!$B$6:$B$305,MATCH(E3572,'İş emirleri'!$A$6:$A$305,0)),"İş emri yok"))</f>
        <v/>
      </c>
      <c r="G3572" s="38" t="n"/>
      <c r="H3572" s="38" t="n"/>
      <c r="I3572" s="20" t="n"/>
      <c r="J3572" s="40">
        <f>IF(G3572="","",MAX(0,G3572-N(H3572)))</f>
        <v/>
      </c>
      <c r="K3572" s="24">
        <f>IF(OR(G3572="",N(G3572)=0),"",J3572/G3572)</f>
        <v/>
      </c>
      <c r="L3572" s="38" t="n"/>
      <c r="M3572" s="38" t="n"/>
      <c r="N3572" s="20" t="n"/>
      <c r="O3572" s="40">
        <f>IF(AND(L3572="",M3572=""),"",N(L3572)+N(M3572))</f>
        <v/>
      </c>
      <c r="P3572" s="24">
        <f>IF(OR(O3572="",N(O3572)=0),"",N(M3572)/O3572)</f>
        <v/>
      </c>
      <c r="Q3572" s="40">
        <f>IF(OR(J3572="",N(J3572)=0,O3572=""),"",N(L3572)/(J3572/60))</f>
        <v/>
      </c>
      <c r="R3572" s="20" t="n"/>
    </row>
    <row r="3573">
      <c r="A3573" s="39" t="n"/>
      <c r="B3573" s="20" t="n"/>
      <c r="C3573" s="20" t="n"/>
      <c r="D3573" s="20" t="n"/>
      <c r="E3573" s="20" t="n"/>
      <c r="F3573" s="26">
        <f>IF(E3573="","",IFERROR(INDEX('İş emirleri'!$B$6:$B$305,MATCH(E3573,'İş emirleri'!$A$6:$A$305,0)),"İş emri yok"))</f>
        <v/>
      </c>
      <c r="G3573" s="38" t="n"/>
      <c r="H3573" s="38" t="n"/>
      <c r="I3573" s="20" t="n"/>
      <c r="J3573" s="40">
        <f>IF(G3573="","",MAX(0,G3573-N(H3573)))</f>
        <v/>
      </c>
      <c r="K3573" s="24">
        <f>IF(OR(G3573="",N(G3573)=0),"",J3573/G3573)</f>
        <v/>
      </c>
      <c r="L3573" s="38" t="n"/>
      <c r="M3573" s="38" t="n"/>
      <c r="N3573" s="20" t="n"/>
      <c r="O3573" s="40">
        <f>IF(AND(L3573="",M3573=""),"",N(L3573)+N(M3573))</f>
        <v/>
      </c>
      <c r="P3573" s="24">
        <f>IF(OR(O3573="",N(O3573)=0),"",N(M3573)/O3573)</f>
        <v/>
      </c>
      <c r="Q3573" s="40">
        <f>IF(OR(J3573="",N(J3573)=0,O3573=""),"",N(L3573)/(J3573/60))</f>
        <v/>
      </c>
      <c r="R3573" s="20" t="n"/>
    </row>
    <row r="3574">
      <c r="A3574" s="39" t="n"/>
      <c r="B3574" s="20" t="n"/>
      <c r="C3574" s="20" t="n"/>
      <c r="D3574" s="20" t="n"/>
      <c r="E3574" s="20" t="n"/>
      <c r="F3574" s="26">
        <f>IF(E3574="","",IFERROR(INDEX('İş emirleri'!$B$6:$B$305,MATCH(E3574,'İş emirleri'!$A$6:$A$305,0)),"İş emri yok"))</f>
        <v/>
      </c>
      <c r="G3574" s="38" t="n"/>
      <c r="H3574" s="38" t="n"/>
      <c r="I3574" s="20" t="n"/>
      <c r="J3574" s="40">
        <f>IF(G3574="","",MAX(0,G3574-N(H3574)))</f>
        <v/>
      </c>
      <c r="K3574" s="24">
        <f>IF(OR(G3574="",N(G3574)=0),"",J3574/G3574)</f>
        <v/>
      </c>
      <c r="L3574" s="38" t="n"/>
      <c r="M3574" s="38" t="n"/>
      <c r="N3574" s="20" t="n"/>
      <c r="O3574" s="40">
        <f>IF(AND(L3574="",M3574=""),"",N(L3574)+N(M3574))</f>
        <v/>
      </c>
      <c r="P3574" s="24">
        <f>IF(OR(O3574="",N(O3574)=0),"",N(M3574)/O3574)</f>
        <v/>
      </c>
      <c r="Q3574" s="40">
        <f>IF(OR(J3574="",N(J3574)=0,O3574=""),"",N(L3574)/(J3574/60))</f>
        <v/>
      </c>
      <c r="R3574" s="20" t="n"/>
    </row>
    <row r="3575">
      <c r="A3575" s="39" t="n"/>
      <c r="B3575" s="20" t="n"/>
      <c r="C3575" s="20" t="n"/>
      <c r="D3575" s="20" t="n"/>
      <c r="E3575" s="20" t="n"/>
      <c r="F3575" s="26">
        <f>IF(E3575="","",IFERROR(INDEX('İş emirleri'!$B$6:$B$305,MATCH(E3575,'İş emirleri'!$A$6:$A$305,0)),"İş emri yok"))</f>
        <v/>
      </c>
      <c r="G3575" s="38" t="n"/>
      <c r="H3575" s="38" t="n"/>
      <c r="I3575" s="20" t="n"/>
      <c r="J3575" s="40">
        <f>IF(G3575="","",MAX(0,G3575-N(H3575)))</f>
        <v/>
      </c>
      <c r="K3575" s="24">
        <f>IF(OR(G3575="",N(G3575)=0),"",J3575/G3575)</f>
        <v/>
      </c>
      <c r="L3575" s="38" t="n"/>
      <c r="M3575" s="38" t="n"/>
      <c r="N3575" s="20" t="n"/>
      <c r="O3575" s="40">
        <f>IF(AND(L3575="",M3575=""),"",N(L3575)+N(M3575))</f>
        <v/>
      </c>
      <c r="P3575" s="24">
        <f>IF(OR(O3575="",N(O3575)=0),"",N(M3575)/O3575)</f>
        <v/>
      </c>
      <c r="Q3575" s="40">
        <f>IF(OR(J3575="",N(J3575)=0,O3575=""),"",N(L3575)/(J3575/60))</f>
        <v/>
      </c>
      <c r="R3575" s="20" t="n"/>
    </row>
    <row r="3576">
      <c r="A3576" s="39" t="n"/>
      <c r="B3576" s="20" t="n"/>
      <c r="C3576" s="20" t="n"/>
      <c r="D3576" s="20" t="n"/>
      <c r="E3576" s="20" t="n"/>
      <c r="F3576" s="26">
        <f>IF(E3576="","",IFERROR(INDEX('İş emirleri'!$B$6:$B$305,MATCH(E3576,'İş emirleri'!$A$6:$A$305,0)),"İş emri yok"))</f>
        <v/>
      </c>
      <c r="G3576" s="38" t="n"/>
      <c r="H3576" s="38" t="n"/>
      <c r="I3576" s="20" t="n"/>
      <c r="J3576" s="40">
        <f>IF(G3576="","",MAX(0,G3576-N(H3576)))</f>
        <v/>
      </c>
      <c r="K3576" s="24">
        <f>IF(OR(G3576="",N(G3576)=0),"",J3576/G3576)</f>
        <v/>
      </c>
      <c r="L3576" s="38" t="n"/>
      <c r="M3576" s="38" t="n"/>
      <c r="N3576" s="20" t="n"/>
      <c r="O3576" s="40">
        <f>IF(AND(L3576="",M3576=""),"",N(L3576)+N(M3576))</f>
        <v/>
      </c>
      <c r="P3576" s="24">
        <f>IF(OR(O3576="",N(O3576)=0),"",N(M3576)/O3576)</f>
        <v/>
      </c>
      <c r="Q3576" s="40">
        <f>IF(OR(J3576="",N(J3576)=0,O3576=""),"",N(L3576)/(J3576/60))</f>
        <v/>
      </c>
      <c r="R3576" s="20" t="n"/>
    </row>
    <row r="3577">
      <c r="A3577" s="39" t="n"/>
      <c r="B3577" s="20" t="n"/>
      <c r="C3577" s="20" t="n"/>
      <c r="D3577" s="20" t="n"/>
      <c r="E3577" s="20" t="n"/>
      <c r="F3577" s="26">
        <f>IF(E3577="","",IFERROR(INDEX('İş emirleri'!$B$6:$B$305,MATCH(E3577,'İş emirleri'!$A$6:$A$305,0)),"İş emri yok"))</f>
        <v/>
      </c>
      <c r="G3577" s="38" t="n"/>
      <c r="H3577" s="38" t="n"/>
      <c r="I3577" s="20" t="n"/>
      <c r="J3577" s="40">
        <f>IF(G3577="","",MAX(0,G3577-N(H3577)))</f>
        <v/>
      </c>
      <c r="K3577" s="24">
        <f>IF(OR(G3577="",N(G3577)=0),"",J3577/G3577)</f>
        <v/>
      </c>
      <c r="L3577" s="38" t="n"/>
      <c r="M3577" s="38" t="n"/>
      <c r="N3577" s="20" t="n"/>
      <c r="O3577" s="40">
        <f>IF(AND(L3577="",M3577=""),"",N(L3577)+N(M3577))</f>
        <v/>
      </c>
      <c r="P3577" s="24">
        <f>IF(OR(O3577="",N(O3577)=0),"",N(M3577)/O3577)</f>
        <v/>
      </c>
      <c r="Q3577" s="40">
        <f>IF(OR(J3577="",N(J3577)=0,O3577=""),"",N(L3577)/(J3577/60))</f>
        <v/>
      </c>
      <c r="R3577" s="20" t="n"/>
    </row>
    <row r="3578">
      <c r="A3578" s="39" t="n"/>
      <c r="B3578" s="20" t="n"/>
      <c r="C3578" s="20" t="n"/>
      <c r="D3578" s="20" t="n"/>
      <c r="E3578" s="20" t="n"/>
      <c r="F3578" s="26">
        <f>IF(E3578="","",IFERROR(INDEX('İş emirleri'!$B$6:$B$305,MATCH(E3578,'İş emirleri'!$A$6:$A$305,0)),"İş emri yok"))</f>
        <v/>
      </c>
      <c r="G3578" s="38" t="n"/>
      <c r="H3578" s="38" t="n"/>
      <c r="I3578" s="20" t="n"/>
      <c r="J3578" s="40">
        <f>IF(G3578="","",MAX(0,G3578-N(H3578)))</f>
        <v/>
      </c>
      <c r="K3578" s="24">
        <f>IF(OR(G3578="",N(G3578)=0),"",J3578/G3578)</f>
        <v/>
      </c>
      <c r="L3578" s="38" t="n"/>
      <c r="M3578" s="38" t="n"/>
      <c r="N3578" s="20" t="n"/>
      <c r="O3578" s="40">
        <f>IF(AND(L3578="",M3578=""),"",N(L3578)+N(M3578))</f>
        <v/>
      </c>
      <c r="P3578" s="24">
        <f>IF(OR(O3578="",N(O3578)=0),"",N(M3578)/O3578)</f>
        <v/>
      </c>
      <c r="Q3578" s="40">
        <f>IF(OR(J3578="",N(J3578)=0,O3578=""),"",N(L3578)/(J3578/60))</f>
        <v/>
      </c>
      <c r="R3578" s="20" t="n"/>
    </row>
    <row r="3579">
      <c r="A3579" s="39" t="n"/>
      <c r="B3579" s="20" t="n"/>
      <c r="C3579" s="20" t="n"/>
      <c r="D3579" s="20" t="n"/>
      <c r="E3579" s="20" t="n"/>
      <c r="F3579" s="26">
        <f>IF(E3579="","",IFERROR(INDEX('İş emirleri'!$B$6:$B$305,MATCH(E3579,'İş emirleri'!$A$6:$A$305,0)),"İş emri yok"))</f>
        <v/>
      </c>
      <c r="G3579" s="38" t="n"/>
      <c r="H3579" s="38" t="n"/>
      <c r="I3579" s="20" t="n"/>
      <c r="J3579" s="40">
        <f>IF(G3579="","",MAX(0,G3579-N(H3579)))</f>
        <v/>
      </c>
      <c r="K3579" s="24">
        <f>IF(OR(G3579="",N(G3579)=0),"",J3579/G3579)</f>
        <v/>
      </c>
      <c r="L3579" s="38" t="n"/>
      <c r="M3579" s="38" t="n"/>
      <c r="N3579" s="20" t="n"/>
      <c r="O3579" s="40">
        <f>IF(AND(L3579="",M3579=""),"",N(L3579)+N(M3579))</f>
        <v/>
      </c>
      <c r="P3579" s="24">
        <f>IF(OR(O3579="",N(O3579)=0),"",N(M3579)/O3579)</f>
        <v/>
      </c>
      <c r="Q3579" s="40">
        <f>IF(OR(J3579="",N(J3579)=0,O3579=""),"",N(L3579)/(J3579/60))</f>
        <v/>
      </c>
      <c r="R3579" s="20" t="n"/>
    </row>
    <row r="3580">
      <c r="A3580" s="39" t="n"/>
      <c r="B3580" s="20" t="n"/>
      <c r="C3580" s="20" t="n"/>
      <c r="D3580" s="20" t="n"/>
      <c r="E3580" s="20" t="n"/>
      <c r="F3580" s="26">
        <f>IF(E3580="","",IFERROR(INDEX('İş emirleri'!$B$6:$B$305,MATCH(E3580,'İş emirleri'!$A$6:$A$305,0)),"İş emri yok"))</f>
        <v/>
      </c>
      <c r="G3580" s="38" t="n"/>
      <c r="H3580" s="38" t="n"/>
      <c r="I3580" s="20" t="n"/>
      <c r="J3580" s="40">
        <f>IF(G3580="","",MAX(0,G3580-N(H3580)))</f>
        <v/>
      </c>
      <c r="K3580" s="24">
        <f>IF(OR(G3580="",N(G3580)=0),"",J3580/G3580)</f>
        <v/>
      </c>
      <c r="L3580" s="38" t="n"/>
      <c r="M3580" s="38" t="n"/>
      <c r="N3580" s="20" t="n"/>
      <c r="O3580" s="40">
        <f>IF(AND(L3580="",M3580=""),"",N(L3580)+N(M3580))</f>
        <v/>
      </c>
      <c r="P3580" s="24">
        <f>IF(OR(O3580="",N(O3580)=0),"",N(M3580)/O3580)</f>
        <v/>
      </c>
      <c r="Q3580" s="40">
        <f>IF(OR(J3580="",N(J3580)=0,O3580=""),"",N(L3580)/(J3580/60))</f>
        <v/>
      </c>
      <c r="R3580" s="20" t="n"/>
    </row>
    <row r="3581">
      <c r="A3581" s="39" t="n"/>
      <c r="B3581" s="20" t="n"/>
      <c r="C3581" s="20" t="n"/>
      <c r="D3581" s="20" t="n"/>
      <c r="E3581" s="20" t="n"/>
      <c r="F3581" s="26">
        <f>IF(E3581="","",IFERROR(INDEX('İş emirleri'!$B$6:$B$305,MATCH(E3581,'İş emirleri'!$A$6:$A$305,0)),"İş emri yok"))</f>
        <v/>
      </c>
      <c r="G3581" s="38" t="n"/>
      <c r="H3581" s="38" t="n"/>
      <c r="I3581" s="20" t="n"/>
      <c r="J3581" s="40">
        <f>IF(G3581="","",MAX(0,G3581-N(H3581)))</f>
        <v/>
      </c>
      <c r="K3581" s="24">
        <f>IF(OR(G3581="",N(G3581)=0),"",J3581/G3581)</f>
        <v/>
      </c>
      <c r="L3581" s="38" t="n"/>
      <c r="M3581" s="38" t="n"/>
      <c r="N3581" s="20" t="n"/>
      <c r="O3581" s="40">
        <f>IF(AND(L3581="",M3581=""),"",N(L3581)+N(M3581))</f>
        <v/>
      </c>
      <c r="P3581" s="24">
        <f>IF(OR(O3581="",N(O3581)=0),"",N(M3581)/O3581)</f>
        <v/>
      </c>
      <c r="Q3581" s="40">
        <f>IF(OR(J3581="",N(J3581)=0,O3581=""),"",N(L3581)/(J3581/60))</f>
        <v/>
      </c>
      <c r="R3581" s="20" t="n"/>
    </row>
    <row r="3582">
      <c r="A3582" s="39" t="n"/>
      <c r="B3582" s="20" t="n"/>
      <c r="C3582" s="20" t="n"/>
      <c r="D3582" s="20" t="n"/>
      <c r="E3582" s="20" t="n"/>
      <c r="F3582" s="26">
        <f>IF(E3582="","",IFERROR(INDEX('İş emirleri'!$B$6:$B$305,MATCH(E3582,'İş emirleri'!$A$6:$A$305,0)),"İş emri yok"))</f>
        <v/>
      </c>
      <c r="G3582" s="38" t="n"/>
      <c r="H3582" s="38" t="n"/>
      <c r="I3582" s="20" t="n"/>
      <c r="J3582" s="40">
        <f>IF(G3582="","",MAX(0,G3582-N(H3582)))</f>
        <v/>
      </c>
      <c r="K3582" s="24">
        <f>IF(OR(G3582="",N(G3582)=0),"",J3582/G3582)</f>
        <v/>
      </c>
      <c r="L3582" s="38" t="n"/>
      <c r="M3582" s="38" t="n"/>
      <c r="N3582" s="20" t="n"/>
      <c r="O3582" s="40">
        <f>IF(AND(L3582="",M3582=""),"",N(L3582)+N(M3582))</f>
        <v/>
      </c>
      <c r="P3582" s="24">
        <f>IF(OR(O3582="",N(O3582)=0),"",N(M3582)/O3582)</f>
        <v/>
      </c>
      <c r="Q3582" s="40">
        <f>IF(OR(J3582="",N(J3582)=0,O3582=""),"",N(L3582)/(J3582/60))</f>
        <v/>
      </c>
      <c r="R3582" s="20" t="n"/>
    </row>
    <row r="3583">
      <c r="A3583" s="39" t="n"/>
      <c r="B3583" s="20" t="n"/>
      <c r="C3583" s="20" t="n"/>
      <c r="D3583" s="20" t="n"/>
      <c r="E3583" s="20" t="n"/>
      <c r="F3583" s="26">
        <f>IF(E3583="","",IFERROR(INDEX('İş emirleri'!$B$6:$B$305,MATCH(E3583,'İş emirleri'!$A$6:$A$305,0)),"İş emri yok"))</f>
        <v/>
      </c>
      <c r="G3583" s="38" t="n"/>
      <c r="H3583" s="38" t="n"/>
      <c r="I3583" s="20" t="n"/>
      <c r="J3583" s="40">
        <f>IF(G3583="","",MAX(0,G3583-N(H3583)))</f>
        <v/>
      </c>
      <c r="K3583" s="24">
        <f>IF(OR(G3583="",N(G3583)=0),"",J3583/G3583)</f>
        <v/>
      </c>
      <c r="L3583" s="38" t="n"/>
      <c r="M3583" s="38" t="n"/>
      <c r="N3583" s="20" t="n"/>
      <c r="O3583" s="40">
        <f>IF(AND(L3583="",M3583=""),"",N(L3583)+N(M3583))</f>
        <v/>
      </c>
      <c r="P3583" s="24">
        <f>IF(OR(O3583="",N(O3583)=0),"",N(M3583)/O3583)</f>
        <v/>
      </c>
      <c r="Q3583" s="40">
        <f>IF(OR(J3583="",N(J3583)=0,O3583=""),"",N(L3583)/(J3583/60))</f>
        <v/>
      </c>
      <c r="R3583" s="20" t="n"/>
    </row>
    <row r="3584">
      <c r="A3584" s="39" t="n"/>
      <c r="B3584" s="20" t="n"/>
      <c r="C3584" s="20" t="n"/>
      <c r="D3584" s="20" t="n"/>
      <c r="E3584" s="20" t="n"/>
      <c r="F3584" s="26">
        <f>IF(E3584="","",IFERROR(INDEX('İş emirleri'!$B$6:$B$305,MATCH(E3584,'İş emirleri'!$A$6:$A$305,0)),"İş emri yok"))</f>
        <v/>
      </c>
      <c r="G3584" s="38" t="n"/>
      <c r="H3584" s="38" t="n"/>
      <c r="I3584" s="20" t="n"/>
      <c r="J3584" s="40">
        <f>IF(G3584="","",MAX(0,G3584-N(H3584)))</f>
        <v/>
      </c>
      <c r="K3584" s="24">
        <f>IF(OR(G3584="",N(G3584)=0),"",J3584/G3584)</f>
        <v/>
      </c>
      <c r="L3584" s="38" t="n"/>
      <c r="M3584" s="38" t="n"/>
      <c r="N3584" s="20" t="n"/>
      <c r="O3584" s="40">
        <f>IF(AND(L3584="",M3584=""),"",N(L3584)+N(M3584))</f>
        <v/>
      </c>
      <c r="P3584" s="24">
        <f>IF(OR(O3584="",N(O3584)=0),"",N(M3584)/O3584)</f>
        <v/>
      </c>
      <c r="Q3584" s="40">
        <f>IF(OR(J3584="",N(J3584)=0,O3584=""),"",N(L3584)/(J3584/60))</f>
        <v/>
      </c>
      <c r="R3584" s="20" t="n"/>
    </row>
    <row r="3585">
      <c r="A3585" s="39" t="n"/>
      <c r="B3585" s="20" t="n"/>
      <c r="C3585" s="20" t="n"/>
      <c r="D3585" s="20" t="n"/>
      <c r="E3585" s="20" t="n"/>
      <c r="F3585" s="26">
        <f>IF(E3585="","",IFERROR(INDEX('İş emirleri'!$B$6:$B$305,MATCH(E3585,'İş emirleri'!$A$6:$A$305,0)),"İş emri yok"))</f>
        <v/>
      </c>
      <c r="G3585" s="38" t="n"/>
      <c r="H3585" s="38" t="n"/>
      <c r="I3585" s="20" t="n"/>
      <c r="J3585" s="40">
        <f>IF(G3585="","",MAX(0,G3585-N(H3585)))</f>
        <v/>
      </c>
      <c r="K3585" s="24">
        <f>IF(OR(G3585="",N(G3585)=0),"",J3585/G3585)</f>
        <v/>
      </c>
      <c r="L3585" s="38" t="n"/>
      <c r="M3585" s="38" t="n"/>
      <c r="N3585" s="20" t="n"/>
      <c r="O3585" s="40">
        <f>IF(AND(L3585="",M3585=""),"",N(L3585)+N(M3585))</f>
        <v/>
      </c>
      <c r="P3585" s="24">
        <f>IF(OR(O3585="",N(O3585)=0),"",N(M3585)/O3585)</f>
        <v/>
      </c>
      <c r="Q3585" s="40">
        <f>IF(OR(J3585="",N(J3585)=0,O3585=""),"",N(L3585)/(J3585/60))</f>
        <v/>
      </c>
      <c r="R3585" s="20" t="n"/>
    </row>
    <row r="3586">
      <c r="A3586" s="39" t="n"/>
      <c r="B3586" s="20" t="n"/>
      <c r="C3586" s="20" t="n"/>
      <c r="D3586" s="20" t="n"/>
      <c r="E3586" s="20" t="n"/>
      <c r="F3586" s="26">
        <f>IF(E3586="","",IFERROR(INDEX('İş emirleri'!$B$6:$B$305,MATCH(E3586,'İş emirleri'!$A$6:$A$305,0)),"İş emri yok"))</f>
        <v/>
      </c>
      <c r="G3586" s="38" t="n"/>
      <c r="H3586" s="38" t="n"/>
      <c r="I3586" s="20" t="n"/>
      <c r="J3586" s="40">
        <f>IF(G3586="","",MAX(0,G3586-N(H3586)))</f>
        <v/>
      </c>
      <c r="K3586" s="24">
        <f>IF(OR(G3586="",N(G3586)=0),"",J3586/G3586)</f>
        <v/>
      </c>
      <c r="L3586" s="38" t="n"/>
      <c r="M3586" s="38" t="n"/>
      <c r="N3586" s="20" t="n"/>
      <c r="O3586" s="40">
        <f>IF(AND(L3586="",M3586=""),"",N(L3586)+N(M3586))</f>
        <v/>
      </c>
      <c r="P3586" s="24">
        <f>IF(OR(O3586="",N(O3586)=0),"",N(M3586)/O3586)</f>
        <v/>
      </c>
      <c r="Q3586" s="40">
        <f>IF(OR(J3586="",N(J3586)=0,O3586=""),"",N(L3586)/(J3586/60))</f>
        <v/>
      </c>
      <c r="R3586" s="20" t="n"/>
    </row>
    <row r="3587">
      <c r="A3587" s="39" t="n"/>
      <c r="B3587" s="20" t="n"/>
      <c r="C3587" s="20" t="n"/>
      <c r="D3587" s="20" t="n"/>
      <c r="E3587" s="20" t="n"/>
      <c r="F3587" s="26">
        <f>IF(E3587="","",IFERROR(INDEX('İş emirleri'!$B$6:$B$305,MATCH(E3587,'İş emirleri'!$A$6:$A$305,0)),"İş emri yok"))</f>
        <v/>
      </c>
      <c r="G3587" s="38" t="n"/>
      <c r="H3587" s="38" t="n"/>
      <c r="I3587" s="20" t="n"/>
      <c r="J3587" s="40">
        <f>IF(G3587="","",MAX(0,G3587-N(H3587)))</f>
        <v/>
      </c>
      <c r="K3587" s="24">
        <f>IF(OR(G3587="",N(G3587)=0),"",J3587/G3587)</f>
        <v/>
      </c>
      <c r="L3587" s="38" t="n"/>
      <c r="M3587" s="38" t="n"/>
      <c r="N3587" s="20" t="n"/>
      <c r="O3587" s="40">
        <f>IF(AND(L3587="",M3587=""),"",N(L3587)+N(M3587))</f>
        <v/>
      </c>
      <c r="P3587" s="24">
        <f>IF(OR(O3587="",N(O3587)=0),"",N(M3587)/O3587)</f>
        <v/>
      </c>
      <c r="Q3587" s="40">
        <f>IF(OR(J3587="",N(J3587)=0,O3587=""),"",N(L3587)/(J3587/60))</f>
        <v/>
      </c>
      <c r="R3587" s="20" t="n"/>
    </row>
    <row r="3588">
      <c r="A3588" s="39" t="n"/>
      <c r="B3588" s="20" t="n"/>
      <c r="C3588" s="20" t="n"/>
      <c r="D3588" s="20" t="n"/>
      <c r="E3588" s="20" t="n"/>
      <c r="F3588" s="26">
        <f>IF(E3588="","",IFERROR(INDEX('İş emirleri'!$B$6:$B$305,MATCH(E3588,'İş emirleri'!$A$6:$A$305,0)),"İş emri yok"))</f>
        <v/>
      </c>
      <c r="G3588" s="38" t="n"/>
      <c r="H3588" s="38" t="n"/>
      <c r="I3588" s="20" t="n"/>
      <c r="J3588" s="40">
        <f>IF(G3588="","",MAX(0,G3588-N(H3588)))</f>
        <v/>
      </c>
      <c r="K3588" s="24">
        <f>IF(OR(G3588="",N(G3588)=0),"",J3588/G3588)</f>
        <v/>
      </c>
      <c r="L3588" s="38" t="n"/>
      <c r="M3588" s="38" t="n"/>
      <c r="N3588" s="20" t="n"/>
      <c r="O3588" s="40">
        <f>IF(AND(L3588="",M3588=""),"",N(L3588)+N(M3588))</f>
        <v/>
      </c>
      <c r="P3588" s="24">
        <f>IF(OR(O3588="",N(O3588)=0),"",N(M3588)/O3588)</f>
        <v/>
      </c>
      <c r="Q3588" s="40">
        <f>IF(OR(J3588="",N(J3588)=0,O3588=""),"",N(L3588)/(J3588/60))</f>
        <v/>
      </c>
      <c r="R3588" s="20" t="n"/>
    </row>
    <row r="3589">
      <c r="A3589" s="39" t="n"/>
      <c r="B3589" s="20" t="n"/>
      <c r="C3589" s="20" t="n"/>
      <c r="D3589" s="20" t="n"/>
      <c r="E3589" s="20" t="n"/>
      <c r="F3589" s="26">
        <f>IF(E3589="","",IFERROR(INDEX('İş emirleri'!$B$6:$B$305,MATCH(E3589,'İş emirleri'!$A$6:$A$305,0)),"İş emri yok"))</f>
        <v/>
      </c>
      <c r="G3589" s="38" t="n"/>
      <c r="H3589" s="38" t="n"/>
      <c r="I3589" s="20" t="n"/>
      <c r="J3589" s="40">
        <f>IF(G3589="","",MAX(0,G3589-N(H3589)))</f>
        <v/>
      </c>
      <c r="K3589" s="24">
        <f>IF(OR(G3589="",N(G3589)=0),"",J3589/G3589)</f>
        <v/>
      </c>
      <c r="L3589" s="38" t="n"/>
      <c r="M3589" s="38" t="n"/>
      <c r="N3589" s="20" t="n"/>
      <c r="O3589" s="40">
        <f>IF(AND(L3589="",M3589=""),"",N(L3589)+N(M3589))</f>
        <v/>
      </c>
      <c r="P3589" s="24">
        <f>IF(OR(O3589="",N(O3589)=0),"",N(M3589)/O3589)</f>
        <v/>
      </c>
      <c r="Q3589" s="40">
        <f>IF(OR(J3589="",N(J3589)=0,O3589=""),"",N(L3589)/(J3589/60))</f>
        <v/>
      </c>
      <c r="R3589" s="20" t="n"/>
    </row>
    <row r="3590">
      <c r="A3590" s="39" t="n"/>
      <c r="B3590" s="20" t="n"/>
      <c r="C3590" s="20" t="n"/>
      <c r="D3590" s="20" t="n"/>
      <c r="E3590" s="20" t="n"/>
      <c r="F3590" s="26">
        <f>IF(E3590="","",IFERROR(INDEX('İş emirleri'!$B$6:$B$305,MATCH(E3590,'İş emirleri'!$A$6:$A$305,0)),"İş emri yok"))</f>
        <v/>
      </c>
      <c r="G3590" s="38" t="n"/>
      <c r="H3590" s="38" t="n"/>
      <c r="I3590" s="20" t="n"/>
      <c r="J3590" s="40">
        <f>IF(G3590="","",MAX(0,G3590-N(H3590)))</f>
        <v/>
      </c>
      <c r="K3590" s="24">
        <f>IF(OR(G3590="",N(G3590)=0),"",J3590/G3590)</f>
        <v/>
      </c>
      <c r="L3590" s="38" t="n"/>
      <c r="M3590" s="38" t="n"/>
      <c r="N3590" s="20" t="n"/>
      <c r="O3590" s="40">
        <f>IF(AND(L3590="",M3590=""),"",N(L3590)+N(M3590))</f>
        <v/>
      </c>
      <c r="P3590" s="24">
        <f>IF(OR(O3590="",N(O3590)=0),"",N(M3590)/O3590)</f>
        <v/>
      </c>
      <c r="Q3590" s="40">
        <f>IF(OR(J3590="",N(J3590)=0,O3590=""),"",N(L3590)/(J3590/60))</f>
        <v/>
      </c>
      <c r="R3590" s="20" t="n"/>
    </row>
    <row r="3591">
      <c r="A3591" s="39" t="n"/>
      <c r="B3591" s="20" t="n"/>
      <c r="C3591" s="20" t="n"/>
      <c r="D3591" s="20" t="n"/>
      <c r="E3591" s="20" t="n"/>
      <c r="F3591" s="26">
        <f>IF(E3591="","",IFERROR(INDEX('İş emirleri'!$B$6:$B$305,MATCH(E3591,'İş emirleri'!$A$6:$A$305,0)),"İş emri yok"))</f>
        <v/>
      </c>
      <c r="G3591" s="38" t="n"/>
      <c r="H3591" s="38" t="n"/>
      <c r="I3591" s="20" t="n"/>
      <c r="J3591" s="40">
        <f>IF(G3591="","",MAX(0,G3591-N(H3591)))</f>
        <v/>
      </c>
      <c r="K3591" s="24">
        <f>IF(OR(G3591="",N(G3591)=0),"",J3591/G3591)</f>
        <v/>
      </c>
      <c r="L3591" s="38" t="n"/>
      <c r="M3591" s="38" t="n"/>
      <c r="N3591" s="20" t="n"/>
      <c r="O3591" s="40">
        <f>IF(AND(L3591="",M3591=""),"",N(L3591)+N(M3591))</f>
        <v/>
      </c>
      <c r="P3591" s="24">
        <f>IF(OR(O3591="",N(O3591)=0),"",N(M3591)/O3591)</f>
        <v/>
      </c>
      <c r="Q3591" s="40">
        <f>IF(OR(J3591="",N(J3591)=0,O3591=""),"",N(L3591)/(J3591/60))</f>
        <v/>
      </c>
      <c r="R3591" s="20" t="n"/>
    </row>
    <row r="3592">
      <c r="A3592" s="39" t="n"/>
      <c r="B3592" s="20" t="n"/>
      <c r="C3592" s="20" t="n"/>
      <c r="D3592" s="20" t="n"/>
      <c r="E3592" s="20" t="n"/>
      <c r="F3592" s="26">
        <f>IF(E3592="","",IFERROR(INDEX('İş emirleri'!$B$6:$B$305,MATCH(E3592,'İş emirleri'!$A$6:$A$305,0)),"İş emri yok"))</f>
        <v/>
      </c>
      <c r="G3592" s="38" t="n"/>
      <c r="H3592" s="38" t="n"/>
      <c r="I3592" s="20" t="n"/>
      <c r="J3592" s="40">
        <f>IF(G3592="","",MAX(0,G3592-N(H3592)))</f>
        <v/>
      </c>
      <c r="K3592" s="24">
        <f>IF(OR(G3592="",N(G3592)=0),"",J3592/G3592)</f>
        <v/>
      </c>
      <c r="L3592" s="38" t="n"/>
      <c r="M3592" s="38" t="n"/>
      <c r="N3592" s="20" t="n"/>
      <c r="O3592" s="40">
        <f>IF(AND(L3592="",M3592=""),"",N(L3592)+N(M3592))</f>
        <v/>
      </c>
      <c r="P3592" s="24">
        <f>IF(OR(O3592="",N(O3592)=0),"",N(M3592)/O3592)</f>
        <v/>
      </c>
      <c r="Q3592" s="40">
        <f>IF(OR(J3592="",N(J3592)=0,O3592=""),"",N(L3592)/(J3592/60))</f>
        <v/>
      </c>
      <c r="R3592" s="20" t="n"/>
    </row>
    <row r="3593">
      <c r="A3593" s="39" t="n"/>
      <c r="B3593" s="20" t="n"/>
      <c r="C3593" s="20" t="n"/>
      <c r="D3593" s="20" t="n"/>
      <c r="E3593" s="20" t="n"/>
      <c r="F3593" s="26">
        <f>IF(E3593="","",IFERROR(INDEX('İş emirleri'!$B$6:$B$305,MATCH(E3593,'İş emirleri'!$A$6:$A$305,0)),"İş emri yok"))</f>
        <v/>
      </c>
      <c r="G3593" s="38" t="n"/>
      <c r="H3593" s="38" t="n"/>
      <c r="I3593" s="20" t="n"/>
      <c r="J3593" s="40">
        <f>IF(G3593="","",MAX(0,G3593-N(H3593)))</f>
        <v/>
      </c>
      <c r="K3593" s="24">
        <f>IF(OR(G3593="",N(G3593)=0),"",J3593/G3593)</f>
        <v/>
      </c>
      <c r="L3593" s="38" t="n"/>
      <c r="M3593" s="38" t="n"/>
      <c r="N3593" s="20" t="n"/>
      <c r="O3593" s="40">
        <f>IF(AND(L3593="",M3593=""),"",N(L3593)+N(M3593))</f>
        <v/>
      </c>
      <c r="P3593" s="24">
        <f>IF(OR(O3593="",N(O3593)=0),"",N(M3593)/O3593)</f>
        <v/>
      </c>
      <c r="Q3593" s="40">
        <f>IF(OR(J3593="",N(J3593)=0,O3593=""),"",N(L3593)/(J3593/60))</f>
        <v/>
      </c>
      <c r="R3593" s="20" t="n"/>
    </row>
    <row r="3594">
      <c r="A3594" s="39" t="n"/>
      <c r="B3594" s="20" t="n"/>
      <c r="C3594" s="20" t="n"/>
      <c r="D3594" s="20" t="n"/>
      <c r="E3594" s="20" t="n"/>
      <c r="F3594" s="26">
        <f>IF(E3594="","",IFERROR(INDEX('İş emirleri'!$B$6:$B$305,MATCH(E3594,'İş emirleri'!$A$6:$A$305,0)),"İş emri yok"))</f>
        <v/>
      </c>
      <c r="G3594" s="38" t="n"/>
      <c r="H3594" s="38" t="n"/>
      <c r="I3594" s="20" t="n"/>
      <c r="J3594" s="40">
        <f>IF(G3594="","",MAX(0,G3594-N(H3594)))</f>
        <v/>
      </c>
      <c r="K3594" s="24">
        <f>IF(OR(G3594="",N(G3594)=0),"",J3594/G3594)</f>
        <v/>
      </c>
      <c r="L3594" s="38" t="n"/>
      <c r="M3594" s="38" t="n"/>
      <c r="N3594" s="20" t="n"/>
      <c r="O3594" s="40">
        <f>IF(AND(L3594="",M3594=""),"",N(L3594)+N(M3594))</f>
        <v/>
      </c>
      <c r="P3594" s="24">
        <f>IF(OR(O3594="",N(O3594)=0),"",N(M3594)/O3594)</f>
        <v/>
      </c>
      <c r="Q3594" s="40">
        <f>IF(OR(J3594="",N(J3594)=0,O3594=""),"",N(L3594)/(J3594/60))</f>
        <v/>
      </c>
      <c r="R3594" s="20" t="n"/>
    </row>
    <row r="3595">
      <c r="A3595" s="39" t="n"/>
      <c r="B3595" s="20" t="n"/>
      <c r="C3595" s="20" t="n"/>
      <c r="D3595" s="20" t="n"/>
      <c r="E3595" s="20" t="n"/>
      <c r="F3595" s="26">
        <f>IF(E3595="","",IFERROR(INDEX('İş emirleri'!$B$6:$B$305,MATCH(E3595,'İş emirleri'!$A$6:$A$305,0)),"İş emri yok"))</f>
        <v/>
      </c>
      <c r="G3595" s="38" t="n"/>
      <c r="H3595" s="38" t="n"/>
      <c r="I3595" s="20" t="n"/>
      <c r="J3595" s="40">
        <f>IF(G3595="","",MAX(0,G3595-N(H3595)))</f>
        <v/>
      </c>
      <c r="K3595" s="24">
        <f>IF(OR(G3595="",N(G3595)=0),"",J3595/G3595)</f>
        <v/>
      </c>
      <c r="L3595" s="38" t="n"/>
      <c r="M3595" s="38" t="n"/>
      <c r="N3595" s="20" t="n"/>
      <c r="O3595" s="40">
        <f>IF(AND(L3595="",M3595=""),"",N(L3595)+N(M3595))</f>
        <v/>
      </c>
      <c r="P3595" s="24">
        <f>IF(OR(O3595="",N(O3595)=0),"",N(M3595)/O3595)</f>
        <v/>
      </c>
      <c r="Q3595" s="40">
        <f>IF(OR(J3595="",N(J3595)=0,O3595=""),"",N(L3595)/(J3595/60))</f>
        <v/>
      </c>
      <c r="R3595" s="20" t="n"/>
    </row>
    <row r="3596">
      <c r="A3596" s="39" t="n"/>
      <c r="B3596" s="20" t="n"/>
      <c r="C3596" s="20" t="n"/>
      <c r="D3596" s="20" t="n"/>
      <c r="E3596" s="20" t="n"/>
      <c r="F3596" s="26">
        <f>IF(E3596="","",IFERROR(INDEX('İş emirleri'!$B$6:$B$305,MATCH(E3596,'İş emirleri'!$A$6:$A$305,0)),"İş emri yok"))</f>
        <v/>
      </c>
      <c r="G3596" s="38" t="n"/>
      <c r="H3596" s="38" t="n"/>
      <c r="I3596" s="20" t="n"/>
      <c r="J3596" s="40">
        <f>IF(G3596="","",MAX(0,G3596-N(H3596)))</f>
        <v/>
      </c>
      <c r="K3596" s="24">
        <f>IF(OR(G3596="",N(G3596)=0),"",J3596/G3596)</f>
        <v/>
      </c>
      <c r="L3596" s="38" t="n"/>
      <c r="M3596" s="38" t="n"/>
      <c r="N3596" s="20" t="n"/>
      <c r="O3596" s="40">
        <f>IF(AND(L3596="",M3596=""),"",N(L3596)+N(M3596))</f>
        <v/>
      </c>
      <c r="P3596" s="24">
        <f>IF(OR(O3596="",N(O3596)=0),"",N(M3596)/O3596)</f>
        <v/>
      </c>
      <c r="Q3596" s="40">
        <f>IF(OR(J3596="",N(J3596)=0,O3596=""),"",N(L3596)/(J3596/60))</f>
        <v/>
      </c>
      <c r="R3596" s="20" t="n"/>
    </row>
    <row r="3597">
      <c r="A3597" s="39" t="n"/>
      <c r="B3597" s="20" t="n"/>
      <c r="C3597" s="20" t="n"/>
      <c r="D3597" s="20" t="n"/>
      <c r="E3597" s="20" t="n"/>
      <c r="F3597" s="26">
        <f>IF(E3597="","",IFERROR(INDEX('İş emirleri'!$B$6:$B$305,MATCH(E3597,'İş emirleri'!$A$6:$A$305,0)),"İş emri yok"))</f>
        <v/>
      </c>
      <c r="G3597" s="38" t="n"/>
      <c r="H3597" s="38" t="n"/>
      <c r="I3597" s="20" t="n"/>
      <c r="J3597" s="40">
        <f>IF(G3597="","",MAX(0,G3597-N(H3597)))</f>
        <v/>
      </c>
      <c r="K3597" s="24">
        <f>IF(OR(G3597="",N(G3597)=0),"",J3597/G3597)</f>
        <v/>
      </c>
      <c r="L3597" s="38" t="n"/>
      <c r="M3597" s="38" t="n"/>
      <c r="N3597" s="20" t="n"/>
      <c r="O3597" s="40">
        <f>IF(AND(L3597="",M3597=""),"",N(L3597)+N(M3597))</f>
        <v/>
      </c>
      <c r="P3597" s="24">
        <f>IF(OR(O3597="",N(O3597)=0),"",N(M3597)/O3597)</f>
        <v/>
      </c>
      <c r="Q3597" s="40">
        <f>IF(OR(J3597="",N(J3597)=0,O3597=""),"",N(L3597)/(J3597/60))</f>
        <v/>
      </c>
      <c r="R3597" s="20" t="n"/>
    </row>
    <row r="3598">
      <c r="A3598" s="39" t="n"/>
      <c r="B3598" s="20" t="n"/>
      <c r="C3598" s="20" t="n"/>
      <c r="D3598" s="20" t="n"/>
      <c r="E3598" s="20" t="n"/>
      <c r="F3598" s="26">
        <f>IF(E3598="","",IFERROR(INDEX('İş emirleri'!$B$6:$B$305,MATCH(E3598,'İş emirleri'!$A$6:$A$305,0)),"İş emri yok"))</f>
        <v/>
      </c>
      <c r="G3598" s="38" t="n"/>
      <c r="H3598" s="38" t="n"/>
      <c r="I3598" s="20" t="n"/>
      <c r="J3598" s="40">
        <f>IF(G3598="","",MAX(0,G3598-N(H3598)))</f>
        <v/>
      </c>
      <c r="K3598" s="24">
        <f>IF(OR(G3598="",N(G3598)=0),"",J3598/G3598)</f>
        <v/>
      </c>
      <c r="L3598" s="38" t="n"/>
      <c r="M3598" s="38" t="n"/>
      <c r="N3598" s="20" t="n"/>
      <c r="O3598" s="40">
        <f>IF(AND(L3598="",M3598=""),"",N(L3598)+N(M3598))</f>
        <v/>
      </c>
      <c r="P3598" s="24">
        <f>IF(OR(O3598="",N(O3598)=0),"",N(M3598)/O3598)</f>
        <v/>
      </c>
      <c r="Q3598" s="40">
        <f>IF(OR(J3598="",N(J3598)=0,O3598=""),"",N(L3598)/(J3598/60))</f>
        <v/>
      </c>
      <c r="R3598" s="20" t="n"/>
    </row>
    <row r="3599">
      <c r="A3599" s="39" t="n"/>
      <c r="B3599" s="20" t="n"/>
      <c r="C3599" s="20" t="n"/>
      <c r="D3599" s="20" t="n"/>
      <c r="E3599" s="20" t="n"/>
      <c r="F3599" s="26">
        <f>IF(E3599="","",IFERROR(INDEX('İş emirleri'!$B$6:$B$305,MATCH(E3599,'İş emirleri'!$A$6:$A$305,0)),"İş emri yok"))</f>
        <v/>
      </c>
      <c r="G3599" s="38" t="n"/>
      <c r="H3599" s="38" t="n"/>
      <c r="I3599" s="20" t="n"/>
      <c r="J3599" s="40">
        <f>IF(G3599="","",MAX(0,G3599-N(H3599)))</f>
        <v/>
      </c>
      <c r="K3599" s="24">
        <f>IF(OR(G3599="",N(G3599)=0),"",J3599/G3599)</f>
        <v/>
      </c>
      <c r="L3599" s="38" t="n"/>
      <c r="M3599" s="38" t="n"/>
      <c r="N3599" s="20" t="n"/>
      <c r="O3599" s="40">
        <f>IF(AND(L3599="",M3599=""),"",N(L3599)+N(M3599))</f>
        <v/>
      </c>
      <c r="P3599" s="24">
        <f>IF(OR(O3599="",N(O3599)=0),"",N(M3599)/O3599)</f>
        <v/>
      </c>
      <c r="Q3599" s="40">
        <f>IF(OR(J3599="",N(J3599)=0,O3599=""),"",N(L3599)/(J3599/60))</f>
        <v/>
      </c>
      <c r="R3599" s="20" t="n"/>
    </row>
    <row r="3600">
      <c r="A3600" s="39" t="n"/>
      <c r="B3600" s="20" t="n"/>
      <c r="C3600" s="20" t="n"/>
      <c r="D3600" s="20" t="n"/>
      <c r="E3600" s="20" t="n"/>
      <c r="F3600" s="26">
        <f>IF(E3600="","",IFERROR(INDEX('İş emirleri'!$B$6:$B$305,MATCH(E3600,'İş emirleri'!$A$6:$A$305,0)),"İş emri yok"))</f>
        <v/>
      </c>
      <c r="G3600" s="38" t="n"/>
      <c r="H3600" s="38" t="n"/>
      <c r="I3600" s="20" t="n"/>
      <c r="J3600" s="40">
        <f>IF(G3600="","",MAX(0,G3600-N(H3600)))</f>
        <v/>
      </c>
      <c r="K3600" s="24">
        <f>IF(OR(G3600="",N(G3600)=0),"",J3600/G3600)</f>
        <v/>
      </c>
      <c r="L3600" s="38" t="n"/>
      <c r="M3600" s="38" t="n"/>
      <c r="N3600" s="20" t="n"/>
      <c r="O3600" s="40">
        <f>IF(AND(L3600="",M3600=""),"",N(L3600)+N(M3600))</f>
        <v/>
      </c>
      <c r="P3600" s="24">
        <f>IF(OR(O3600="",N(O3600)=0),"",N(M3600)/O3600)</f>
        <v/>
      </c>
      <c r="Q3600" s="40">
        <f>IF(OR(J3600="",N(J3600)=0,O3600=""),"",N(L3600)/(J3600/60))</f>
        <v/>
      </c>
      <c r="R3600" s="20" t="n"/>
    </row>
    <row r="3601">
      <c r="A3601" s="39" t="n"/>
      <c r="B3601" s="20" t="n"/>
      <c r="C3601" s="20" t="n"/>
      <c r="D3601" s="20" t="n"/>
      <c r="E3601" s="20" t="n"/>
      <c r="F3601" s="26">
        <f>IF(E3601="","",IFERROR(INDEX('İş emirleri'!$B$6:$B$305,MATCH(E3601,'İş emirleri'!$A$6:$A$305,0)),"İş emri yok"))</f>
        <v/>
      </c>
      <c r="G3601" s="38" t="n"/>
      <c r="H3601" s="38" t="n"/>
      <c r="I3601" s="20" t="n"/>
      <c r="J3601" s="40">
        <f>IF(G3601="","",MAX(0,G3601-N(H3601)))</f>
        <v/>
      </c>
      <c r="K3601" s="24">
        <f>IF(OR(G3601="",N(G3601)=0),"",J3601/G3601)</f>
        <v/>
      </c>
      <c r="L3601" s="38" t="n"/>
      <c r="M3601" s="38" t="n"/>
      <c r="N3601" s="20" t="n"/>
      <c r="O3601" s="40">
        <f>IF(AND(L3601="",M3601=""),"",N(L3601)+N(M3601))</f>
        <v/>
      </c>
      <c r="P3601" s="24">
        <f>IF(OR(O3601="",N(O3601)=0),"",N(M3601)/O3601)</f>
        <v/>
      </c>
      <c r="Q3601" s="40">
        <f>IF(OR(J3601="",N(J3601)=0,O3601=""),"",N(L3601)/(J3601/60))</f>
        <v/>
      </c>
      <c r="R3601" s="20" t="n"/>
    </row>
    <row r="3602">
      <c r="A3602" s="39" t="n"/>
      <c r="B3602" s="20" t="n"/>
      <c r="C3602" s="20" t="n"/>
      <c r="D3602" s="20" t="n"/>
      <c r="E3602" s="20" t="n"/>
      <c r="F3602" s="26">
        <f>IF(E3602="","",IFERROR(INDEX('İş emirleri'!$B$6:$B$305,MATCH(E3602,'İş emirleri'!$A$6:$A$305,0)),"İş emri yok"))</f>
        <v/>
      </c>
      <c r="G3602" s="38" t="n"/>
      <c r="H3602" s="38" t="n"/>
      <c r="I3602" s="20" t="n"/>
      <c r="J3602" s="40">
        <f>IF(G3602="","",MAX(0,G3602-N(H3602)))</f>
        <v/>
      </c>
      <c r="K3602" s="24">
        <f>IF(OR(G3602="",N(G3602)=0),"",J3602/G3602)</f>
        <v/>
      </c>
      <c r="L3602" s="38" t="n"/>
      <c r="M3602" s="38" t="n"/>
      <c r="N3602" s="20" t="n"/>
      <c r="O3602" s="40">
        <f>IF(AND(L3602="",M3602=""),"",N(L3602)+N(M3602))</f>
        <v/>
      </c>
      <c r="P3602" s="24">
        <f>IF(OR(O3602="",N(O3602)=0),"",N(M3602)/O3602)</f>
        <v/>
      </c>
      <c r="Q3602" s="40">
        <f>IF(OR(J3602="",N(J3602)=0,O3602=""),"",N(L3602)/(J3602/60))</f>
        <v/>
      </c>
      <c r="R3602" s="20" t="n"/>
    </row>
    <row r="3603">
      <c r="A3603" s="39" t="n"/>
      <c r="B3603" s="20" t="n"/>
      <c r="C3603" s="20" t="n"/>
      <c r="D3603" s="20" t="n"/>
      <c r="E3603" s="20" t="n"/>
      <c r="F3603" s="26">
        <f>IF(E3603="","",IFERROR(INDEX('İş emirleri'!$B$6:$B$305,MATCH(E3603,'İş emirleri'!$A$6:$A$305,0)),"İş emri yok"))</f>
        <v/>
      </c>
      <c r="G3603" s="38" t="n"/>
      <c r="H3603" s="38" t="n"/>
      <c r="I3603" s="20" t="n"/>
      <c r="J3603" s="40">
        <f>IF(G3603="","",MAX(0,G3603-N(H3603)))</f>
        <v/>
      </c>
      <c r="K3603" s="24">
        <f>IF(OR(G3603="",N(G3603)=0),"",J3603/G3603)</f>
        <v/>
      </c>
      <c r="L3603" s="38" t="n"/>
      <c r="M3603" s="38" t="n"/>
      <c r="N3603" s="20" t="n"/>
      <c r="O3603" s="40">
        <f>IF(AND(L3603="",M3603=""),"",N(L3603)+N(M3603))</f>
        <v/>
      </c>
      <c r="P3603" s="24">
        <f>IF(OR(O3603="",N(O3603)=0),"",N(M3603)/O3603)</f>
        <v/>
      </c>
      <c r="Q3603" s="40">
        <f>IF(OR(J3603="",N(J3603)=0,O3603=""),"",N(L3603)/(J3603/60))</f>
        <v/>
      </c>
      <c r="R3603" s="20" t="n"/>
    </row>
    <row r="3604">
      <c r="A3604" s="39" t="n"/>
      <c r="B3604" s="20" t="n"/>
      <c r="C3604" s="20" t="n"/>
      <c r="D3604" s="20" t="n"/>
      <c r="E3604" s="20" t="n"/>
      <c r="F3604" s="26">
        <f>IF(E3604="","",IFERROR(INDEX('İş emirleri'!$B$6:$B$305,MATCH(E3604,'İş emirleri'!$A$6:$A$305,0)),"İş emri yok"))</f>
        <v/>
      </c>
      <c r="G3604" s="38" t="n"/>
      <c r="H3604" s="38" t="n"/>
      <c r="I3604" s="20" t="n"/>
      <c r="J3604" s="40">
        <f>IF(G3604="","",MAX(0,G3604-N(H3604)))</f>
        <v/>
      </c>
      <c r="K3604" s="24">
        <f>IF(OR(G3604="",N(G3604)=0),"",J3604/G3604)</f>
        <v/>
      </c>
      <c r="L3604" s="38" t="n"/>
      <c r="M3604" s="38" t="n"/>
      <c r="N3604" s="20" t="n"/>
      <c r="O3604" s="40">
        <f>IF(AND(L3604="",M3604=""),"",N(L3604)+N(M3604))</f>
        <v/>
      </c>
      <c r="P3604" s="24">
        <f>IF(OR(O3604="",N(O3604)=0),"",N(M3604)/O3604)</f>
        <v/>
      </c>
      <c r="Q3604" s="40">
        <f>IF(OR(J3604="",N(J3604)=0,O3604=""),"",N(L3604)/(J3604/60))</f>
        <v/>
      </c>
      <c r="R3604" s="20" t="n"/>
    </row>
    <row r="3605">
      <c r="A3605" s="39" t="n"/>
      <c r="B3605" s="20" t="n"/>
      <c r="C3605" s="20" t="n"/>
      <c r="D3605" s="20" t="n"/>
      <c r="E3605" s="20" t="n"/>
      <c r="F3605" s="26">
        <f>IF(E3605="","",IFERROR(INDEX('İş emirleri'!$B$6:$B$305,MATCH(E3605,'İş emirleri'!$A$6:$A$305,0)),"İş emri yok"))</f>
        <v/>
      </c>
      <c r="G3605" s="38" t="n"/>
      <c r="H3605" s="38" t="n"/>
      <c r="I3605" s="20" t="n"/>
      <c r="J3605" s="40">
        <f>IF(G3605="","",MAX(0,G3605-N(H3605)))</f>
        <v/>
      </c>
      <c r="K3605" s="24">
        <f>IF(OR(G3605="",N(G3605)=0),"",J3605/G3605)</f>
        <v/>
      </c>
      <c r="L3605" s="38" t="n"/>
      <c r="M3605" s="38" t="n"/>
      <c r="N3605" s="20" t="n"/>
      <c r="O3605" s="40">
        <f>IF(AND(L3605="",M3605=""),"",N(L3605)+N(M3605))</f>
        <v/>
      </c>
      <c r="P3605" s="24">
        <f>IF(OR(O3605="",N(O3605)=0),"",N(M3605)/O3605)</f>
        <v/>
      </c>
      <c r="Q3605" s="40">
        <f>IF(OR(J3605="",N(J3605)=0,O3605=""),"",N(L3605)/(J3605/60))</f>
        <v/>
      </c>
      <c r="R3605" s="20" t="n"/>
    </row>
    <row r="3606">
      <c r="A3606" s="39" t="n"/>
      <c r="B3606" s="20" t="n"/>
      <c r="C3606" s="20" t="n"/>
      <c r="D3606" s="20" t="n"/>
      <c r="E3606" s="20" t="n"/>
      <c r="F3606" s="26">
        <f>IF(E3606="","",IFERROR(INDEX('İş emirleri'!$B$6:$B$305,MATCH(E3606,'İş emirleri'!$A$6:$A$305,0)),"İş emri yok"))</f>
        <v/>
      </c>
      <c r="G3606" s="38" t="n"/>
      <c r="H3606" s="38" t="n"/>
      <c r="I3606" s="20" t="n"/>
      <c r="J3606" s="40">
        <f>IF(G3606="","",MAX(0,G3606-N(H3606)))</f>
        <v/>
      </c>
      <c r="K3606" s="24">
        <f>IF(OR(G3606="",N(G3606)=0),"",J3606/G3606)</f>
        <v/>
      </c>
      <c r="L3606" s="38" t="n"/>
      <c r="M3606" s="38" t="n"/>
      <c r="N3606" s="20" t="n"/>
      <c r="O3606" s="40">
        <f>IF(AND(L3606="",M3606=""),"",N(L3606)+N(M3606))</f>
        <v/>
      </c>
      <c r="P3606" s="24">
        <f>IF(OR(O3606="",N(O3606)=0),"",N(M3606)/O3606)</f>
        <v/>
      </c>
      <c r="Q3606" s="40">
        <f>IF(OR(J3606="",N(J3606)=0,O3606=""),"",N(L3606)/(J3606/60))</f>
        <v/>
      </c>
      <c r="R3606" s="20" t="n"/>
    </row>
    <row r="3607">
      <c r="A3607" s="39" t="n"/>
      <c r="B3607" s="20" t="n"/>
      <c r="C3607" s="20" t="n"/>
      <c r="D3607" s="20" t="n"/>
      <c r="E3607" s="20" t="n"/>
      <c r="F3607" s="26">
        <f>IF(E3607="","",IFERROR(INDEX('İş emirleri'!$B$6:$B$305,MATCH(E3607,'İş emirleri'!$A$6:$A$305,0)),"İş emri yok"))</f>
        <v/>
      </c>
      <c r="G3607" s="38" t="n"/>
      <c r="H3607" s="38" t="n"/>
      <c r="I3607" s="20" t="n"/>
      <c r="J3607" s="40">
        <f>IF(G3607="","",MAX(0,G3607-N(H3607)))</f>
        <v/>
      </c>
      <c r="K3607" s="24">
        <f>IF(OR(G3607="",N(G3607)=0),"",J3607/G3607)</f>
        <v/>
      </c>
      <c r="L3607" s="38" t="n"/>
      <c r="M3607" s="38" t="n"/>
      <c r="N3607" s="20" t="n"/>
      <c r="O3607" s="40">
        <f>IF(AND(L3607="",M3607=""),"",N(L3607)+N(M3607))</f>
        <v/>
      </c>
      <c r="P3607" s="24">
        <f>IF(OR(O3607="",N(O3607)=0),"",N(M3607)/O3607)</f>
        <v/>
      </c>
      <c r="Q3607" s="40">
        <f>IF(OR(J3607="",N(J3607)=0,O3607=""),"",N(L3607)/(J3607/60))</f>
        <v/>
      </c>
      <c r="R3607" s="20" t="n"/>
    </row>
    <row r="3608">
      <c r="A3608" s="39" t="n"/>
      <c r="B3608" s="20" t="n"/>
      <c r="C3608" s="20" t="n"/>
      <c r="D3608" s="20" t="n"/>
      <c r="E3608" s="20" t="n"/>
      <c r="F3608" s="26">
        <f>IF(E3608="","",IFERROR(INDEX('İş emirleri'!$B$6:$B$305,MATCH(E3608,'İş emirleri'!$A$6:$A$305,0)),"İş emri yok"))</f>
        <v/>
      </c>
      <c r="G3608" s="38" t="n"/>
      <c r="H3608" s="38" t="n"/>
      <c r="I3608" s="20" t="n"/>
      <c r="J3608" s="40">
        <f>IF(G3608="","",MAX(0,G3608-N(H3608)))</f>
        <v/>
      </c>
      <c r="K3608" s="24">
        <f>IF(OR(G3608="",N(G3608)=0),"",J3608/G3608)</f>
        <v/>
      </c>
      <c r="L3608" s="38" t="n"/>
      <c r="M3608" s="38" t="n"/>
      <c r="N3608" s="20" t="n"/>
      <c r="O3608" s="40">
        <f>IF(AND(L3608="",M3608=""),"",N(L3608)+N(M3608))</f>
        <v/>
      </c>
      <c r="P3608" s="24">
        <f>IF(OR(O3608="",N(O3608)=0),"",N(M3608)/O3608)</f>
        <v/>
      </c>
      <c r="Q3608" s="40">
        <f>IF(OR(J3608="",N(J3608)=0,O3608=""),"",N(L3608)/(J3608/60))</f>
        <v/>
      </c>
      <c r="R3608" s="20" t="n"/>
    </row>
    <row r="3609">
      <c r="A3609" s="39" t="n"/>
      <c r="B3609" s="20" t="n"/>
      <c r="C3609" s="20" t="n"/>
      <c r="D3609" s="20" t="n"/>
      <c r="E3609" s="20" t="n"/>
      <c r="F3609" s="26">
        <f>IF(E3609="","",IFERROR(INDEX('İş emirleri'!$B$6:$B$305,MATCH(E3609,'İş emirleri'!$A$6:$A$305,0)),"İş emri yok"))</f>
        <v/>
      </c>
      <c r="G3609" s="38" t="n"/>
      <c r="H3609" s="38" t="n"/>
      <c r="I3609" s="20" t="n"/>
      <c r="J3609" s="40">
        <f>IF(G3609="","",MAX(0,G3609-N(H3609)))</f>
        <v/>
      </c>
      <c r="K3609" s="24">
        <f>IF(OR(G3609="",N(G3609)=0),"",J3609/G3609)</f>
        <v/>
      </c>
      <c r="L3609" s="38" t="n"/>
      <c r="M3609" s="38" t="n"/>
      <c r="N3609" s="20" t="n"/>
      <c r="O3609" s="40">
        <f>IF(AND(L3609="",M3609=""),"",N(L3609)+N(M3609))</f>
        <v/>
      </c>
      <c r="P3609" s="24">
        <f>IF(OR(O3609="",N(O3609)=0),"",N(M3609)/O3609)</f>
        <v/>
      </c>
      <c r="Q3609" s="40">
        <f>IF(OR(J3609="",N(J3609)=0,O3609=""),"",N(L3609)/(J3609/60))</f>
        <v/>
      </c>
      <c r="R3609" s="20" t="n"/>
    </row>
    <row r="3610">
      <c r="A3610" s="39" t="n"/>
      <c r="B3610" s="20" t="n"/>
      <c r="C3610" s="20" t="n"/>
      <c r="D3610" s="20" t="n"/>
      <c r="E3610" s="20" t="n"/>
      <c r="F3610" s="26">
        <f>IF(E3610="","",IFERROR(INDEX('İş emirleri'!$B$6:$B$305,MATCH(E3610,'İş emirleri'!$A$6:$A$305,0)),"İş emri yok"))</f>
        <v/>
      </c>
      <c r="G3610" s="38" t="n"/>
      <c r="H3610" s="38" t="n"/>
      <c r="I3610" s="20" t="n"/>
      <c r="J3610" s="40">
        <f>IF(G3610="","",MAX(0,G3610-N(H3610)))</f>
        <v/>
      </c>
      <c r="K3610" s="24">
        <f>IF(OR(G3610="",N(G3610)=0),"",J3610/G3610)</f>
        <v/>
      </c>
      <c r="L3610" s="38" t="n"/>
      <c r="M3610" s="38" t="n"/>
      <c r="N3610" s="20" t="n"/>
      <c r="O3610" s="40">
        <f>IF(AND(L3610="",M3610=""),"",N(L3610)+N(M3610))</f>
        <v/>
      </c>
      <c r="P3610" s="24">
        <f>IF(OR(O3610="",N(O3610)=0),"",N(M3610)/O3610)</f>
        <v/>
      </c>
      <c r="Q3610" s="40">
        <f>IF(OR(J3610="",N(J3610)=0,O3610=""),"",N(L3610)/(J3610/60))</f>
        <v/>
      </c>
      <c r="R3610" s="20" t="n"/>
    </row>
    <row r="3611">
      <c r="A3611" s="39" t="n"/>
      <c r="B3611" s="20" t="n"/>
      <c r="C3611" s="20" t="n"/>
      <c r="D3611" s="20" t="n"/>
      <c r="E3611" s="20" t="n"/>
      <c r="F3611" s="26">
        <f>IF(E3611="","",IFERROR(INDEX('İş emirleri'!$B$6:$B$305,MATCH(E3611,'İş emirleri'!$A$6:$A$305,0)),"İş emri yok"))</f>
        <v/>
      </c>
      <c r="G3611" s="38" t="n"/>
      <c r="H3611" s="38" t="n"/>
      <c r="I3611" s="20" t="n"/>
      <c r="J3611" s="40">
        <f>IF(G3611="","",MAX(0,G3611-N(H3611)))</f>
        <v/>
      </c>
      <c r="K3611" s="24">
        <f>IF(OR(G3611="",N(G3611)=0),"",J3611/G3611)</f>
        <v/>
      </c>
      <c r="L3611" s="38" t="n"/>
      <c r="M3611" s="38" t="n"/>
      <c r="N3611" s="20" t="n"/>
      <c r="O3611" s="40">
        <f>IF(AND(L3611="",M3611=""),"",N(L3611)+N(M3611))</f>
        <v/>
      </c>
      <c r="P3611" s="24">
        <f>IF(OR(O3611="",N(O3611)=0),"",N(M3611)/O3611)</f>
        <v/>
      </c>
      <c r="Q3611" s="40">
        <f>IF(OR(J3611="",N(J3611)=0,O3611=""),"",N(L3611)/(J3611/60))</f>
        <v/>
      </c>
      <c r="R3611" s="20" t="n"/>
    </row>
    <row r="3612">
      <c r="A3612" s="39" t="n"/>
      <c r="B3612" s="20" t="n"/>
      <c r="C3612" s="20" t="n"/>
      <c r="D3612" s="20" t="n"/>
      <c r="E3612" s="20" t="n"/>
      <c r="F3612" s="26">
        <f>IF(E3612="","",IFERROR(INDEX('İş emirleri'!$B$6:$B$305,MATCH(E3612,'İş emirleri'!$A$6:$A$305,0)),"İş emri yok"))</f>
        <v/>
      </c>
      <c r="G3612" s="38" t="n"/>
      <c r="H3612" s="38" t="n"/>
      <c r="I3612" s="20" t="n"/>
      <c r="J3612" s="40">
        <f>IF(G3612="","",MAX(0,G3612-N(H3612)))</f>
        <v/>
      </c>
      <c r="K3612" s="24">
        <f>IF(OR(G3612="",N(G3612)=0),"",J3612/G3612)</f>
        <v/>
      </c>
      <c r="L3612" s="38" t="n"/>
      <c r="M3612" s="38" t="n"/>
      <c r="N3612" s="20" t="n"/>
      <c r="O3612" s="40">
        <f>IF(AND(L3612="",M3612=""),"",N(L3612)+N(M3612))</f>
        <v/>
      </c>
      <c r="P3612" s="24">
        <f>IF(OR(O3612="",N(O3612)=0),"",N(M3612)/O3612)</f>
        <v/>
      </c>
      <c r="Q3612" s="40">
        <f>IF(OR(J3612="",N(J3612)=0,O3612=""),"",N(L3612)/(J3612/60))</f>
        <v/>
      </c>
      <c r="R3612" s="20" t="n"/>
    </row>
    <row r="3613">
      <c r="A3613" s="39" t="n"/>
      <c r="B3613" s="20" t="n"/>
      <c r="C3613" s="20" t="n"/>
      <c r="D3613" s="20" t="n"/>
      <c r="E3613" s="20" t="n"/>
      <c r="F3613" s="26">
        <f>IF(E3613="","",IFERROR(INDEX('İş emirleri'!$B$6:$B$305,MATCH(E3613,'İş emirleri'!$A$6:$A$305,0)),"İş emri yok"))</f>
        <v/>
      </c>
      <c r="G3613" s="38" t="n"/>
      <c r="H3613" s="38" t="n"/>
      <c r="I3613" s="20" t="n"/>
      <c r="J3613" s="40">
        <f>IF(G3613="","",MAX(0,G3613-N(H3613)))</f>
        <v/>
      </c>
      <c r="K3613" s="24">
        <f>IF(OR(G3613="",N(G3613)=0),"",J3613/G3613)</f>
        <v/>
      </c>
      <c r="L3613" s="38" t="n"/>
      <c r="M3613" s="38" t="n"/>
      <c r="N3613" s="20" t="n"/>
      <c r="O3613" s="40">
        <f>IF(AND(L3613="",M3613=""),"",N(L3613)+N(M3613))</f>
        <v/>
      </c>
      <c r="P3613" s="24">
        <f>IF(OR(O3613="",N(O3613)=0),"",N(M3613)/O3613)</f>
        <v/>
      </c>
      <c r="Q3613" s="40">
        <f>IF(OR(J3613="",N(J3613)=0,O3613=""),"",N(L3613)/(J3613/60))</f>
        <v/>
      </c>
      <c r="R3613" s="20" t="n"/>
    </row>
    <row r="3614">
      <c r="A3614" s="39" t="n"/>
      <c r="B3614" s="20" t="n"/>
      <c r="C3614" s="20" t="n"/>
      <c r="D3614" s="20" t="n"/>
      <c r="E3614" s="20" t="n"/>
      <c r="F3614" s="26">
        <f>IF(E3614="","",IFERROR(INDEX('İş emirleri'!$B$6:$B$305,MATCH(E3614,'İş emirleri'!$A$6:$A$305,0)),"İş emri yok"))</f>
        <v/>
      </c>
      <c r="G3614" s="38" t="n"/>
      <c r="H3614" s="38" t="n"/>
      <c r="I3614" s="20" t="n"/>
      <c r="J3614" s="40">
        <f>IF(G3614="","",MAX(0,G3614-N(H3614)))</f>
        <v/>
      </c>
      <c r="K3614" s="24">
        <f>IF(OR(G3614="",N(G3614)=0),"",J3614/G3614)</f>
        <v/>
      </c>
      <c r="L3614" s="38" t="n"/>
      <c r="M3614" s="38" t="n"/>
      <c r="N3614" s="20" t="n"/>
      <c r="O3614" s="40">
        <f>IF(AND(L3614="",M3614=""),"",N(L3614)+N(M3614))</f>
        <v/>
      </c>
      <c r="P3614" s="24">
        <f>IF(OR(O3614="",N(O3614)=0),"",N(M3614)/O3614)</f>
        <v/>
      </c>
      <c r="Q3614" s="40">
        <f>IF(OR(J3614="",N(J3614)=0,O3614=""),"",N(L3614)/(J3614/60))</f>
        <v/>
      </c>
      <c r="R3614" s="20" t="n"/>
    </row>
    <row r="3615">
      <c r="A3615" s="39" t="n"/>
      <c r="B3615" s="20" t="n"/>
      <c r="C3615" s="20" t="n"/>
      <c r="D3615" s="20" t="n"/>
      <c r="E3615" s="20" t="n"/>
      <c r="F3615" s="26">
        <f>IF(E3615="","",IFERROR(INDEX('İş emirleri'!$B$6:$B$305,MATCH(E3615,'İş emirleri'!$A$6:$A$305,0)),"İş emri yok"))</f>
        <v/>
      </c>
      <c r="G3615" s="38" t="n"/>
      <c r="H3615" s="38" t="n"/>
      <c r="I3615" s="20" t="n"/>
      <c r="J3615" s="40">
        <f>IF(G3615="","",MAX(0,G3615-N(H3615)))</f>
        <v/>
      </c>
      <c r="K3615" s="24">
        <f>IF(OR(G3615="",N(G3615)=0),"",J3615/G3615)</f>
        <v/>
      </c>
      <c r="L3615" s="38" t="n"/>
      <c r="M3615" s="38" t="n"/>
      <c r="N3615" s="20" t="n"/>
      <c r="O3615" s="40">
        <f>IF(AND(L3615="",M3615=""),"",N(L3615)+N(M3615))</f>
        <v/>
      </c>
      <c r="P3615" s="24">
        <f>IF(OR(O3615="",N(O3615)=0),"",N(M3615)/O3615)</f>
        <v/>
      </c>
      <c r="Q3615" s="40">
        <f>IF(OR(J3615="",N(J3615)=0,O3615=""),"",N(L3615)/(J3615/60))</f>
        <v/>
      </c>
      <c r="R3615" s="20" t="n"/>
    </row>
    <row r="3616">
      <c r="A3616" s="39" t="n"/>
      <c r="B3616" s="20" t="n"/>
      <c r="C3616" s="20" t="n"/>
      <c r="D3616" s="20" t="n"/>
      <c r="E3616" s="20" t="n"/>
      <c r="F3616" s="26">
        <f>IF(E3616="","",IFERROR(INDEX('İş emirleri'!$B$6:$B$305,MATCH(E3616,'İş emirleri'!$A$6:$A$305,0)),"İş emri yok"))</f>
        <v/>
      </c>
      <c r="G3616" s="38" t="n"/>
      <c r="H3616" s="38" t="n"/>
      <c r="I3616" s="20" t="n"/>
      <c r="J3616" s="40">
        <f>IF(G3616="","",MAX(0,G3616-N(H3616)))</f>
        <v/>
      </c>
      <c r="K3616" s="24">
        <f>IF(OR(G3616="",N(G3616)=0),"",J3616/G3616)</f>
        <v/>
      </c>
      <c r="L3616" s="38" t="n"/>
      <c r="M3616" s="38" t="n"/>
      <c r="N3616" s="20" t="n"/>
      <c r="O3616" s="40">
        <f>IF(AND(L3616="",M3616=""),"",N(L3616)+N(M3616))</f>
        <v/>
      </c>
      <c r="P3616" s="24">
        <f>IF(OR(O3616="",N(O3616)=0),"",N(M3616)/O3616)</f>
        <v/>
      </c>
      <c r="Q3616" s="40">
        <f>IF(OR(J3616="",N(J3616)=0,O3616=""),"",N(L3616)/(J3616/60))</f>
        <v/>
      </c>
      <c r="R3616" s="20" t="n"/>
    </row>
    <row r="3617">
      <c r="A3617" s="39" t="n"/>
      <c r="B3617" s="20" t="n"/>
      <c r="C3617" s="20" t="n"/>
      <c r="D3617" s="20" t="n"/>
      <c r="E3617" s="20" t="n"/>
      <c r="F3617" s="26">
        <f>IF(E3617="","",IFERROR(INDEX('İş emirleri'!$B$6:$B$305,MATCH(E3617,'İş emirleri'!$A$6:$A$305,0)),"İş emri yok"))</f>
        <v/>
      </c>
      <c r="G3617" s="38" t="n"/>
      <c r="H3617" s="38" t="n"/>
      <c r="I3617" s="20" t="n"/>
      <c r="J3617" s="40">
        <f>IF(G3617="","",MAX(0,G3617-N(H3617)))</f>
        <v/>
      </c>
      <c r="K3617" s="24">
        <f>IF(OR(G3617="",N(G3617)=0),"",J3617/G3617)</f>
        <v/>
      </c>
      <c r="L3617" s="38" t="n"/>
      <c r="M3617" s="38" t="n"/>
      <c r="N3617" s="20" t="n"/>
      <c r="O3617" s="40">
        <f>IF(AND(L3617="",M3617=""),"",N(L3617)+N(M3617))</f>
        <v/>
      </c>
      <c r="P3617" s="24">
        <f>IF(OR(O3617="",N(O3617)=0),"",N(M3617)/O3617)</f>
        <v/>
      </c>
      <c r="Q3617" s="40">
        <f>IF(OR(J3617="",N(J3617)=0,O3617=""),"",N(L3617)/(J3617/60))</f>
        <v/>
      </c>
      <c r="R3617" s="20" t="n"/>
    </row>
    <row r="3618">
      <c r="A3618" s="39" t="n"/>
      <c r="B3618" s="20" t="n"/>
      <c r="C3618" s="20" t="n"/>
      <c r="D3618" s="20" t="n"/>
      <c r="E3618" s="20" t="n"/>
      <c r="F3618" s="26">
        <f>IF(E3618="","",IFERROR(INDEX('İş emirleri'!$B$6:$B$305,MATCH(E3618,'İş emirleri'!$A$6:$A$305,0)),"İş emri yok"))</f>
        <v/>
      </c>
      <c r="G3618" s="38" t="n"/>
      <c r="H3618" s="38" t="n"/>
      <c r="I3618" s="20" t="n"/>
      <c r="J3618" s="40">
        <f>IF(G3618="","",MAX(0,G3618-N(H3618)))</f>
        <v/>
      </c>
      <c r="K3618" s="24">
        <f>IF(OR(G3618="",N(G3618)=0),"",J3618/G3618)</f>
        <v/>
      </c>
      <c r="L3618" s="38" t="n"/>
      <c r="M3618" s="38" t="n"/>
      <c r="N3618" s="20" t="n"/>
      <c r="O3618" s="40">
        <f>IF(AND(L3618="",M3618=""),"",N(L3618)+N(M3618))</f>
        <v/>
      </c>
      <c r="P3618" s="24">
        <f>IF(OR(O3618="",N(O3618)=0),"",N(M3618)/O3618)</f>
        <v/>
      </c>
      <c r="Q3618" s="40">
        <f>IF(OR(J3618="",N(J3618)=0,O3618=""),"",N(L3618)/(J3618/60))</f>
        <v/>
      </c>
      <c r="R3618" s="20" t="n"/>
    </row>
    <row r="3619">
      <c r="A3619" s="39" t="n"/>
      <c r="B3619" s="20" t="n"/>
      <c r="C3619" s="20" t="n"/>
      <c r="D3619" s="20" t="n"/>
      <c r="E3619" s="20" t="n"/>
      <c r="F3619" s="26">
        <f>IF(E3619="","",IFERROR(INDEX('İş emirleri'!$B$6:$B$305,MATCH(E3619,'İş emirleri'!$A$6:$A$305,0)),"İş emri yok"))</f>
        <v/>
      </c>
      <c r="G3619" s="38" t="n"/>
      <c r="H3619" s="38" t="n"/>
      <c r="I3619" s="20" t="n"/>
      <c r="J3619" s="40">
        <f>IF(G3619="","",MAX(0,G3619-N(H3619)))</f>
        <v/>
      </c>
      <c r="K3619" s="24">
        <f>IF(OR(G3619="",N(G3619)=0),"",J3619/G3619)</f>
        <v/>
      </c>
      <c r="L3619" s="38" t="n"/>
      <c r="M3619" s="38" t="n"/>
      <c r="N3619" s="20" t="n"/>
      <c r="O3619" s="40">
        <f>IF(AND(L3619="",M3619=""),"",N(L3619)+N(M3619))</f>
        <v/>
      </c>
      <c r="P3619" s="24">
        <f>IF(OR(O3619="",N(O3619)=0),"",N(M3619)/O3619)</f>
        <v/>
      </c>
      <c r="Q3619" s="40">
        <f>IF(OR(J3619="",N(J3619)=0,O3619=""),"",N(L3619)/(J3619/60))</f>
        <v/>
      </c>
      <c r="R3619" s="20" t="n"/>
    </row>
    <row r="3620">
      <c r="A3620" s="39" t="n"/>
      <c r="B3620" s="20" t="n"/>
      <c r="C3620" s="20" t="n"/>
      <c r="D3620" s="20" t="n"/>
      <c r="E3620" s="20" t="n"/>
      <c r="F3620" s="26">
        <f>IF(E3620="","",IFERROR(INDEX('İş emirleri'!$B$6:$B$305,MATCH(E3620,'İş emirleri'!$A$6:$A$305,0)),"İş emri yok"))</f>
        <v/>
      </c>
      <c r="G3620" s="38" t="n"/>
      <c r="H3620" s="38" t="n"/>
      <c r="I3620" s="20" t="n"/>
      <c r="J3620" s="40">
        <f>IF(G3620="","",MAX(0,G3620-N(H3620)))</f>
        <v/>
      </c>
      <c r="K3620" s="24">
        <f>IF(OR(G3620="",N(G3620)=0),"",J3620/G3620)</f>
        <v/>
      </c>
      <c r="L3620" s="38" t="n"/>
      <c r="M3620" s="38" t="n"/>
      <c r="N3620" s="20" t="n"/>
      <c r="O3620" s="40">
        <f>IF(AND(L3620="",M3620=""),"",N(L3620)+N(M3620))</f>
        <v/>
      </c>
      <c r="P3620" s="24">
        <f>IF(OR(O3620="",N(O3620)=0),"",N(M3620)/O3620)</f>
        <v/>
      </c>
      <c r="Q3620" s="40">
        <f>IF(OR(J3620="",N(J3620)=0,O3620=""),"",N(L3620)/(J3620/60))</f>
        <v/>
      </c>
      <c r="R3620" s="20" t="n"/>
    </row>
    <row r="3621">
      <c r="A3621" s="39" t="n"/>
      <c r="B3621" s="20" t="n"/>
      <c r="C3621" s="20" t="n"/>
      <c r="D3621" s="20" t="n"/>
      <c r="E3621" s="20" t="n"/>
      <c r="F3621" s="26">
        <f>IF(E3621="","",IFERROR(INDEX('İş emirleri'!$B$6:$B$305,MATCH(E3621,'İş emirleri'!$A$6:$A$305,0)),"İş emri yok"))</f>
        <v/>
      </c>
      <c r="G3621" s="38" t="n"/>
      <c r="H3621" s="38" t="n"/>
      <c r="I3621" s="20" t="n"/>
      <c r="J3621" s="40">
        <f>IF(G3621="","",MAX(0,G3621-N(H3621)))</f>
        <v/>
      </c>
      <c r="K3621" s="24">
        <f>IF(OR(G3621="",N(G3621)=0),"",J3621/G3621)</f>
        <v/>
      </c>
      <c r="L3621" s="38" t="n"/>
      <c r="M3621" s="38" t="n"/>
      <c r="N3621" s="20" t="n"/>
      <c r="O3621" s="40">
        <f>IF(AND(L3621="",M3621=""),"",N(L3621)+N(M3621))</f>
        <v/>
      </c>
      <c r="P3621" s="24">
        <f>IF(OR(O3621="",N(O3621)=0),"",N(M3621)/O3621)</f>
        <v/>
      </c>
      <c r="Q3621" s="40">
        <f>IF(OR(J3621="",N(J3621)=0,O3621=""),"",N(L3621)/(J3621/60))</f>
        <v/>
      </c>
      <c r="R3621" s="20" t="n"/>
    </row>
    <row r="3622">
      <c r="A3622" s="39" t="n"/>
      <c r="B3622" s="20" t="n"/>
      <c r="C3622" s="20" t="n"/>
      <c r="D3622" s="20" t="n"/>
      <c r="E3622" s="20" t="n"/>
      <c r="F3622" s="26">
        <f>IF(E3622="","",IFERROR(INDEX('İş emirleri'!$B$6:$B$305,MATCH(E3622,'İş emirleri'!$A$6:$A$305,0)),"İş emri yok"))</f>
        <v/>
      </c>
      <c r="G3622" s="38" t="n"/>
      <c r="H3622" s="38" t="n"/>
      <c r="I3622" s="20" t="n"/>
      <c r="J3622" s="40">
        <f>IF(G3622="","",MAX(0,G3622-N(H3622)))</f>
        <v/>
      </c>
      <c r="K3622" s="24">
        <f>IF(OR(G3622="",N(G3622)=0),"",J3622/G3622)</f>
        <v/>
      </c>
      <c r="L3622" s="38" t="n"/>
      <c r="M3622" s="38" t="n"/>
      <c r="N3622" s="20" t="n"/>
      <c r="O3622" s="40">
        <f>IF(AND(L3622="",M3622=""),"",N(L3622)+N(M3622))</f>
        <v/>
      </c>
      <c r="P3622" s="24">
        <f>IF(OR(O3622="",N(O3622)=0),"",N(M3622)/O3622)</f>
        <v/>
      </c>
      <c r="Q3622" s="40">
        <f>IF(OR(J3622="",N(J3622)=0,O3622=""),"",N(L3622)/(J3622/60))</f>
        <v/>
      </c>
      <c r="R3622" s="20" t="n"/>
    </row>
    <row r="3623">
      <c r="A3623" s="39" t="n"/>
      <c r="B3623" s="20" t="n"/>
      <c r="C3623" s="20" t="n"/>
      <c r="D3623" s="20" t="n"/>
      <c r="E3623" s="20" t="n"/>
      <c r="F3623" s="26">
        <f>IF(E3623="","",IFERROR(INDEX('İş emirleri'!$B$6:$B$305,MATCH(E3623,'İş emirleri'!$A$6:$A$305,0)),"İş emri yok"))</f>
        <v/>
      </c>
      <c r="G3623" s="38" t="n"/>
      <c r="H3623" s="38" t="n"/>
      <c r="I3623" s="20" t="n"/>
      <c r="J3623" s="40">
        <f>IF(G3623="","",MAX(0,G3623-N(H3623)))</f>
        <v/>
      </c>
      <c r="K3623" s="24">
        <f>IF(OR(G3623="",N(G3623)=0),"",J3623/G3623)</f>
        <v/>
      </c>
      <c r="L3623" s="38" t="n"/>
      <c r="M3623" s="38" t="n"/>
      <c r="N3623" s="20" t="n"/>
      <c r="O3623" s="40">
        <f>IF(AND(L3623="",M3623=""),"",N(L3623)+N(M3623))</f>
        <v/>
      </c>
      <c r="P3623" s="24">
        <f>IF(OR(O3623="",N(O3623)=0),"",N(M3623)/O3623)</f>
        <v/>
      </c>
      <c r="Q3623" s="40">
        <f>IF(OR(J3623="",N(J3623)=0,O3623=""),"",N(L3623)/(J3623/60))</f>
        <v/>
      </c>
      <c r="R3623" s="20" t="n"/>
    </row>
    <row r="3624">
      <c r="A3624" s="39" t="n"/>
      <c r="B3624" s="20" t="n"/>
      <c r="C3624" s="20" t="n"/>
      <c r="D3624" s="20" t="n"/>
      <c r="E3624" s="20" t="n"/>
      <c r="F3624" s="26">
        <f>IF(E3624="","",IFERROR(INDEX('İş emirleri'!$B$6:$B$305,MATCH(E3624,'İş emirleri'!$A$6:$A$305,0)),"İş emri yok"))</f>
        <v/>
      </c>
      <c r="G3624" s="38" t="n"/>
      <c r="H3624" s="38" t="n"/>
      <c r="I3624" s="20" t="n"/>
      <c r="J3624" s="40">
        <f>IF(G3624="","",MAX(0,G3624-N(H3624)))</f>
        <v/>
      </c>
      <c r="K3624" s="24">
        <f>IF(OR(G3624="",N(G3624)=0),"",J3624/G3624)</f>
        <v/>
      </c>
      <c r="L3624" s="38" t="n"/>
      <c r="M3624" s="38" t="n"/>
      <c r="N3624" s="20" t="n"/>
      <c r="O3624" s="40">
        <f>IF(AND(L3624="",M3624=""),"",N(L3624)+N(M3624))</f>
        <v/>
      </c>
      <c r="P3624" s="24">
        <f>IF(OR(O3624="",N(O3624)=0),"",N(M3624)/O3624)</f>
        <v/>
      </c>
      <c r="Q3624" s="40">
        <f>IF(OR(J3624="",N(J3624)=0,O3624=""),"",N(L3624)/(J3624/60))</f>
        <v/>
      </c>
      <c r="R3624" s="20" t="n"/>
    </row>
    <row r="3625">
      <c r="A3625" s="39" t="n"/>
      <c r="B3625" s="20" t="n"/>
      <c r="C3625" s="20" t="n"/>
      <c r="D3625" s="20" t="n"/>
      <c r="E3625" s="20" t="n"/>
      <c r="F3625" s="26">
        <f>IF(E3625="","",IFERROR(INDEX('İş emirleri'!$B$6:$B$305,MATCH(E3625,'İş emirleri'!$A$6:$A$305,0)),"İş emri yok"))</f>
        <v/>
      </c>
      <c r="G3625" s="38" t="n"/>
      <c r="H3625" s="38" t="n"/>
      <c r="I3625" s="20" t="n"/>
      <c r="J3625" s="40">
        <f>IF(G3625="","",MAX(0,G3625-N(H3625)))</f>
        <v/>
      </c>
      <c r="K3625" s="24">
        <f>IF(OR(G3625="",N(G3625)=0),"",J3625/G3625)</f>
        <v/>
      </c>
      <c r="L3625" s="38" t="n"/>
      <c r="M3625" s="38" t="n"/>
      <c r="N3625" s="20" t="n"/>
      <c r="O3625" s="40">
        <f>IF(AND(L3625="",M3625=""),"",N(L3625)+N(M3625))</f>
        <v/>
      </c>
      <c r="P3625" s="24">
        <f>IF(OR(O3625="",N(O3625)=0),"",N(M3625)/O3625)</f>
        <v/>
      </c>
      <c r="Q3625" s="40">
        <f>IF(OR(J3625="",N(J3625)=0,O3625=""),"",N(L3625)/(J3625/60))</f>
        <v/>
      </c>
      <c r="R3625" s="20" t="n"/>
    </row>
    <row r="3626">
      <c r="A3626" s="39" t="n"/>
      <c r="B3626" s="20" t="n"/>
      <c r="C3626" s="20" t="n"/>
      <c r="D3626" s="20" t="n"/>
      <c r="E3626" s="20" t="n"/>
      <c r="F3626" s="26">
        <f>IF(E3626="","",IFERROR(INDEX('İş emirleri'!$B$6:$B$305,MATCH(E3626,'İş emirleri'!$A$6:$A$305,0)),"İş emri yok"))</f>
        <v/>
      </c>
      <c r="G3626" s="38" t="n"/>
      <c r="H3626" s="38" t="n"/>
      <c r="I3626" s="20" t="n"/>
      <c r="J3626" s="40">
        <f>IF(G3626="","",MAX(0,G3626-N(H3626)))</f>
        <v/>
      </c>
      <c r="K3626" s="24">
        <f>IF(OR(G3626="",N(G3626)=0),"",J3626/G3626)</f>
        <v/>
      </c>
      <c r="L3626" s="38" t="n"/>
      <c r="M3626" s="38" t="n"/>
      <c r="N3626" s="20" t="n"/>
      <c r="O3626" s="40">
        <f>IF(AND(L3626="",M3626=""),"",N(L3626)+N(M3626))</f>
        <v/>
      </c>
      <c r="P3626" s="24">
        <f>IF(OR(O3626="",N(O3626)=0),"",N(M3626)/O3626)</f>
        <v/>
      </c>
      <c r="Q3626" s="40">
        <f>IF(OR(J3626="",N(J3626)=0,O3626=""),"",N(L3626)/(J3626/60))</f>
        <v/>
      </c>
      <c r="R3626" s="20" t="n"/>
    </row>
    <row r="3627">
      <c r="A3627" s="39" t="n"/>
      <c r="B3627" s="20" t="n"/>
      <c r="C3627" s="20" t="n"/>
      <c r="D3627" s="20" t="n"/>
      <c r="E3627" s="20" t="n"/>
      <c r="F3627" s="26">
        <f>IF(E3627="","",IFERROR(INDEX('İş emirleri'!$B$6:$B$305,MATCH(E3627,'İş emirleri'!$A$6:$A$305,0)),"İş emri yok"))</f>
        <v/>
      </c>
      <c r="G3627" s="38" t="n"/>
      <c r="H3627" s="38" t="n"/>
      <c r="I3627" s="20" t="n"/>
      <c r="J3627" s="40">
        <f>IF(G3627="","",MAX(0,G3627-N(H3627)))</f>
        <v/>
      </c>
      <c r="K3627" s="24">
        <f>IF(OR(G3627="",N(G3627)=0),"",J3627/G3627)</f>
        <v/>
      </c>
      <c r="L3627" s="38" t="n"/>
      <c r="M3627" s="38" t="n"/>
      <c r="N3627" s="20" t="n"/>
      <c r="O3627" s="40">
        <f>IF(AND(L3627="",M3627=""),"",N(L3627)+N(M3627))</f>
        <v/>
      </c>
      <c r="P3627" s="24">
        <f>IF(OR(O3627="",N(O3627)=0),"",N(M3627)/O3627)</f>
        <v/>
      </c>
      <c r="Q3627" s="40">
        <f>IF(OR(J3627="",N(J3627)=0,O3627=""),"",N(L3627)/(J3627/60))</f>
        <v/>
      </c>
      <c r="R3627" s="20" t="n"/>
    </row>
    <row r="3628">
      <c r="A3628" s="39" t="n"/>
      <c r="B3628" s="20" t="n"/>
      <c r="C3628" s="20" t="n"/>
      <c r="D3628" s="20" t="n"/>
      <c r="E3628" s="20" t="n"/>
      <c r="F3628" s="26">
        <f>IF(E3628="","",IFERROR(INDEX('İş emirleri'!$B$6:$B$305,MATCH(E3628,'İş emirleri'!$A$6:$A$305,0)),"İş emri yok"))</f>
        <v/>
      </c>
      <c r="G3628" s="38" t="n"/>
      <c r="H3628" s="38" t="n"/>
      <c r="I3628" s="20" t="n"/>
      <c r="J3628" s="40">
        <f>IF(G3628="","",MAX(0,G3628-N(H3628)))</f>
        <v/>
      </c>
      <c r="K3628" s="24">
        <f>IF(OR(G3628="",N(G3628)=0),"",J3628/G3628)</f>
        <v/>
      </c>
      <c r="L3628" s="38" t="n"/>
      <c r="M3628" s="38" t="n"/>
      <c r="N3628" s="20" t="n"/>
      <c r="O3628" s="40">
        <f>IF(AND(L3628="",M3628=""),"",N(L3628)+N(M3628))</f>
        <v/>
      </c>
      <c r="P3628" s="24">
        <f>IF(OR(O3628="",N(O3628)=0),"",N(M3628)/O3628)</f>
        <v/>
      </c>
      <c r="Q3628" s="40">
        <f>IF(OR(J3628="",N(J3628)=0,O3628=""),"",N(L3628)/(J3628/60))</f>
        <v/>
      </c>
      <c r="R3628" s="20" t="n"/>
    </row>
    <row r="3629">
      <c r="A3629" s="39" t="n"/>
      <c r="B3629" s="20" t="n"/>
      <c r="C3629" s="20" t="n"/>
      <c r="D3629" s="20" t="n"/>
      <c r="E3629" s="20" t="n"/>
      <c r="F3629" s="26">
        <f>IF(E3629="","",IFERROR(INDEX('İş emirleri'!$B$6:$B$305,MATCH(E3629,'İş emirleri'!$A$6:$A$305,0)),"İş emri yok"))</f>
        <v/>
      </c>
      <c r="G3629" s="38" t="n"/>
      <c r="H3629" s="38" t="n"/>
      <c r="I3629" s="20" t="n"/>
      <c r="J3629" s="40">
        <f>IF(G3629="","",MAX(0,G3629-N(H3629)))</f>
        <v/>
      </c>
      <c r="K3629" s="24">
        <f>IF(OR(G3629="",N(G3629)=0),"",J3629/G3629)</f>
        <v/>
      </c>
      <c r="L3629" s="38" t="n"/>
      <c r="M3629" s="38" t="n"/>
      <c r="N3629" s="20" t="n"/>
      <c r="O3629" s="40">
        <f>IF(AND(L3629="",M3629=""),"",N(L3629)+N(M3629))</f>
        <v/>
      </c>
      <c r="P3629" s="24">
        <f>IF(OR(O3629="",N(O3629)=0),"",N(M3629)/O3629)</f>
        <v/>
      </c>
      <c r="Q3629" s="40">
        <f>IF(OR(J3629="",N(J3629)=0,O3629=""),"",N(L3629)/(J3629/60))</f>
        <v/>
      </c>
      <c r="R3629" s="20" t="n"/>
    </row>
    <row r="3630">
      <c r="A3630" s="39" t="n"/>
      <c r="B3630" s="20" t="n"/>
      <c r="C3630" s="20" t="n"/>
      <c r="D3630" s="20" t="n"/>
      <c r="E3630" s="20" t="n"/>
      <c r="F3630" s="26">
        <f>IF(E3630="","",IFERROR(INDEX('İş emirleri'!$B$6:$B$305,MATCH(E3630,'İş emirleri'!$A$6:$A$305,0)),"İş emri yok"))</f>
        <v/>
      </c>
      <c r="G3630" s="38" t="n"/>
      <c r="H3630" s="38" t="n"/>
      <c r="I3630" s="20" t="n"/>
      <c r="J3630" s="40">
        <f>IF(G3630="","",MAX(0,G3630-N(H3630)))</f>
        <v/>
      </c>
      <c r="K3630" s="24">
        <f>IF(OR(G3630="",N(G3630)=0),"",J3630/G3630)</f>
        <v/>
      </c>
      <c r="L3630" s="38" t="n"/>
      <c r="M3630" s="38" t="n"/>
      <c r="N3630" s="20" t="n"/>
      <c r="O3630" s="40">
        <f>IF(AND(L3630="",M3630=""),"",N(L3630)+N(M3630))</f>
        <v/>
      </c>
      <c r="P3630" s="24">
        <f>IF(OR(O3630="",N(O3630)=0),"",N(M3630)/O3630)</f>
        <v/>
      </c>
      <c r="Q3630" s="40">
        <f>IF(OR(J3630="",N(J3630)=0,O3630=""),"",N(L3630)/(J3630/60))</f>
        <v/>
      </c>
      <c r="R3630" s="20" t="n"/>
    </row>
    <row r="3631">
      <c r="A3631" s="39" t="n"/>
      <c r="B3631" s="20" t="n"/>
      <c r="C3631" s="20" t="n"/>
      <c r="D3631" s="20" t="n"/>
      <c r="E3631" s="20" t="n"/>
      <c r="F3631" s="26">
        <f>IF(E3631="","",IFERROR(INDEX('İş emirleri'!$B$6:$B$305,MATCH(E3631,'İş emirleri'!$A$6:$A$305,0)),"İş emri yok"))</f>
        <v/>
      </c>
      <c r="G3631" s="38" t="n"/>
      <c r="H3631" s="38" t="n"/>
      <c r="I3631" s="20" t="n"/>
      <c r="J3631" s="40">
        <f>IF(G3631="","",MAX(0,G3631-N(H3631)))</f>
        <v/>
      </c>
      <c r="K3631" s="24">
        <f>IF(OR(G3631="",N(G3631)=0),"",J3631/G3631)</f>
        <v/>
      </c>
      <c r="L3631" s="38" t="n"/>
      <c r="M3631" s="38" t="n"/>
      <c r="N3631" s="20" t="n"/>
      <c r="O3631" s="40">
        <f>IF(AND(L3631="",M3631=""),"",N(L3631)+N(M3631))</f>
        <v/>
      </c>
      <c r="P3631" s="24">
        <f>IF(OR(O3631="",N(O3631)=0),"",N(M3631)/O3631)</f>
        <v/>
      </c>
      <c r="Q3631" s="40">
        <f>IF(OR(J3631="",N(J3631)=0,O3631=""),"",N(L3631)/(J3631/60))</f>
        <v/>
      </c>
      <c r="R3631" s="20" t="n"/>
    </row>
    <row r="3632">
      <c r="A3632" s="39" t="n"/>
      <c r="B3632" s="20" t="n"/>
      <c r="C3632" s="20" t="n"/>
      <c r="D3632" s="20" t="n"/>
      <c r="E3632" s="20" t="n"/>
      <c r="F3632" s="26">
        <f>IF(E3632="","",IFERROR(INDEX('İş emirleri'!$B$6:$B$305,MATCH(E3632,'İş emirleri'!$A$6:$A$305,0)),"İş emri yok"))</f>
        <v/>
      </c>
      <c r="G3632" s="38" t="n"/>
      <c r="H3632" s="38" t="n"/>
      <c r="I3632" s="20" t="n"/>
      <c r="J3632" s="40">
        <f>IF(G3632="","",MAX(0,G3632-N(H3632)))</f>
        <v/>
      </c>
      <c r="K3632" s="24">
        <f>IF(OR(G3632="",N(G3632)=0),"",J3632/G3632)</f>
        <v/>
      </c>
      <c r="L3632" s="38" t="n"/>
      <c r="M3632" s="38" t="n"/>
      <c r="N3632" s="20" t="n"/>
      <c r="O3632" s="40">
        <f>IF(AND(L3632="",M3632=""),"",N(L3632)+N(M3632))</f>
        <v/>
      </c>
      <c r="P3632" s="24">
        <f>IF(OR(O3632="",N(O3632)=0),"",N(M3632)/O3632)</f>
        <v/>
      </c>
      <c r="Q3632" s="40">
        <f>IF(OR(J3632="",N(J3632)=0,O3632=""),"",N(L3632)/(J3632/60))</f>
        <v/>
      </c>
      <c r="R3632" s="20" t="n"/>
    </row>
    <row r="3633">
      <c r="A3633" s="39" t="n"/>
      <c r="B3633" s="20" t="n"/>
      <c r="C3633" s="20" t="n"/>
      <c r="D3633" s="20" t="n"/>
      <c r="E3633" s="20" t="n"/>
      <c r="F3633" s="26">
        <f>IF(E3633="","",IFERROR(INDEX('İş emirleri'!$B$6:$B$305,MATCH(E3633,'İş emirleri'!$A$6:$A$305,0)),"İş emri yok"))</f>
        <v/>
      </c>
      <c r="G3633" s="38" t="n"/>
      <c r="H3633" s="38" t="n"/>
      <c r="I3633" s="20" t="n"/>
      <c r="J3633" s="40">
        <f>IF(G3633="","",MAX(0,G3633-N(H3633)))</f>
        <v/>
      </c>
      <c r="K3633" s="24">
        <f>IF(OR(G3633="",N(G3633)=0),"",J3633/G3633)</f>
        <v/>
      </c>
      <c r="L3633" s="38" t="n"/>
      <c r="M3633" s="38" t="n"/>
      <c r="N3633" s="20" t="n"/>
      <c r="O3633" s="40">
        <f>IF(AND(L3633="",M3633=""),"",N(L3633)+N(M3633))</f>
        <v/>
      </c>
      <c r="P3633" s="24">
        <f>IF(OR(O3633="",N(O3633)=0),"",N(M3633)/O3633)</f>
        <v/>
      </c>
      <c r="Q3633" s="40">
        <f>IF(OR(J3633="",N(J3633)=0,O3633=""),"",N(L3633)/(J3633/60))</f>
        <v/>
      </c>
      <c r="R3633" s="20" t="n"/>
    </row>
    <row r="3634">
      <c r="A3634" s="39" t="n"/>
      <c r="B3634" s="20" t="n"/>
      <c r="C3634" s="20" t="n"/>
      <c r="D3634" s="20" t="n"/>
      <c r="E3634" s="20" t="n"/>
      <c r="F3634" s="26">
        <f>IF(E3634="","",IFERROR(INDEX('İş emirleri'!$B$6:$B$305,MATCH(E3634,'İş emirleri'!$A$6:$A$305,0)),"İş emri yok"))</f>
        <v/>
      </c>
      <c r="G3634" s="38" t="n"/>
      <c r="H3634" s="38" t="n"/>
      <c r="I3634" s="20" t="n"/>
      <c r="J3634" s="40">
        <f>IF(G3634="","",MAX(0,G3634-N(H3634)))</f>
        <v/>
      </c>
      <c r="K3634" s="24">
        <f>IF(OR(G3634="",N(G3634)=0),"",J3634/G3634)</f>
        <v/>
      </c>
      <c r="L3634" s="38" t="n"/>
      <c r="M3634" s="38" t="n"/>
      <c r="N3634" s="20" t="n"/>
      <c r="O3634" s="40">
        <f>IF(AND(L3634="",M3634=""),"",N(L3634)+N(M3634))</f>
        <v/>
      </c>
      <c r="P3634" s="24">
        <f>IF(OR(O3634="",N(O3634)=0),"",N(M3634)/O3634)</f>
        <v/>
      </c>
      <c r="Q3634" s="40">
        <f>IF(OR(J3634="",N(J3634)=0,O3634=""),"",N(L3634)/(J3634/60))</f>
        <v/>
      </c>
      <c r="R3634" s="20" t="n"/>
    </row>
    <row r="3635">
      <c r="A3635" s="39" t="n"/>
      <c r="B3635" s="20" t="n"/>
      <c r="C3635" s="20" t="n"/>
      <c r="D3635" s="20" t="n"/>
      <c r="E3635" s="20" t="n"/>
      <c r="F3635" s="26">
        <f>IF(E3635="","",IFERROR(INDEX('İş emirleri'!$B$6:$B$305,MATCH(E3635,'İş emirleri'!$A$6:$A$305,0)),"İş emri yok"))</f>
        <v/>
      </c>
      <c r="G3635" s="38" t="n"/>
      <c r="H3635" s="38" t="n"/>
      <c r="I3635" s="20" t="n"/>
      <c r="J3635" s="40">
        <f>IF(G3635="","",MAX(0,G3635-N(H3635)))</f>
        <v/>
      </c>
      <c r="K3635" s="24">
        <f>IF(OR(G3635="",N(G3635)=0),"",J3635/G3635)</f>
        <v/>
      </c>
      <c r="L3635" s="38" t="n"/>
      <c r="M3635" s="38" t="n"/>
      <c r="N3635" s="20" t="n"/>
      <c r="O3635" s="40">
        <f>IF(AND(L3635="",M3635=""),"",N(L3635)+N(M3635))</f>
        <v/>
      </c>
      <c r="P3635" s="24">
        <f>IF(OR(O3635="",N(O3635)=0),"",N(M3635)/O3635)</f>
        <v/>
      </c>
      <c r="Q3635" s="40">
        <f>IF(OR(J3635="",N(J3635)=0,O3635=""),"",N(L3635)/(J3635/60))</f>
        <v/>
      </c>
      <c r="R3635" s="20" t="n"/>
    </row>
    <row r="3636">
      <c r="A3636" s="39" t="n"/>
      <c r="B3636" s="20" t="n"/>
      <c r="C3636" s="20" t="n"/>
      <c r="D3636" s="20" t="n"/>
      <c r="E3636" s="20" t="n"/>
      <c r="F3636" s="26">
        <f>IF(E3636="","",IFERROR(INDEX('İş emirleri'!$B$6:$B$305,MATCH(E3636,'İş emirleri'!$A$6:$A$305,0)),"İş emri yok"))</f>
        <v/>
      </c>
      <c r="G3636" s="38" t="n"/>
      <c r="H3636" s="38" t="n"/>
      <c r="I3636" s="20" t="n"/>
      <c r="J3636" s="40">
        <f>IF(G3636="","",MAX(0,G3636-N(H3636)))</f>
        <v/>
      </c>
      <c r="K3636" s="24">
        <f>IF(OR(G3636="",N(G3636)=0),"",J3636/G3636)</f>
        <v/>
      </c>
      <c r="L3636" s="38" t="n"/>
      <c r="M3636" s="38" t="n"/>
      <c r="N3636" s="20" t="n"/>
      <c r="O3636" s="40">
        <f>IF(AND(L3636="",M3636=""),"",N(L3636)+N(M3636))</f>
        <v/>
      </c>
      <c r="P3636" s="24">
        <f>IF(OR(O3636="",N(O3636)=0),"",N(M3636)/O3636)</f>
        <v/>
      </c>
      <c r="Q3636" s="40">
        <f>IF(OR(J3636="",N(J3636)=0,O3636=""),"",N(L3636)/(J3636/60))</f>
        <v/>
      </c>
      <c r="R3636" s="20" t="n"/>
    </row>
    <row r="3637">
      <c r="A3637" s="39" t="n"/>
      <c r="B3637" s="20" t="n"/>
      <c r="C3637" s="20" t="n"/>
      <c r="D3637" s="20" t="n"/>
      <c r="E3637" s="20" t="n"/>
      <c r="F3637" s="26">
        <f>IF(E3637="","",IFERROR(INDEX('İş emirleri'!$B$6:$B$305,MATCH(E3637,'İş emirleri'!$A$6:$A$305,0)),"İş emri yok"))</f>
        <v/>
      </c>
      <c r="G3637" s="38" t="n"/>
      <c r="H3637" s="38" t="n"/>
      <c r="I3637" s="20" t="n"/>
      <c r="J3637" s="40">
        <f>IF(G3637="","",MAX(0,G3637-N(H3637)))</f>
        <v/>
      </c>
      <c r="K3637" s="24">
        <f>IF(OR(G3637="",N(G3637)=0),"",J3637/G3637)</f>
        <v/>
      </c>
      <c r="L3637" s="38" t="n"/>
      <c r="M3637" s="38" t="n"/>
      <c r="N3637" s="20" t="n"/>
      <c r="O3637" s="40">
        <f>IF(AND(L3637="",M3637=""),"",N(L3637)+N(M3637))</f>
        <v/>
      </c>
      <c r="P3637" s="24">
        <f>IF(OR(O3637="",N(O3637)=0),"",N(M3637)/O3637)</f>
        <v/>
      </c>
      <c r="Q3637" s="40">
        <f>IF(OR(J3637="",N(J3637)=0,O3637=""),"",N(L3637)/(J3637/60))</f>
        <v/>
      </c>
      <c r="R3637" s="20" t="n"/>
    </row>
    <row r="3638">
      <c r="A3638" s="39" t="n"/>
      <c r="B3638" s="20" t="n"/>
      <c r="C3638" s="20" t="n"/>
      <c r="D3638" s="20" t="n"/>
      <c r="E3638" s="20" t="n"/>
      <c r="F3638" s="26">
        <f>IF(E3638="","",IFERROR(INDEX('İş emirleri'!$B$6:$B$305,MATCH(E3638,'İş emirleri'!$A$6:$A$305,0)),"İş emri yok"))</f>
        <v/>
      </c>
      <c r="G3638" s="38" t="n"/>
      <c r="H3638" s="38" t="n"/>
      <c r="I3638" s="20" t="n"/>
      <c r="J3638" s="40">
        <f>IF(G3638="","",MAX(0,G3638-N(H3638)))</f>
        <v/>
      </c>
      <c r="K3638" s="24">
        <f>IF(OR(G3638="",N(G3638)=0),"",J3638/G3638)</f>
        <v/>
      </c>
      <c r="L3638" s="38" t="n"/>
      <c r="M3638" s="38" t="n"/>
      <c r="N3638" s="20" t="n"/>
      <c r="O3638" s="40">
        <f>IF(AND(L3638="",M3638=""),"",N(L3638)+N(M3638))</f>
        <v/>
      </c>
      <c r="P3638" s="24">
        <f>IF(OR(O3638="",N(O3638)=0),"",N(M3638)/O3638)</f>
        <v/>
      </c>
      <c r="Q3638" s="40">
        <f>IF(OR(J3638="",N(J3638)=0,O3638=""),"",N(L3638)/(J3638/60))</f>
        <v/>
      </c>
      <c r="R3638" s="20" t="n"/>
    </row>
    <row r="3639">
      <c r="A3639" s="39" t="n"/>
      <c r="B3639" s="20" t="n"/>
      <c r="C3639" s="20" t="n"/>
      <c r="D3639" s="20" t="n"/>
      <c r="E3639" s="20" t="n"/>
      <c r="F3639" s="26">
        <f>IF(E3639="","",IFERROR(INDEX('İş emirleri'!$B$6:$B$305,MATCH(E3639,'İş emirleri'!$A$6:$A$305,0)),"İş emri yok"))</f>
        <v/>
      </c>
      <c r="G3639" s="38" t="n"/>
      <c r="H3639" s="38" t="n"/>
      <c r="I3639" s="20" t="n"/>
      <c r="J3639" s="40">
        <f>IF(G3639="","",MAX(0,G3639-N(H3639)))</f>
        <v/>
      </c>
      <c r="K3639" s="24">
        <f>IF(OR(G3639="",N(G3639)=0),"",J3639/G3639)</f>
        <v/>
      </c>
      <c r="L3639" s="38" t="n"/>
      <c r="M3639" s="38" t="n"/>
      <c r="N3639" s="20" t="n"/>
      <c r="O3639" s="40">
        <f>IF(AND(L3639="",M3639=""),"",N(L3639)+N(M3639))</f>
        <v/>
      </c>
      <c r="P3639" s="24">
        <f>IF(OR(O3639="",N(O3639)=0),"",N(M3639)/O3639)</f>
        <v/>
      </c>
      <c r="Q3639" s="40">
        <f>IF(OR(J3639="",N(J3639)=0,O3639=""),"",N(L3639)/(J3639/60))</f>
        <v/>
      </c>
      <c r="R3639" s="20" t="n"/>
    </row>
    <row r="3640">
      <c r="A3640" s="39" t="n"/>
      <c r="B3640" s="20" t="n"/>
      <c r="C3640" s="20" t="n"/>
      <c r="D3640" s="20" t="n"/>
      <c r="E3640" s="20" t="n"/>
      <c r="F3640" s="26">
        <f>IF(E3640="","",IFERROR(INDEX('İş emirleri'!$B$6:$B$305,MATCH(E3640,'İş emirleri'!$A$6:$A$305,0)),"İş emri yok"))</f>
        <v/>
      </c>
      <c r="G3640" s="38" t="n"/>
      <c r="H3640" s="38" t="n"/>
      <c r="I3640" s="20" t="n"/>
      <c r="J3640" s="40">
        <f>IF(G3640="","",MAX(0,G3640-N(H3640)))</f>
        <v/>
      </c>
      <c r="K3640" s="24">
        <f>IF(OR(G3640="",N(G3640)=0),"",J3640/G3640)</f>
        <v/>
      </c>
      <c r="L3640" s="38" t="n"/>
      <c r="M3640" s="38" t="n"/>
      <c r="N3640" s="20" t="n"/>
      <c r="O3640" s="40">
        <f>IF(AND(L3640="",M3640=""),"",N(L3640)+N(M3640))</f>
        <v/>
      </c>
      <c r="P3640" s="24">
        <f>IF(OR(O3640="",N(O3640)=0),"",N(M3640)/O3640)</f>
        <v/>
      </c>
      <c r="Q3640" s="40">
        <f>IF(OR(J3640="",N(J3640)=0,O3640=""),"",N(L3640)/(J3640/60))</f>
        <v/>
      </c>
      <c r="R3640" s="20" t="n"/>
    </row>
    <row r="3641">
      <c r="A3641" s="39" t="n"/>
      <c r="B3641" s="20" t="n"/>
      <c r="C3641" s="20" t="n"/>
      <c r="D3641" s="20" t="n"/>
      <c r="E3641" s="20" t="n"/>
      <c r="F3641" s="26">
        <f>IF(E3641="","",IFERROR(INDEX('İş emirleri'!$B$6:$B$305,MATCH(E3641,'İş emirleri'!$A$6:$A$305,0)),"İş emri yok"))</f>
        <v/>
      </c>
      <c r="G3641" s="38" t="n"/>
      <c r="H3641" s="38" t="n"/>
      <c r="I3641" s="20" t="n"/>
      <c r="J3641" s="40">
        <f>IF(G3641="","",MAX(0,G3641-N(H3641)))</f>
        <v/>
      </c>
      <c r="K3641" s="24">
        <f>IF(OR(G3641="",N(G3641)=0),"",J3641/G3641)</f>
        <v/>
      </c>
      <c r="L3641" s="38" t="n"/>
      <c r="M3641" s="38" t="n"/>
      <c r="N3641" s="20" t="n"/>
      <c r="O3641" s="40">
        <f>IF(AND(L3641="",M3641=""),"",N(L3641)+N(M3641))</f>
        <v/>
      </c>
      <c r="P3641" s="24">
        <f>IF(OR(O3641="",N(O3641)=0),"",N(M3641)/O3641)</f>
        <v/>
      </c>
      <c r="Q3641" s="40">
        <f>IF(OR(J3641="",N(J3641)=0,O3641=""),"",N(L3641)/(J3641/60))</f>
        <v/>
      </c>
      <c r="R3641" s="20" t="n"/>
    </row>
    <row r="3642">
      <c r="A3642" s="39" t="n"/>
      <c r="B3642" s="20" t="n"/>
      <c r="C3642" s="20" t="n"/>
      <c r="D3642" s="20" t="n"/>
      <c r="E3642" s="20" t="n"/>
      <c r="F3642" s="26">
        <f>IF(E3642="","",IFERROR(INDEX('İş emirleri'!$B$6:$B$305,MATCH(E3642,'İş emirleri'!$A$6:$A$305,0)),"İş emri yok"))</f>
        <v/>
      </c>
      <c r="G3642" s="38" t="n"/>
      <c r="H3642" s="38" t="n"/>
      <c r="I3642" s="20" t="n"/>
      <c r="J3642" s="40">
        <f>IF(G3642="","",MAX(0,G3642-N(H3642)))</f>
        <v/>
      </c>
      <c r="K3642" s="24">
        <f>IF(OR(G3642="",N(G3642)=0),"",J3642/G3642)</f>
        <v/>
      </c>
      <c r="L3642" s="38" t="n"/>
      <c r="M3642" s="38" t="n"/>
      <c r="N3642" s="20" t="n"/>
      <c r="O3642" s="40">
        <f>IF(AND(L3642="",M3642=""),"",N(L3642)+N(M3642))</f>
        <v/>
      </c>
      <c r="P3642" s="24">
        <f>IF(OR(O3642="",N(O3642)=0),"",N(M3642)/O3642)</f>
        <v/>
      </c>
      <c r="Q3642" s="40">
        <f>IF(OR(J3642="",N(J3642)=0,O3642=""),"",N(L3642)/(J3642/60))</f>
        <v/>
      </c>
      <c r="R3642" s="20" t="n"/>
    </row>
    <row r="3643">
      <c r="A3643" s="39" t="n"/>
      <c r="B3643" s="20" t="n"/>
      <c r="C3643" s="20" t="n"/>
      <c r="D3643" s="20" t="n"/>
      <c r="E3643" s="20" t="n"/>
      <c r="F3643" s="26">
        <f>IF(E3643="","",IFERROR(INDEX('İş emirleri'!$B$6:$B$305,MATCH(E3643,'İş emirleri'!$A$6:$A$305,0)),"İş emri yok"))</f>
        <v/>
      </c>
      <c r="G3643" s="38" t="n"/>
      <c r="H3643" s="38" t="n"/>
      <c r="I3643" s="20" t="n"/>
      <c r="J3643" s="40">
        <f>IF(G3643="","",MAX(0,G3643-N(H3643)))</f>
        <v/>
      </c>
      <c r="K3643" s="24">
        <f>IF(OR(G3643="",N(G3643)=0),"",J3643/G3643)</f>
        <v/>
      </c>
      <c r="L3643" s="38" t="n"/>
      <c r="M3643" s="38" t="n"/>
      <c r="N3643" s="20" t="n"/>
      <c r="O3643" s="40">
        <f>IF(AND(L3643="",M3643=""),"",N(L3643)+N(M3643))</f>
        <v/>
      </c>
      <c r="P3643" s="24">
        <f>IF(OR(O3643="",N(O3643)=0),"",N(M3643)/O3643)</f>
        <v/>
      </c>
      <c r="Q3643" s="40">
        <f>IF(OR(J3643="",N(J3643)=0,O3643=""),"",N(L3643)/(J3643/60))</f>
        <v/>
      </c>
      <c r="R3643" s="20" t="n"/>
    </row>
    <row r="3644">
      <c r="A3644" s="39" t="n"/>
      <c r="B3644" s="20" t="n"/>
      <c r="C3644" s="20" t="n"/>
      <c r="D3644" s="20" t="n"/>
      <c r="E3644" s="20" t="n"/>
      <c r="F3644" s="26">
        <f>IF(E3644="","",IFERROR(INDEX('İş emirleri'!$B$6:$B$305,MATCH(E3644,'İş emirleri'!$A$6:$A$305,0)),"İş emri yok"))</f>
        <v/>
      </c>
      <c r="G3644" s="38" t="n"/>
      <c r="H3644" s="38" t="n"/>
      <c r="I3644" s="20" t="n"/>
      <c r="J3644" s="40">
        <f>IF(G3644="","",MAX(0,G3644-N(H3644)))</f>
        <v/>
      </c>
      <c r="K3644" s="24">
        <f>IF(OR(G3644="",N(G3644)=0),"",J3644/G3644)</f>
        <v/>
      </c>
      <c r="L3644" s="38" t="n"/>
      <c r="M3644" s="38" t="n"/>
      <c r="N3644" s="20" t="n"/>
      <c r="O3644" s="40">
        <f>IF(AND(L3644="",M3644=""),"",N(L3644)+N(M3644))</f>
        <v/>
      </c>
      <c r="P3644" s="24">
        <f>IF(OR(O3644="",N(O3644)=0),"",N(M3644)/O3644)</f>
        <v/>
      </c>
      <c r="Q3644" s="40">
        <f>IF(OR(J3644="",N(J3644)=0,O3644=""),"",N(L3644)/(J3644/60))</f>
        <v/>
      </c>
      <c r="R3644" s="20" t="n"/>
    </row>
    <row r="3645">
      <c r="A3645" s="39" t="n"/>
      <c r="B3645" s="20" t="n"/>
      <c r="C3645" s="20" t="n"/>
      <c r="D3645" s="20" t="n"/>
      <c r="E3645" s="20" t="n"/>
      <c r="F3645" s="26">
        <f>IF(E3645="","",IFERROR(INDEX('İş emirleri'!$B$6:$B$305,MATCH(E3645,'İş emirleri'!$A$6:$A$305,0)),"İş emri yok"))</f>
        <v/>
      </c>
      <c r="G3645" s="38" t="n"/>
      <c r="H3645" s="38" t="n"/>
      <c r="I3645" s="20" t="n"/>
      <c r="J3645" s="40">
        <f>IF(G3645="","",MAX(0,G3645-N(H3645)))</f>
        <v/>
      </c>
      <c r="K3645" s="24">
        <f>IF(OR(G3645="",N(G3645)=0),"",J3645/G3645)</f>
        <v/>
      </c>
      <c r="L3645" s="38" t="n"/>
      <c r="M3645" s="38" t="n"/>
      <c r="N3645" s="20" t="n"/>
      <c r="O3645" s="40">
        <f>IF(AND(L3645="",M3645=""),"",N(L3645)+N(M3645))</f>
        <v/>
      </c>
      <c r="P3645" s="24">
        <f>IF(OR(O3645="",N(O3645)=0),"",N(M3645)/O3645)</f>
        <v/>
      </c>
      <c r="Q3645" s="40">
        <f>IF(OR(J3645="",N(J3645)=0,O3645=""),"",N(L3645)/(J3645/60))</f>
        <v/>
      </c>
      <c r="R3645" s="20" t="n"/>
    </row>
    <row r="3646">
      <c r="A3646" s="39" t="n"/>
      <c r="B3646" s="20" t="n"/>
      <c r="C3646" s="20" t="n"/>
      <c r="D3646" s="20" t="n"/>
      <c r="E3646" s="20" t="n"/>
      <c r="F3646" s="26">
        <f>IF(E3646="","",IFERROR(INDEX('İş emirleri'!$B$6:$B$305,MATCH(E3646,'İş emirleri'!$A$6:$A$305,0)),"İş emri yok"))</f>
        <v/>
      </c>
      <c r="G3646" s="38" t="n"/>
      <c r="H3646" s="38" t="n"/>
      <c r="I3646" s="20" t="n"/>
      <c r="J3646" s="40">
        <f>IF(G3646="","",MAX(0,G3646-N(H3646)))</f>
        <v/>
      </c>
      <c r="K3646" s="24">
        <f>IF(OR(G3646="",N(G3646)=0),"",J3646/G3646)</f>
        <v/>
      </c>
      <c r="L3646" s="38" t="n"/>
      <c r="M3646" s="38" t="n"/>
      <c r="N3646" s="20" t="n"/>
      <c r="O3646" s="40">
        <f>IF(AND(L3646="",M3646=""),"",N(L3646)+N(M3646))</f>
        <v/>
      </c>
      <c r="P3646" s="24">
        <f>IF(OR(O3646="",N(O3646)=0),"",N(M3646)/O3646)</f>
        <v/>
      </c>
      <c r="Q3646" s="40">
        <f>IF(OR(J3646="",N(J3646)=0,O3646=""),"",N(L3646)/(J3646/60))</f>
        <v/>
      </c>
      <c r="R3646" s="20" t="n"/>
    </row>
    <row r="3647">
      <c r="A3647" s="39" t="n"/>
      <c r="B3647" s="20" t="n"/>
      <c r="C3647" s="20" t="n"/>
      <c r="D3647" s="20" t="n"/>
      <c r="E3647" s="20" t="n"/>
      <c r="F3647" s="26">
        <f>IF(E3647="","",IFERROR(INDEX('İş emirleri'!$B$6:$B$305,MATCH(E3647,'İş emirleri'!$A$6:$A$305,0)),"İş emri yok"))</f>
        <v/>
      </c>
      <c r="G3647" s="38" t="n"/>
      <c r="H3647" s="38" t="n"/>
      <c r="I3647" s="20" t="n"/>
      <c r="J3647" s="40">
        <f>IF(G3647="","",MAX(0,G3647-N(H3647)))</f>
        <v/>
      </c>
      <c r="K3647" s="24">
        <f>IF(OR(G3647="",N(G3647)=0),"",J3647/G3647)</f>
        <v/>
      </c>
      <c r="L3647" s="38" t="n"/>
      <c r="M3647" s="38" t="n"/>
      <c r="N3647" s="20" t="n"/>
      <c r="O3647" s="40">
        <f>IF(AND(L3647="",M3647=""),"",N(L3647)+N(M3647))</f>
        <v/>
      </c>
      <c r="P3647" s="24">
        <f>IF(OR(O3647="",N(O3647)=0),"",N(M3647)/O3647)</f>
        <v/>
      </c>
      <c r="Q3647" s="40">
        <f>IF(OR(J3647="",N(J3647)=0,O3647=""),"",N(L3647)/(J3647/60))</f>
        <v/>
      </c>
      <c r="R3647" s="20" t="n"/>
    </row>
    <row r="3648">
      <c r="A3648" s="39" t="n"/>
      <c r="B3648" s="20" t="n"/>
      <c r="C3648" s="20" t="n"/>
      <c r="D3648" s="20" t="n"/>
      <c r="E3648" s="20" t="n"/>
      <c r="F3648" s="26">
        <f>IF(E3648="","",IFERROR(INDEX('İş emirleri'!$B$6:$B$305,MATCH(E3648,'İş emirleri'!$A$6:$A$305,0)),"İş emri yok"))</f>
        <v/>
      </c>
      <c r="G3648" s="38" t="n"/>
      <c r="H3648" s="38" t="n"/>
      <c r="I3648" s="20" t="n"/>
      <c r="J3648" s="40">
        <f>IF(G3648="","",MAX(0,G3648-N(H3648)))</f>
        <v/>
      </c>
      <c r="K3648" s="24">
        <f>IF(OR(G3648="",N(G3648)=0),"",J3648/G3648)</f>
        <v/>
      </c>
      <c r="L3648" s="38" t="n"/>
      <c r="M3648" s="38" t="n"/>
      <c r="N3648" s="20" t="n"/>
      <c r="O3648" s="40">
        <f>IF(AND(L3648="",M3648=""),"",N(L3648)+N(M3648))</f>
        <v/>
      </c>
      <c r="P3648" s="24">
        <f>IF(OR(O3648="",N(O3648)=0),"",N(M3648)/O3648)</f>
        <v/>
      </c>
      <c r="Q3648" s="40">
        <f>IF(OR(J3648="",N(J3648)=0,O3648=""),"",N(L3648)/(J3648/60))</f>
        <v/>
      </c>
      <c r="R3648" s="20" t="n"/>
    </row>
    <row r="3649">
      <c r="A3649" s="39" t="n"/>
      <c r="B3649" s="20" t="n"/>
      <c r="C3649" s="20" t="n"/>
      <c r="D3649" s="20" t="n"/>
      <c r="E3649" s="20" t="n"/>
      <c r="F3649" s="26">
        <f>IF(E3649="","",IFERROR(INDEX('İş emirleri'!$B$6:$B$305,MATCH(E3649,'İş emirleri'!$A$6:$A$305,0)),"İş emri yok"))</f>
        <v/>
      </c>
      <c r="G3649" s="38" t="n"/>
      <c r="H3649" s="38" t="n"/>
      <c r="I3649" s="20" t="n"/>
      <c r="J3649" s="40">
        <f>IF(G3649="","",MAX(0,G3649-N(H3649)))</f>
        <v/>
      </c>
      <c r="K3649" s="24">
        <f>IF(OR(G3649="",N(G3649)=0),"",J3649/G3649)</f>
        <v/>
      </c>
      <c r="L3649" s="38" t="n"/>
      <c r="M3649" s="38" t="n"/>
      <c r="N3649" s="20" t="n"/>
      <c r="O3649" s="40">
        <f>IF(AND(L3649="",M3649=""),"",N(L3649)+N(M3649))</f>
        <v/>
      </c>
      <c r="P3649" s="24">
        <f>IF(OR(O3649="",N(O3649)=0),"",N(M3649)/O3649)</f>
        <v/>
      </c>
      <c r="Q3649" s="40">
        <f>IF(OR(J3649="",N(J3649)=0,O3649=""),"",N(L3649)/(J3649/60))</f>
        <v/>
      </c>
      <c r="R3649" s="20" t="n"/>
    </row>
    <row r="3650">
      <c r="A3650" s="39" t="n"/>
      <c r="B3650" s="20" t="n"/>
      <c r="C3650" s="20" t="n"/>
      <c r="D3650" s="20" t="n"/>
      <c r="E3650" s="20" t="n"/>
      <c r="F3650" s="26">
        <f>IF(E3650="","",IFERROR(INDEX('İş emirleri'!$B$6:$B$305,MATCH(E3650,'İş emirleri'!$A$6:$A$305,0)),"İş emri yok"))</f>
        <v/>
      </c>
      <c r="G3650" s="38" t="n"/>
      <c r="H3650" s="38" t="n"/>
      <c r="I3650" s="20" t="n"/>
      <c r="J3650" s="40">
        <f>IF(G3650="","",MAX(0,G3650-N(H3650)))</f>
        <v/>
      </c>
      <c r="K3650" s="24">
        <f>IF(OR(G3650="",N(G3650)=0),"",J3650/G3650)</f>
        <v/>
      </c>
      <c r="L3650" s="38" t="n"/>
      <c r="M3650" s="38" t="n"/>
      <c r="N3650" s="20" t="n"/>
      <c r="O3650" s="40">
        <f>IF(AND(L3650="",M3650=""),"",N(L3650)+N(M3650))</f>
        <v/>
      </c>
      <c r="P3650" s="24">
        <f>IF(OR(O3650="",N(O3650)=0),"",N(M3650)/O3650)</f>
        <v/>
      </c>
      <c r="Q3650" s="40">
        <f>IF(OR(J3650="",N(J3650)=0,O3650=""),"",N(L3650)/(J3650/60))</f>
        <v/>
      </c>
      <c r="R3650" s="20" t="n"/>
    </row>
    <row r="3651">
      <c r="A3651" s="39" t="n"/>
      <c r="B3651" s="20" t="n"/>
      <c r="C3651" s="20" t="n"/>
      <c r="D3651" s="20" t="n"/>
      <c r="E3651" s="20" t="n"/>
      <c r="F3651" s="26">
        <f>IF(E3651="","",IFERROR(INDEX('İş emirleri'!$B$6:$B$305,MATCH(E3651,'İş emirleri'!$A$6:$A$305,0)),"İş emri yok"))</f>
        <v/>
      </c>
      <c r="G3651" s="38" t="n"/>
      <c r="H3651" s="38" t="n"/>
      <c r="I3651" s="20" t="n"/>
      <c r="J3651" s="40">
        <f>IF(G3651="","",MAX(0,G3651-N(H3651)))</f>
        <v/>
      </c>
      <c r="K3651" s="24">
        <f>IF(OR(G3651="",N(G3651)=0),"",J3651/G3651)</f>
        <v/>
      </c>
      <c r="L3651" s="38" t="n"/>
      <c r="M3651" s="38" t="n"/>
      <c r="N3651" s="20" t="n"/>
      <c r="O3651" s="40">
        <f>IF(AND(L3651="",M3651=""),"",N(L3651)+N(M3651))</f>
        <v/>
      </c>
      <c r="P3651" s="24">
        <f>IF(OR(O3651="",N(O3651)=0),"",N(M3651)/O3651)</f>
        <v/>
      </c>
      <c r="Q3651" s="40">
        <f>IF(OR(J3651="",N(J3651)=0,O3651=""),"",N(L3651)/(J3651/60))</f>
        <v/>
      </c>
      <c r="R3651" s="20" t="n"/>
    </row>
    <row r="3652">
      <c r="A3652" s="39" t="n"/>
      <c r="B3652" s="20" t="n"/>
      <c r="C3652" s="20" t="n"/>
      <c r="D3652" s="20" t="n"/>
      <c r="E3652" s="20" t="n"/>
      <c r="F3652" s="26">
        <f>IF(E3652="","",IFERROR(INDEX('İş emirleri'!$B$6:$B$305,MATCH(E3652,'İş emirleri'!$A$6:$A$305,0)),"İş emri yok"))</f>
        <v/>
      </c>
      <c r="G3652" s="38" t="n"/>
      <c r="H3652" s="38" t="n"/>
      <c r="I3652" s="20" t="n"/>
      <c r="J3652" s="40">
        <f>IF(G3652="","",MAX(0,G3652-N(H3652)))</f>
        <v/>
      </c>
      <c r="K3652" s="24">
        <f>IF(OR(G3652="",N(G3652)=0),"",J3652/G3652)</f>
        <v/>
      </c>
      <c r="L3652" s="38" t="n"/>
      <c r="M3652" s="38" t="n"/>
      <c r="N3652" s="20" t="n"/>
      <c r="O3652" s="40">
        <f>IF(AND(L3652="",M3652=""),"",N(L3652)+N(M3652))</f>
        <v/>
      </c>
      <c r="P3652" s="24">
        <f>IF(OR(O3652="",N(O3652)=0),"",N(M3652)/O3652)</f>
        <v/>
      </c>
      <c r="Q3652" s="40">
        <f>IF(OR(J3652="",N(J3652)=0,O3652=""),"",N(L3652)/(J3652/60))</f>
        <v/>
      </c>
      <c r="R3652" s="20" t="n"/>
    </row>
    <row r="3653">
      <c r="A3653" s="39" t="n"/>
      <c r="B3653" s="20" t="n"/>
      <c r="C3653" s="20" t="n"/>
      <c r="D3653" s="20" t="n"/>
      <c r="E3653" s="20" t="n"/>
      <c r="F3653" s="26">
        <f>IF(E3653="","",IFERROR(INDEX('İş emirleri'!$B$6:$B$305,MATCH(E3653,'İş emirleri'!$A$6:$A$305,0)),"İş emri yok"))</f>
        <v/>
      </c>
      <c r="G3653" s="38" t="n"/>
      <c r="H3653" s="38" t="n"/>
      <c r="I3653" s="20" t="n"/>
      <c r="J3653" s="40">
        <f>IF(G3653="","",MAX(0,G3653-N(H3653)))</f>
        <v/>
      </c>
      <c r="K3653" s="24">
        <f>IF(OR(G3653="",N(G3653)=0),"",J3653/G3653)</f>
        <v/>
      </c>
      <c r="L3653" s="38" t="n"/>
      <c r="M3653" s="38" t="n"/>
      <c r="N3653" s="20" t="n"/>
      <c r="O3653" s="40">
        <f>IF(AND(L3653="",M3653=""),"",N(L3653)+N(M3653))</f>
        <v/>
      </c>
      <c r="P3653" s="24">
        <f>IF(OR(O3653="",N(O3653)=0),"",N(M3653)/O3653)</f>
        <v/>
      </c>
      <c r="Q3653" s="40">
        <f>IF(OR(J3653="",N(J3653)=0,O3653=""),"",N(L3653)/(J3653/60))</f>
        <v/>
      </c>
      <c r="R3653" s="20" t="n"/>
    </row>
    <row r="3654">
      <c r="A3654" s="39" t="n"/>
      <c r="B3654" s="20" t="n"/>
      <c r="C3654" s="20" t="n"/>
      <c r="D3654" s="20" t="n"/>
      <c r="E3654" s="20" t="n"/>
      <c r="F3654" s="26">
        <f>IF(E3654="","",IFERROR(INDEX('İş emirleri'!$B$6:$B$305,MATCH(E3654,'İş emirleri'!$A$6:$A$305,0)),"İş emri yok"))</f>
        <v/>
      </c>
      <c r="G3654" s="38" t="n"/>
      <c r="H3654" s="38" t="n"/>
      <c r="I3654" s="20" t="n"/>
      <c r="J3654" s="40">
        <f>IF(G3654="","",MAX(0,G3654-N(H3654)))</f>
        <v/>
      </c>
      <c r="K3654" s="24">
        <f>IF(OR(G3654="",N(G3654)=0),"",J3654/G3654)</f>
        <v/>
      </c>
      <c r="L3654" s="38" t="n"/>
      <c r="M3654" s="38" t="n"/>
      <c r="N3654" s="20" t="n"/>
      <c r="O3654" s="40">
        <f>IF(AND(L3654="",M3654=""),"",N(L3654)+N(M3654))</f>
        <v/>
      </c>
      <c r="P3654" s="24">
        <f>IF(OR(O3654="",N(O3654)=0),"",N(M3654)/O3654)</f>
        <v/>
      </c>
      <c r="Q3654" s="40">
        <f>IF(OR(J3654="",N(J3654)=0,O3654=""),"",N(L3654)/(J3654/60))</f>
        <v/>
      </c>
      <c r="R3654" s="20" t="n"/>
    </row>
    <row r="3655">
      <c r="A3655" s="39" t="n"/>
      <c r="B3655" s="20" t="n"/>
      <c r="C3655" s="20" t="n"/>
      <c r="D3655" s="20" t="n"/>
      <c r="E3655" s="20" t="n"/>
      <c r="F3655" s="26">
        <f>IF(E3655="","",IFERROR(INDEX('İş emirleri'!$B$6:$B$305,MATCH(E3655,'İş emirleri'!$A$6:$A$305,0)),"İş emri yok"))</f>
        <v/>
      </c>
      <c r="G3655" s="38" t="n"/>
      <c r="H3655" s="38" t="n"/>
      <c r="I3655" s="20" t="n"/>
      <c r="J3655" s="40">
        <f>IF(G3655="","",MAX(0,G3655-N(H3655)))</f>
        <v/>
      </c>
      <c r="K3655" s="24">
        <f>IF(OR(G3655="",N(G3655)=0),"",J3655/G3655)</f>
        <v/>
      </c>
      <c r="L3655" s="38" t="n"/>
      <c r="M3655" s="38" t="n"/>
      <c r="N3655" s="20" t="n"/>
      <c r="O3655" s="40">
        <f>IF(AND(L3655="",M3655=""),"",N(L3655)+N(M3655))</f>
        <v/>
      </c>
      <c r="P3655" s="24">
        <f>IF(OR(O3655="",N(O3655)=0),"",N(M3655)/O3655)</f>
        <v/>
      </c>
      <c r="Q3655" s="40">
        <f>IF(OR(J3655="",N(J3655)=0,O3655=""),"",N(L3655)/(J3655/60))</f>
        <v/>
      </c>
      <c r="R3655" s="20" t="n"/>
    </row>
    <row r="3656">
      <c r="A3656" s="39" t="n"/>
      <c r="B3656" s="20" t="n"/>
      <c r="C3656" s="20" t="n"/>
      <c r="D3656" s="20" t="n"/>
      <c r="E3656" s="20" t="n"/>
      <c r="F3656" s="26">
        <f>IF(E3656="","",IFERROR(INDEX('İş emirleri'!$B$6:$B$305,MATCH(E3656,'İş emirleri'!$A$6:$A$305,0)),"İş emri yok"))</f>
        <v/>
      </c>
      <c r="G3656" s="38" t="n"/>
      <c r="H3656" s="38" t="n"/>
      <c r="I3656" s="20" t="n"/>
      <c r="J3656" s="40">
        <f>IF(G3656="","",MAX(0,G3656-N(H3656)))</f>
        <v/>
      </c>
      <c r="K3656" s="24">
        <f>IF(OR(G3656="",N(G3656)=0),"",J3656/G3656)</f>
        <v/>
      </c>
      <c r="L3656" s="38" t="n"/>
      <c r="M3656" s="38" t="n"/>
      <c r="N3656" s="20" t="n"/>
      <c r="O3656" s="40">
        <f>IF(AND(L3656="",M3656=""),"",N(L3656)+N(M3656))</f>
        <v/>
      </c>
      <c r="P3656" s="24">
        <f>IF(OR(O3656="",N(O3656)=0),"",N(M3656)/O3656)</f>
        <v/>
      </c>
      <c r="Q3656" s="40">
        <f>IF(OR(J3656="",N(J3656)=0,O3656=""),"",N(L3656)/(J3656/60))</f>
        <v/>
      </c>
      <c r="R3656" s="20" t="n"/>
    </row>
    <row r="3657">
      <c r="A3657" s="39" t="n"/>
      <c r="B3657" s="20" t="n"/>
      <c r="C3657" s="20" t="n"/>
      <c r="D3657" s="20" t="n"/>
      <c r="E3657" s="20" t="n"/>
      <c r="F3657" s="26">
        <f>IF(E3657="","",IFERROR(INDEX('İş emirleri'!$B$6:$B$305,MATCH(E3657,'İş emirleri'!$A$6:$A$305,0)),"İş emri yok"))</f>
        <v/>
      </c>
      <c r="G3657" s="38" t="n"/>
      <c r="H3657" s="38" t="n"/>
      <c r="I3657" s="20" t="n"/>
      <c r="J3657" s="40">
        <f>IF(G3657="","",MAX(0,G3657-N(H3657)))</f>
        <v/>
      </c>
      <c r="K3657" s="24">
        <f>IF(OR(G3657="",N(G3657)=0),"",J3657/G3657)</f>
        <v/>
      </c>
      <c r="L3657" s="38" t="n"/>
      <c r="M3657" s="38" t="n"/>
      <c r="N3657" s="20" t="n"/>
      <c r="O3657" s="40">
        <f>IF(AND(L3657="",M3657=""),"",N(L3657)+N(M3657))</f>
        <v/>
      </c>
      <c r="P3657" s="24">
        <f>IF(OR(O3657="",N(O3657)=0),"",N(M3657)/O3657)</f>
        <v/>
      </c>
      <c r="Q3657" s="40">
        <f>IF(OR(J3657="",N(J3657)=0,O3657=""),"",N(L3657)/(J3657/60))</f>
        <v/>
      </c>
      <c r="R3657" s="20" t="n"/>
    </row>
    <row r="3658">
      <c r="A3658" s="39" t="n"/>
      <c r="B3658" s="20" t="n"/>
      <c r="C3658" s="20" t="n"/>
      <c r="D3658" s="20" t="n"/>
      <c r="E3658" s="20" t="n"/>
      <c r="F3658" s="26">
        <f>IF(E3658="","",IFERROR(INDEX('İş emirleri'!$B$6:$B$305,MATCH(E3658,'İş emirleri'!$A$6:$A$305,0)),"İş emri yok"))</f>
        <v/>
      </c>
      <c r="G3658" s="38" t="n"/>
      <c r="H3658" s="38" t="n"/>
      <c r="I3658" s="20" t="n"/>
      <c r="J3658" s="40">
        <f>IF(G3658="","",MAX(0,G3658-N(H3658)))</f>
        <v/>
      </c>
      <c r="K3658" s="24">
        <f>IF(OR(G3658="",N(G3658)=0),"",J3658/G3658)</f>
        <v/>
      </c>
      <c r="L3658" s="38" t="n"/>
      <c r="M3658" s="38" t="n"/>
      <c r="N3658" s="20" t="n"/>
      <c r="O3658" s="40">
        <f>IF(AND(L3658="",M3658=""),"",N(L3658)+N(M3658))</f>
        <v/>
      </c>
      <c r="P3658" s="24">
        <f>IF(OR(O3658="",N(O3658)=0),"",N(M3658)/O3658)</f>
        <v/>
      </c>
      <c r="Q3658" s="40">
        <f>IF(OR(J3658="",N(J3658)=0,O3658=""),"",N(L3658)/(J3658/60))</f>
        <v/>
      </c>
      <c r="R3658" s="20" t="n"/>
    </row>
    <row r="3659">
      <c r="A3659" s="39" t="n"/>
      <c r="B3659" s="20" t="n"/>
      <c r="C3659" s="20" t="n"/>
      <c r="D3659" s="20" t="n"/>
      <c r="E3659" s="20" t="n"/>
      <c r="F3659" s="26">
        <f>IF(E3659="","",IFERROR(INDEX('İş emirleri'!$B$6:$B$305,MATCH(E3659,'İş emirleri'!$A$6:$A$305,0)),"İş emri yok"))</f>
        <v/>
      </c>
      <c r="G3659" s="38" t="n"/>
      <c r="H3659" s="38" t="n"/>
      <c r="I3659" s="20" t="n"/>
      <c r="J3659" s="40">
        <f>IF(G3659="","",MAX(0,G3659-N(H3659)))</f>
        <v/>
      </c>
      <c r="K3659" s="24">
        <f>IF(OR(G3659="",N(G3659)=0),"",J3659/G3659)</f>
        <v/>
      </c>
      <c r="L3659" s="38" t="n"/>
      <c r="M3659" s="38" t="n"/>
      <c r="N3659" s="20" t="n"/>
      <c r="O3659" s="40">
        <f>IF(AND(L3659="",M3659=""),"",N(L3659)+N(M3659))</f>
        <v/>
      </c>
      <c r="P3659" s="24">
        <f>IF(OR(O3659="",N(O3659)=0),"",N(M3659)/O3659)</f>
        <v/>
      </c>
      <c r="Q3659" s="40">
        <f>IF(OR(J3659="",N(J3659)=0,O3659=""),"",N(L3659)/(J3659/60))</f>
        <v/>
      </c>
      <c r="R3659" s="20" t="n"/>
    </row>
    <row r="3660">
      <c r="A3660" s="39" t="n"/>
      <c r="B3660" s="20" t="n"/>
      <c r="C3660" s="20" t="n"/>
      <c r="D3660" s="20" t="n"/>
      <c r="E3660" s="20" t="n"/>
      <c r="F3660" s="26">
        <f>IF(E3660="","",IFERROR(INDEX('İş emirleri'!$B$6:$B$305,MATCH(E3660,'İş emirleri'!$A$6:$A$305,0)),"İş emri yok"))</f>
        <v/>
      </c>
      <c r="G3660" s="38" t="n"/>
      <c r="H3660" s="38" t="n"/>
      <c r="I3660" s="20" t="n"/>
      <c r="J3660" s="40">
        <f>IF(G3660="","",MAX(0,G3660-N(H3660)))</f>
        <v/>
      </c>
      <c r="K3660" s="24">
        <f>IF(OR(G3660="",N(G3660)=0),"",J3660/G3660)</f>
        <v/>
      </c>
      <c r="L3660" s="38" t="n"/>
      <c r="M3660" s="38" t="n"/>
      <c r="N3660" s="20" t="n"/>
      <c r="O3660" s="40">
        <f>IF(AND(L3660="",M3660=""),"",N(L3660)+N(M3660))</f>
        <v/>
      </c>
      <c r="P3660" s="24">
        <f>IF(OR(O3660="",N(O3660)=0),"",N(M3660)/O3660)</f>
        <v/>
      </c>
      <c r="Q3660" s="40">
        <f>IF(OR(J3660="",N(J3660)=0,O3660=""),"",N(L3660)/(J3660/60))</f>
        <v/>
      </c>
      <c r="R3660" s="20" t="n"/>
    </row>
    <row r="3661">
      <c r="A3661" s="39" t="n"/>
      <c r="B3661" s="20" t="n"/>
      <c r="C3661" s="20" t="n"/>
      <c r="D3661" s="20" t="n"/>
      <c r="E3661" s="20" t="n"/>
      <c r="F3661" s="26">
        <f>IF(E3661="","",IFERROR(INDEX('İş emirleri'!$B$6:$B$305,MATCH(E3661,'İş emirleri'!$A$6:$A$305,0)),"İş emri yok"))</f>
        <v/>
      </c>
      <c r="G3661" s="38" t="n"/>
      <c r="H3661" s="38" t="n"/>
      <c r="I3661" s="20" t="n"/>
      <c r="J3661" s="40">
        <f>IF(G3661="","",MAX(0,G3661-N(H3661)))</f>
        <v/>
      </c>
      <c r="K3661" s="24">
        <f>IF(OR(G3661="",N(G3661)=0),"",J3661/G3661)</f>
        <v/>
      </c>
      <c r="L3661" s="38" t="n"/>
      <c r="M3661" s="38" t="n"/>
      <c r="N3661" s="20" t="n"/>
      <c r="O3661" s="40">
        <f>IF(AND(L3661="",M3661=""),"",N(L3661)+N(M3661))</f>
        <v/>
      </c>
      <c r="P3661" s="24">
        <f>IF(OR(O3661="",N(O3661)=0),"",N(M3661)/O3661)</f>
        <v/>
      </c>
      <c r="Q3661" s="40">
        <f>IF(OR(J3661="",N(J3661)=0,O3661=""),"",N(L3661)/(J3661/60))</f>
        <v/>
      </c>
      <c r="R3661" s="20" t="n"/>
    </row>
    <row r="3662">
      <c r="A3662" s="39" t="n"/>
      <c r="B3662" s="20" t="n"/>
      <c r="C3662" s="20" t="n"/>
      <c r="D3662" s="20" t="n"/>
      <c r="E3662" s="20" t="n"/>
      <c r="F3662" s="26">
        <f>IF(E3662="","",IFERROR(INDEX('İş emirleri'!$B$6:$B$305,MATCH(E3662,'İş emirleri'!$A$6:$A$305,0)),"İş emri yok"))</f>
        <v/>
      </c>
      <c r="G3662" s="38" t="n"/>
      <c r="H3662" s="38" t="n"/>
      <c r="I3662" s="20" t="n"/>
      <c r="J3662" s="40">
        <f>IF(G3662="","",MAX(0,G3662-N(H3662)))</f>
        <v/>
      </c>
      <c r="K3662" s="24">
        <f>IF(OR(G3662="",N(G3662)=0),"",J3662/G3662)</f>
        <v/>
      </c>
      <c r="L3662" s="38" t="n"/>
      <c r="M3662" s="38" t="n"/>
      <c r="N3662" s="20" t="n"/>
      <c r="O3662" s="40">
        <f>IF(AND(L3662="",M3662=""),"",N(L3662)+N(M3662))</f>
        <v/>
      </c>
      <c r="P3662" s="24">
        <f>IF(OR(O3662="",N(O3662)=0),"",N(M3662)/O3662)</f>
        <v/>
      </c>
      <c r="Q3662" s="40">
        <f>IF(OR(J3662="",N(J3662)=0,O3662=""),"",N(L3662)/(J3662/60))</f>
        <v/>
      </c>
      <c r="R3662" s="20" t="n"/>
    </row>
    <row r="3663">
      <c r="A3663" s="39" t="n"/>
      <c r="B3663" s="20" t="n"/>
      <c r="C3663" s="20" t="n"/>
      <c r="D3663" s="20" t="n"/>
      <c r="E3663" s="20" t="n"/>
      <c r="F3663" s="26">
        <f>IF(E3663="","",IFERROR(INDEX('İş emirleri'!$B$6:$B$305,MATCH(E3663,'İş emirleri'!$A$6:$A$305,0)),"İş emri yok"))</f>
        <v/>
      </c>
      <c r="G3663" s="38" t="n"/>
      <c r="H3663" s="38" t="n"/>
      <c r="I3663" s="20" t="n"/>
      <c r="J3663" s="40">
        <f>IF(G3663="","",MAX(0,G3663-N(H3663)))</f>
        <v/>
      </c>
      <c r="K3663" s="24">
        <f>IF(OR(G3663="",N(G3663)=0),"",J3663/G3663)</f>
        <v/>
      </c>
      <c r="L3663" s="38" t="n"/>
      <c r="M3663" s="38" t="n"/>
      <c r="N3663" s="20" t="n"/>
      <c r="O3663" s="40">
        <f>IF(AND(L3663="",M3663=""),"",N(L3663)+N(M3663))</f>
        <v/>
      </c>
      <c r="P3663" s="24">
        <f>IF(OR(O3663="",N(O3663)=0),"",N(M3663)/O3663)</f>
        <v/>
      </c>
      <c r="Q3663" s="40">
        <f>IF(OR(J3663="",N(J3663)=0,O3663=""),"",N(L3663)/(J3663/60))</f>
        <v/>
      </c>
      <c r="R3663" s="20" t="n"/>
    </row>
    <row r="3664">
      <c r="A3664" s="39" t="n"/>
      <c r="B3664" s="20" t="n"/>
      <c r="C3664" s="20" t="n"/>
      <c r="D3664" s="20" t="n"/>
      <c r="E3664" s="20" t="n"/>
      <c r="F3664" s="26">
        <f>IF(E3664="","",IFERROR(INDEX('İş emirleri'!$B$6:$B$305,MATCH(E3664,'İş emirleri'!$A$6:$A$305,0)),"İş emri yok"))</f>
        <v/>
      </c>
      <c r="G3664" s="38" t="n"/>
      <c r="H3664" s="38" t="n"/>
      <c r="I3664" s="20" t="n"/>
      <c r="J3664" s="40">
        <f>IF(G3664="","",MAX(0,G3664-N(H3664)))</f>
        <v/>
      </c>
      <c r="K3664" s="24">
        <f>IF(OR(G3664="",N(G3664)=0),"",J3664/G3664)</f>
        <v/>
      </c>
      <c r="L3664" s="38" t="n"/>
      <c r="M3664" s="38" t="n"/>
      <c r="N3664" s="20" t="n"/>
      <c r="O3664" s="40">
        <f>IF(AND(L3664="",M3664=""),"",N(L3664)+N(M3664))</f>
        <v/>
      </c>
      <c r="P3664" s="24">
        <f>IF(OR(O3664="",N(O3664)=0),"",N(M3664)/O3664)</f>
        <v/>
      </c>
      <c r="Q3664" s="40">
        <f>IF(OR(J3664="",N(J3664)=0,O3664=""),"",N(L3664)/(J3664/60))</f>
        <v/>
      </c>
      <c r="R3664" s="20" t="n"/>
    </row>
    <row r="3665">
      <c r="A3665" s="39" t="n"/>
      <c r="B3665" s="20" t="n"/>
      <c r="C3665" s="20" t="n"/>
      <c r="D3665" s="20" t="n"/>
      <c r="E3665" s="20" t="n"/>
      <c r="F3665" s="26">
        <f>IF(E3665="","",IFERROR(INDEX('İş emirleri'!$B$6:$B$305,MATCH(E3665,'İş emirleri'!$A$6:$A$305,0)),"İş emri yok"))</f>
        <v/>
      </c>
      <c r="G3665" s="38" t="n"/>
      <c r="H3665" s="38" t="n"/>
      <c r="I3665" s="20" t="n"/>
      <c r="J3665" s="40">
        <f>IF(G3665="","",MAX(0,G3665-N(H3665)))</f>
        <v/>
      </c>
      <c r="K3665" s="24">
        <f>IF(OR(G3665="",N(G3665)=0),"",J3665/G3665)</f>
        <v/>
      </c>
      <c r="L3665" s="38" t="n"/>
      <c r="M3665" s="38" t="n"/>
      <c r="N3665" s="20" t="n"/>
      <c r="O3665" s="40">
        <f>IF(AND(L3665="",M3665=""),"",N(L3665)+N(M3665))</f>
        <v/>
      </c>
      <c r="P3665" s="24">
        <f>IF(OR(O3665="",N(O3665)=0),"",N(M3665)/O3665)</f>
        <v/>
      </c>
      <c r="Q3665" s="40">
        <f>IF(OR(J3665="",N(J3665)=0,O3665=""),"",N(L3665)/(J3665/60))</f>
        <v/>
      </c>
      <c r="R3665" s="20" t="n"/>
    </row>
    <row r="3666">
      <c r="A3666" s="39" t="n"/>
      <c r="B3666" s="20" t="n"/>
      <c r="C3666" s="20" t="n"/>
      <c r="D3666" s="20" t="n"/>
      <c r="E3666" s="20" t="n"/>
      <c r="F3666" s="26">
        <f>IF(E3666="","",IFERROR(INDEX('İş emirleri'!$B$6:$B$305,MATCH(E3666,'İş emirleri'!$A$6:$A$305,0)),"İş emri yok"))</f>
        <v/>
      </c>
      <c r="G3666" s="38" t="n"/>
      <c r="H3666" s="38" t="n"/>
      <c r="I3666" s="20" t="n"/>
      <c r="J3666" s="40">
        <f>IF(G3666="","",MAX(0,G3666-N(H3666)))</f>
        <v/>
      </c>
      <c r="K3666" s="24">
        <f>IF(OR(G3666="",N(G3666)=0),"",J3666/G3666)</f>
        <v/>
      </c>
      <c r="L3666" s="38" t="n"/>
      <c r="M3666" s="38" t="n"/>
      <c r="N3666" s="20" t="n"/>
      <c r="O3666" s="40">
        <f>IF(AND(L3666="",M3666=""),"",N(L3666)+N(M3666))</f>
        <v/>
      </c>
      <c r="P3666" s="24">
        <f>IF(OR(O3666="",N(O3666)=0),"",N(M3666)/O3666)</f>
        <v/>
      </c>
      <c r="Q3666" s="40">
        <f>IF(OR(J3666="",N(J3666)=0,O3666=""),"",N(L3666)/(J3666/60))</f>
        <v/>
      </c>
      <c r="R3666" s="20" t="n"/>
    </row>
    <row r="3667">
      <c r="A3667" s="39" t="n"/>
      <c r="B3667" s="20" t="n"/>
      <c r="C3667" s="20" t="n"/>
      <c r="D3667" s="20" t="n"/>
      <c r="E3667" s="20" t="n"/>
      <c r="F3667" s="26">
        <f>IF(E3667="","",IFERROR(INDEX('İş emirleri'!$B$6:$B$305,MATCH(E3667,'İş emirleri'!$A$6:$A$305,0)),"İş emri yok"))</f>
        <v/>
      </c>
      <c r="G3667" s="38" t="n"/>
      <c r="H3667" s="38" t="n"/>
      <c r="I3667" s="20" t="n"/>
      <c r="J3667" s="40">
        <f>IF(G3667="","",MAX(0,G3667-N(H3667)))</f>
        <v/>
      </c>
      <c r="K3667" s="24">
        <f>IF(OR(G3667="",N(G3667)=0),"",J3667/G3667)</f>
        <v/>
      </c>
      <c r="L3667" s="38" t="n"/>
      <c r="M3667" s="38" t="n"/>
      <c r="N3667" s="20" t="n"/>
      <c r="O3667" s="40">
        <f>IF(AND(L3667="",M3667=""),"",N(L3667)+N(M3667))</f>
        <v/>
      </c>
      <c r="P3667" s="24">
        <f>IF(OR(O3667="",N(O3667)=0),"",N(M3667)/O3667)</f>
        <v/>
      </c>
      <c r="Q3667" s="40">
        <f>IF(OR(J3667="",N(J3667)=0,O3667=""),"",N(L3667)/(J3667/60))</f>
        <v/>
      </c>
      <c r="R3667" s="20" t="n"/>
    </row>
    <row r="3668">
      <c r="A3668" s="39" t="n"/>
      <c r="B3668" s="20" t="n"/>
      <c r="C3668" s="20" t="n"/>
      <c r="D3668" s="20" t="n"/>
      <c r="E3668" s="20" t="n"/>
      <c r="F3668" s="26">
        <f>IF(E3668="","",IFERROR(INDEX('İş emirleri'!$B$6:$B$305,MATCH(E3668,'İş emirleri'!$A$6:$A$305,0)),"İş emri yok"))</f>
        <v/>
      </c>
      <c r="G3668" s="38" t="n"/>
      <c r="H3668" s="38" t="n"/>
      <c r="I3668" s="20" t="n"/>
      <c r="J3668" s="40">
        <f>IF(G3668="","",MAX(0,G3668-N(H3668)))</f>
        <v/>
      </c>
      <c r="K3668" s="24">
        <f>IF(OR(G3668="",N(G3668)=0),"",J3668/G3668)</f>
        <v/>
      </c>
      <c r="L3668" s="38" t="n"/>
      <c r="M3668" s="38" t="n"/>
      <c r="N3668" s="20" t="n"/>
      <c r="O3668" s="40">
        <f>IF(AND(L3668="",M3668=""),"",N(L3668)+N(M3668))</f>
        <v/>
      </c>
      <c r="P3668" s="24">
        <f>IF(OR(O3668="",N(O3668)=0),"",N(M3668)/O3668)</f>
        <v/>
      </c>
      <c r="Q3668" s="40">
        <f>IF(OR(J3668="",N(J3668)=0,O3668=""),"",N(L3668)/(J3668/60))</f>
        <v/>
      </c>
      <c r="R3668" s="20" t="n"/>
    </row>
    <row r="3669">
      <c r="A3669" s="39" t="n"/>
      <c r="B3669" s="20" t="n"/>
      <c r="C3669" s="20" t="n"/>
      <c r="D3669" s="20" t="n"/>
      <c r="E3669" s="20" t="n"/>
      <c r="F3669" s="26">
        <f>IF(E3669="","",IFERROR(INDEX('İş emirleri'!$B$6:$B$305,MATCH(E3669,'İş emirleri'!$A$6:$A$305,0)),"İş emri yok"))</f>
        <v/>
      </c>
      <c r="G3669" s="38" t="n"/>
      <c r="H3669" s="38" t="n"/>
      <c r="I3669" s="20" t="n"/>
      <c r="J3669" s="40">
        <f>IF(G3669="","",MAX(0,G3669-N(H3669)))</f>
        <v/>
      </c>
      <c r="K3669" s="24">
        <f>IF(OR(G3669="",N(G3669)=0),"",J3669/G3669)</f>
        <v/>
      </c>
      <c r="L3669" s="38" t="n"/>
      <c r="M3669" s="38" t="n"/>
      <c r="N3669" s="20" t="n"/>
      <c r="O3669" s="40">
        <f>IF(AND(L3669="",M3669=""),"",N(L3669)+N(M3669))</f>
        <v/>
      </c>
      <c r="P3669" s="24">
        <f>IF(OR(O3669="",N(O3669)=0),"",N(M3669)/O3669)</f>
        <v/>
      </c>
      <c r="Q3669" s="40">
        <f>IF(OR(J3669="",N(J3669)=0,O3669=""),"",N(L3669)/(J3669/60))</f>
        <v/>
      </c>
      <c r="R3669" s="20" t="n"/>
    </row>
    <row r="3670">
      <c r="A3670" s="39" t="n"/>
      <c r="B3670" s="20" t="n"/>
      <c r="C3670" s="20" t="n"/>
      <c r="D3670" s="20" t="n"/>
      <c r="E3670" s="20" t="n"/>
      <c r="F3670" s="26">
        <f>IF(E3670="","",IFERROR(INDEX('İş emirleri'!$B$6:$B$305,MATCH(E3670,'İş emirleri'!$A$6:$A$305,0)),"İş emri yok"))</f>
        <v/>
      </c>
      <c r="G3670" s="38" t="n"/>
      <c r="H3670" s="38" t="n"/>
      <c r="I3670" s="20" t="n"/>
      <c r="J3670" s="40">
        <f>IF(G3670="","",MAX(0,G3670-N(H3670)))</f>
        <v/>
      </c>
      <c r="K3670" s="24">
        <f>IF(OR(G3670="",N(G3670)=0),"",J3670/G3670)</f>
        <v/>
      </c>
      <c r="L3670" s="38" t="n"/>
      <c r="M3670" s="38" t="n"/>
      <c r="N3670" s="20" t="n"/>
      <c r="O3670" s="40">
        <f>IF(AND(L3670="",M3670=""),"",N(L3670)+N(M3670))</f>
        <v/>
      </c>
      <c r="P3670" s="24">
        <f>IF(OR(O3670="",N(O3670)=0),"",N(M3670)/O3670)</f>
        <v/>
      </c>
      <c r="Q3670" s="40">
        <f>IF(OR(J3670="",N(J3670)=0,O3670=""),"",N(L3670)/(J3670/60))</f>
        <v/>
      </c>
      <c r="R3670" s="20" t="n"/>
    </row>
    <row r="3671">
      <c r="A3671" s="39" t="n"/>
      <c r="B3671" s="20" t="n"/>
      <c r="C3671" s="20" t="n"/>
      <c r="D3671" s="20" t="n"/>
      <c r="E3671" s="20" t="n"/>
      <c r="F3671" s="26">
        <f>IF(E3671="","",IFERROR(INDEX('İş emirleri'!$B$6:$B$305,MATCH(E3671,'İş emirleri'!$A$6:$A$305,0)),"İş emri yok"))</f>
        <v/>
      </c>
      <c r="G3671" s="38" t="n"/>
      <c r="H3671" s="38" t="n"/>
      <c r="I3671" s="20" t="n"/>
      <c r="J3671" s="40">
        <f>IF(G3671="","",MAX(0,G3671-N(H3671)))</f>
        <v/>
      </c>
      <c r="K3671" s="24">
        <f>IF(OR(G3671="",N(G3671)=0),"",J3671/G3671)</f>
        <v/>
      </c>
      <c r="L3671" s="38" t="n"/>
      <c r="M3671" s="38" t="n"/>
      <c r="N3671" s="20" t="n"/>
      <c r="O3671" s="40">
        <f>IF(AND(L3671="",M3671=""),"",N(L3671)+N(M3671))</f>
        <v/>
      </c>
      <c r="P3671" s="24">
        <f>IF(OR(O3671="",N(O3671)=0),"",N(M3671)/O3671)</f>
        <v/>
      </c>
      <c r="Q3671" s="40">
        <f>IF(OR(J3671="",N(J3671)=0,O3671=""),"",N(L3671)/(J3671/60))</f>
        <v/>
      </c>
      <c r="R3671" s="20" t="n"/>
    </row>
    <row r="3672">
      <c r="A3672" s="39" t="n"/>
      <c r="B3672" s="20" t="n"/>
      <c r="C3672" s="20" t="n"/>
      <c r="D3672" s="20" t="n"/>
      <c r="E3672" s="20" t="n"/>
      <c r="F3672" s="26">
        <f>IF(E3672="","",IFERROR(INDEX('İş emirleri'!$B$6:$B$305,MATCH(E3672,'İş emirleri'!$A$6:$A$305,0)),"İş emri yok"))</f>
        <v/>
      </c>
      <c r="G3672" s="38" t="n"/>
      <c r="H3672" s="38" t="n"/>
      <c r="I3672" s="20" t="n"/>
      <c r="J3672" s="40">
        <f>IF(G3672="","",MAX(0,G3672-N(H3672)))</f>
        <v/>
      </c>
      <c r="K3672" s="24">
        <f>IF(OR(G3672="",N(G3672)=0),"",J3672/G3672)</f>
        <v/>
      </c>
      <c r="L3672" s="38" t="n"/>
      <c r="M3672" s="38" t="n"/>
      <c r="N3672" s="20" t="n"/>
      <c r="O3672" s="40">
        <f>IF(AND(L3672="",M3672=""),"",N(L3672)+N(M3672))</f>
        <v/>
      </c>
      <c r="P3672" s="24">
        <f>IF(OR(O3672="",N(O3672)=0),"",N(M3672)/O3672)</f>
        <v/>
      </c>
      <c r="Q3672" s="40">
        <f>IF(OR(J3672="",N(J3672)=0,O3672=""),"",N(L3672)/(J3672/60))</f>
        <v/>
      </c>
      <c r="R3672" s="20" t="n"/>
    </row>
    <row r="3673">
      <c r="A3673" s="39" t="n"/>
      <c r="B3673" s="20" t="n"/>
      <c r="C3673" s="20" t="n"/>
      <c r="D3673" s="20" t="n"/>
      <c r="E3673" s="20" t="n"/>
      <c r="F3673" s="26">
        <f>IF(E3673="","",IFERROR(INDEX('İş emirleri'!$B$6:$B$305,MATCH(E3673,'İş emirleri'!$A$6:$A$305,0)),"İş emri yok"))</f>
        <v/>
      </c>
      <c r="G3673" s="38" t="n"/>
      <c r="H3673" s="38" t="n"/>
      <c r="I3673" s="20" t="n"/>
      <c r="J3673" s="40">
        <f>IF(G3673="","",MAX(0,G3673-N(H3673)))</f>
        <v/>
      </c>
      <c r="K3673" s="24">
        <f>IF(OR(G3673="",N(G3673)=0),"",J3673/G3673)</f>
        <v/>
      </c>
      <c r="L3673" s="38" t="n"/>
      <c r="M3673" s="38" t="n"/>
      <c r="N3673" s="20" t="n"/>
      <c r="O3673" s="40">
        <f>IF(AND(L3673="",M3673=""),"",N(L3673)+N(M3673))</f>
        <v/>
      </c>
      <c r="P3673" s="24">
        <f>IF(OR(O3673="",N(O3673)=0),"",N(M3673)/O3673)</f>
        <v/>
      </c>
      <c r="Q3673" s="40">
        <f>IF(OR(J3673="",N(J3673)=0,O3673=""),"",N(L3673)/(J3673/60))</f>
        <v/>
      </c>
      <c r="R3673" s="20" t="n"/>
    </row>
    <row r="3674">
      <c r="A3674" s="39" t="n"/>
      <c r="B3674" s="20" t="n"/>
      <c r="C3674" s="20" t="n"/>
      <c r="D3674" s="20" t="n"/>
      <c r="E3674" s="20" t="n"/>
      <c r="F3674" s="26">
        <f>IF(E3674="","",IFERROR(INDEX('İş emirleri'!$B$6:$B$305,MATCH(E3674,'İş emirleri'!$A$6:$A$305,0)),"İş emri yok"))</f>
        <v/>
      </c>
      <c r="G3674" s="38" t="n"/>
      <c r="H3674" s="38" t="n"/>
      <c r="I3674" s="20" t="n"/>
      <c r="J3674" s="40">
        <f>IF(G3674="","",MAX(0,G3674-N(H3674)))</f>
        <v/>
      </c>
      <c r="K3674" s="24">
        <f>IF(OR(G3674="",N(G3674)=0),"",J3674/G3674)</f>
        <v/>
      </c>
      <c r="L3674" s="38" t="n"/>
      <c r="M3674" s="38" t="n"/>
      <c r="N3674" s="20" t="n"/>
      <c r="O3674" s="40">
        <f>IF(AND(L3674="",M3674=""),"",N(L3674)+N(M3674))</f>
        <v/>
      </c>
      <c r="P3674" s="24">
        <f>IF(OR(O3674="",N(O3674)=0),"",N(M3674)/O3674)</f>
        <v/>
      </c>
      <c r="Q3674" s="40">
        <f>IF(OR(J3674="",N(J3674)=0,O3674=""),"",N(L3674)/(J3674/60))</f>
        <v/>
      </c>
      <c r="R3674" s="20" t="n"/>
    </row>
    <row r="3675">
      <c r="A3675" s="39" t="n"/>
      <c r="B3675" s="20" t="n"/>
      <c r="C3675" s="20" t="n"/>
      <c r="D3675" s="20" t="n"/>
      <c r="E3675" s="20" t="n"/>
      <c r="F3675" s="26">
        <f>IF(E3675="","",IFERROR(INDEX('İş emirleri'!$B$6:$B$305,MATCH(E3675,'İş emirleri'!$A$6:$A$305,0)),"İş emri yok"))</f>
        <v/>
      </c>
      <c r="G3675" s="38" t="n"/>
      <c r="H3675" s="38" t="n"/>
      <c r="I3675" s="20" t="n"/>
      <c r="J3675" s="40">
        <f>IF(G3675="","",MAX(0,G3675-N(H3675)))</f>
        <v/>
      </c>
      <c r="K3675" s="24">
        <f>IF(OR(G3675="",N(G3675)=0),"",J3675/G3675)</f>
        <v/>
      </c>
      <c r="L3675" s="38" t="n"/>
      <c r="M3675" s="38" t="n"/>
      <c r="N3675" s="20" t="n"/>
      <c r="O3675" s="40">
        <f>IF(AND(L3675="",M3675=""),"",N(L3675)+N(M3675))</f>
        <v/>
      </c>
      <c r="P3675" s="24">
        <f>IF(OR(O3675="",N(O3675)=0),"",N(M3675)/O3675)</f>
        <v/>
      </c>
      <c r="Q3675" s="40">
        <f>IF(OR(J3675="",N(J3675)=0,O3675=""),"",N(L3675)/(J3675/60))</f>
        <v/>
      </c>
      <c r="R3675" s="20" t="n"/>
    </row>
    <row r="3676">
      <c r="A3676" s="39" t="n"/>
      <c r="B3676" s="20" t="n"/>
      <c r="C3676" s="20" t="n"/>
      <c r="D3676" s="20" t="n"/>
      <c r="E3676" s="20" t="n"/>
      <c r="F3676" s="26">
        <f>IF(E3676="","",IFERROR(INDEX('İş emirleri'!$B$6:$B$305,MATCH(E3676,'İş emirleri'!$A$6:$A$305,0)),"İş emri yok"))</f>
        <v/>
      </c>
      <c r="G3676" s="38" t="n"/>
      <c r="H3676" s="38" t="n"/>
      <c r="I3676" s="20" t="n"/>
      <c r="J3676" s="40">
        <f>IF(G3676="","",MAX(0,G3676-N(H3676)))</f>
        <v/>
      </c>
      <c r="K3676" s="24">
        <f>IF(OR(G3676="",N(G3676)=0),"",J3676/G3676)</f>
        <v/>
      </c>
      <c r="L3676" s="38" t="n"/>
      <c r="M3676" s="38" t="n"/>
      <c r="N3676" s="20" t="n"/>
      <c r="O3676" s="40">
        <f>IF(AND(L3676="",M3676=""),"",N(L3676)+N(M3676))</f>
        <v/>
      </c>
      <c r="P3676" s="24">
        <f>IF(OR(O3676="",N(O3676)=0),"",N(M3676)/O3676)</f>
        <v/>
      </c>
      <c r="Q3676" s="40">
        <f>IF(OR(J3676="",N(J3676)=0,O3676=""),"",N(L3676)/(J3676/60))</f>
        <v/>
      </c>
      <c r="R3676" s="20" t="n"/>
    </row>
    <row r="3677">
      <c r="A3677" s="39" t="n"/>
      <c r="B3677" s="20" t="n"/>
      <c r="C3677" s="20" t="n"/>
      <c r="D3677" s="20" t="n"/>
      <c r="E3677" s="20" t="n"/>
      <c r="F3677" s="26">
        <f>IF(E3677="","",IFERROR(INDEX('İş emirleri'!$B$6:$B$305,MATCH(E3677,'İş emirleri'!$A$6:$A$305,0)),"İş emri yok"))</f>
        <v/>
      </c>
      <c r="G3677" s="38" t="n"/>
      <c r="H3677" s="38" t="n"/>
      <c r="I3677" s="20" t="n"/>
      <c r="J3677" s="40">
        <f>IF(G3677="","",MAX(0,G3677-N(H3677)))</f>
        <v/>
      </c>
      <c r="K3677" s="24">
        <f>IF(OR(G3677="",N(G3677)=0),"",J3677/G3677)</f>
        <v/>
      </c>
      <c r="L3677" s="38" t="n"/>
      <c r="M3677" s="38" t="n"/>
      <c r="N3677" s="20" t="n"/>
      <c r="O3677" s="40">
        <f>IF(AND(L3677="",M3677=""),"",N(L3677)+N(M3677))</f>
        <v/>
      </c>
      <c r="P3677" s="24">
        <f>IF(OR(O3677="",N(O3677)=0),"",N(M3677)/O3677)</f>
        <v/>
      </c>
      <c r="Q3677" s="40">
        <f>IF(OR(J3677="",N(J3677)=0,O3677=""),"",N(L3677)/(J3677/60))</f>
        <v/>
      </c>
      <c r="R3677" s="20" t="n"/>
    </row>
    <row r="3678">
      <c r="A3678" s="39" t="n"/>
      <c r="B3678" s="20" t="n"/>
      <c r="C3678" s="20" t="n"/>
      <c r="D3678" s="20" t="n"/>
      <c r="E3678" s="20" t="n"/>
      <c r="F3678" s="26">
        <f>IF(E3678="","",IFERROR(INDEX('İş emirleri'!$B$6:$B$305,MATCH(E3678,'İş emirleri'!$A$6:$A$305,0)),"İş emri yok"))</f>
        <v/>
      </c>
      <c r="G3678" s="38" t="n"/>
      <c r="H3678" s="38" t="n"/>
      <c r="I3678" s="20" t="n"/>
      <c r="J3678" s="40">
        <f>IF(G3678="","",MAX(0,G3678-N(H3678)))</f>
        <v/>
      </c>
      <c r="K3678" s="24">
        <f>IF(OR(G3678="",N(G3678)=0),"",J3678/G3678)</f>
        <v/>
      </c>
      <c r="L3678" s="38" t="n"/>
      <c r="M3678" s="38" t="n"/>
      <c r="N3678" s="20" t="n"/>
      <c r="O3678" s="40">
        <f>IF(AND(L3678="",M3678=""),"",N(L3678)+N(M3678))</f>
        <v/>
      </c>
      <c r="P3678" s="24">
        <f>IF(OR(O3678="",N(O3678)=0),"",N(M3678)/O3678)</f>
        <v/>
      </c>
      <c r="Q3678" s="40">
        <f>IF(OR(J3678="",N(J3678)=0,O3678=""),"",N(L3678)/(J3678/60))</f>
        <v/>
      </c>
      <c r="R3678" s="20" t="n"/>
    </row>
    <row r="3679">
      <c r="A3679" s="39" t="n"/>
      <c r="B3679" s="20" t="n"/>
      <c r="C3679" s="20" t="n"/>
      <c r="D3679" s="20" t="n"/>
      <c r="E3679" s="20" t="n"/>
      <c r="F3679" s="26">
        <f>IF(E3679="","",IFERROR(INDEX('İş emirleri'!$B$6:$B$305,MATCH(E3679,'İş emirleri'!$A$6:$A$305,0)),"İş emri yok"))</f>
        <v/>
      </c>
      <c r="G3679" s="38" t="n"/>
      <c r="H3679" s="38" t="n"/>
      <c r="I3679" s="20" t="n"/>
      <c r="J3679" s="40">
        <f>IF(G3679="","",MAX(0,G3679-N(H3679)))</f>
        <v/>
      </c>
      <c r="K3679" s="24">
        <f>IF(OR(G3679="",N(G3679)=0),"",J3679/G3679)</f>
        <v/>
      </c>
      <c r="L3679" s="38" t="n"/>
      <c r="M3679" s="38" t="n"/>
      <c r="N3679" s="20" t="n"/>
      <c r="O3679" s="40">
        <f>IF(AND(L3679="",M3679=""),"",N(L3679)+N(M3679))</f>
        <v/>
      </c>
      <c r="P3679" s="24">
        <f>IF(OR(O3679="",N(O3679)=0),"",N(M3679)/O3679)</f>
        <v/>
      </c>
      <c r="Q3679" s="40">
        <f>IF(OR(J3679="",N(J3679)=0,O3679=""),"",N(L3679)/(J3679/60))</f>
        <v/>
      </c>
      <c r="R3679" s="20" t="n"/>
    </row>
    <row r="3680">
      <c r="A3680" s="39" t="n"/>
      <c r="B3680" s="20" t="n"/>
      <c r="C3680" s="20" t="n"/>
      <c r="D3680" s="20" t="n"/>
      <c r="E3680" s="20" t="n"/>
      <c r="F3680" s="26">
        <f>IF(E3680="","",IFERROR(INDEX('İş emirleri'!$B$6:$B$305,MATCH(E3680,'İş emirleri'!$A$6:$A$305,0)),"İş emri yok"))</f>
        <v/>
      </c>
      <c r="G3680" s="38" t="n"/>
      <c r="H3680" s="38" t="n"/>
      <c r="I3680" s="20" t="n"/>
      <c r="J3680" s="40">
        <f>IF(G3680="","",MAX(0,G3680-N(H3680)))</f>
        <v/>
      </c>
      <c r="K3680" s="24">
        <f>IF(OR(G3680="",N(G3680)=0),"",J3680/G3680)</f>
        <v/>
      </c>
      <c r="L3680" s="38" t="n"/>
      <c r="M3680" s="38" t="n"/>
      <c r="N3680" s="20" t="n"/>
      <c r="O3680" s="40">
        <f>IF(AND(L3680="",M3680=""),"",N(L3680)+N(M3680))</f>
        <v/>
      </c>
      <c r="P3680" s="24">
        <f>IF(OR(O3680="",N(O3680)=0),"",N(M3680)/O3680)</f>
        <v/>
      </c>
      <c r="Q3680" s="40">
        <f>IF(OR(J3680="",N(J3680)=0,O3680=""),"",N(L3680)/(J3680/60))</f>
        <v/>
      </c>
      <c r="R3680" s="20" t="n"/>
    </row>
    <row r="3681">
      <c r="A3681" s="39" t="n"/>
      <c r="B3681" s="20" t="n"/>
      <c r="C3681" s="20" t="n"/>
      <c r="D3681" s="20" t="n"/>
      <c r="E3681" s="20" t="n"/>
      <c r="F3681" s="26">
        <f>IF(E3681="","",IFERROR(INDEX('İş emirleri'!$B$6:$B$305,MATCH(E3681,'İş emirleri'!$A$6:$A$305,0)),"İş emri yok"))</f>
        <v/>
      </c>
      <c r="G3681" s="38" t="n"/>
      <c r="H3681" s="38" t="n"/>
      <c r="I3681" s="20" t="n"/>
      <c r="J3681" s="40">
        <f>IF(G3681="","",MAX(0,G3681-N(H3681)))</f>
        <v/>
      </c>
      <c r="K3681" s="24">
        <f>IF(OR(G3681="",N(G3681)=0),"",J3681/G3681)</f>
        <v/>
      </c>
      <c r="L3681" s="38" t="n"/>
      <c r="M3681" s="38" t="n"/>
      <c r="N3681" s="20" t="n"/>
      <c r="O3681" s="40">
        <f>IF(AND(L3681="",M3681=""),"",N(L3681)+N(M3681))</f>
        <v/>
      </c>
      <c r="P3681" s="24">
        <f>IF(OR(O3681="",N(O3681)=0),"",N(M3681)/O3681)</f>
        <v/>
      </c>
      <c r="Q3681" s="40">
        <f>IF(OR(J3681="",N(J3681)=0,O3681=""),"",N(L3681)/(J3681/60))</f>
        <v/>
      </c>
      <c r="R3681" s="20" t="n"/>
    </row>
    <row r="3682">
      <c r="A3682" s="39" t="n"/>
      <c r="B3682" s="20" t="n"/>
      <c r="C3682" s="20" t="n"/>
      <c r="D3682" s="20" t="n"/>
      <c r="E3682" s="20" t="n"/>
      <c r="F3682" s="26">
        <f>IF(E3682="","",IFERROR(INDEX('İş emirleri'!$B$6:$B$305,MATCH(E3682,'İş emirleri'!$A$6:$A$305,0)),"İş emri yok"))</f>
        <v/>
      </c>
      <c r="G3682" s="38" t="n"/>
      <c r="H3682" s="38" t="n"/>
      <c r="I3682" s="20" t="n"/>
      <c r="J3682" s="40">
        <f>IF(G3682="","",MAX(0,G3682-N(H3682)))</f>
        <v/>
      </c>
      <c r="K3682" s="24">
        <f>IF(OR(G3682="",N(G3682)=0),"",J3682/G3682)</f>
        <v/>
      </c>
      <c r="L3682" s="38" t="n"/>
      <c r="M3682" s="38" t="n"/>
      <c r="N3682" s="20" t="n"/>
      <c r="O3682" s="40">
        <f>IF(AND(L3682="",M3682=""),"",N(L3682)+N(M3682))</f>
        <v/>
      </c>
      <c r="P3682" s="24">
        <f>IF(OR(O3682="",N(O3682)=0),"",N(M3682)/O3682)</f>
        <v/>
      </c>
      <c r="Q3682" s="40">
        <f>IF(OR(J3682="",N(J3682)=0,O3682=""),"",N(L3682)/(J3682/60))</f>
        <v/>
      </c>
      <c r="R3682" s="20" t="n"/>
    </row>
    <row r="3683">
      <c r="A3683" s="39" t="n"/>
      <c r="B3683" s="20" t="n"/>
      <c r="C3683" s="20" t="n"/>
      <c r="D3683" s="20" t="n"/>
      <c r="E3683" s="20" t="n"/>
      <c r="F3683" s="26">
        <f>IF(E3683="","",IFERROR(INDEX('İş emirleri'!$B$6:$B$305,MATCH(E3683,'İş emirleri'!$A$6:$A$305,0)),"İş emri yok"))</f>
        <v/>
      </c>
      <c r="G3683" s="38" t="n"/>
      <c r="H3683" s="38" t="n"/>
      <c r="I3683" s="20" t="n"/>
      <c r="J3683" s="40">
        <f>IF(G3683="","",MAX(0,G3683-N(H3683)))</f>
        <v/>
      </c>
      <c r="K3683" s="24">
        <f>IF(OR(G3683="",N(G3683)=0),"",J3683/G3683)</f>
        <v/>
      </c>
      <c r="L3683" s="38" t="n"/>
      <c r="M3683" s="38" t="n"/>
      <c r="N3683" s="20" t="n"/>
      <c r="O3683" s="40">
        <f>IF(AND(L3683="",M3683=""),"",N(L3683)+N(M3683))</f>
        <v/>
      </c>
      <c r="P3683" s="24">
        <f>IF(OR(O3683="",N(O3683)=0),"",N(M3683)/O3683)</f>
        <v/>
      </c>
      <c r="Q3683" s="40">
        <f>IF(OR(J3683="",N(J3683)=0,O3683=""),"",N(L3683)/(J3683/60))</f>
        <v/>
      </c>
      <c r="R3683" s="20" t="n"/>
    </row>
    <row r="3684">
      <c r="A3684" s="39" t="n"/>
      <c r="B3684" s="20" t="n"/>
      <c r="C3684" s="20" t="n"/>
      <c r="D3684" s="20" t="n"/>
      <c r="E3684" s="20" t="n"/>
      <c r="F3684" s="26">
        <f>IF(E3684="","",IFERROR(INDEX('İş emirleri'!$B$6:$B$305,MATCH(E3684,'İş emirleri'!$A$6:$A$305,0)),"İş emri yok"))</f>
        <v/>
      </c>
      <c r="G3684" s="38" t="n"/>
      <c r="H3684" s="38" t="n"/>
      <c r="I3684" s="20" t="n"/>
      <c r="J3684" s="40">
        <f>IF(G3684="","",MAX(0,G3684-N(H3684)))</f>
        <v/>
      </c>
      <c r="K3684" s="24">
        <f>IF(OR(G3684="",N(G3684)=0),"",J3684/G3684)</f>
        <v/>
      </c>
      <c r="L3684" s="38" t="n"/>
      <c r="M3684" s="38" t="n"/>
      <c r="N3684" s="20" t="n"/>
      <c r="O3684" s="40">
        <f>IF(AND(L3684="",M3684=""),"",N(L3684)+N(M3684))</f>
        <v/>
      </c>
      <c r="P3684" s="24">
        <f>IF(OR(O3684="",N(O3684)=0),"",N(M3684)/O3684)</f>
        <v/>
      </c>
      <c r="Q3684" s="40">
        <f>IF(OR(J3684="",N(J3684)=0,O3684=""),"",N(L3684)/(J3684/60))</f>
        <v/>
      </c>
      <c r="R3684" s="20" t="n"/>
    </row>
    <row r="3685">
      <c r="A3685" s="39" t="n"/>
      <c r="B3685" s="20" t="n"/>
      <c r="C3685" s="20" t="n"/>
      <c r="D3685" s="20" t="n"/>
      <c r="E3685" s="20" t="n"/>
      <c r="F3685" s="26">
        <f>IF(E3685="","",IFERROR(INDEX('İş emirleri'!$B$6:$B$305,MATCH(E3685,'İş emirleri'!$A$6:$A$305,0)),"İş emri yok"))</f>
        <v/>
      </c>
      <c r="G3685" s="38" t="n"/>
      <c r="H3685" s="38" t="n"/>
      <c r="I3685" s="20" t="n"/>
      <c r="J3685" s="40">
        <f>IF(G3685="","",MAX(0,G3685-N(H3685)))</f>
        <v/>
      </c>
      <c r="K3685" s="24">
        <f>IF(OR(G3685="",N(G3685)=0),"",J3685/G3685)</f>
        <v/>
      </c>
      <c r="L3685" s="38" t="n"/>
      <c r="M3685" s="38" t="n"/>
      <c r="N3685" s="20" t="n"/>
      <c r="O3685" s="40">
        <f>IF(AND(L3685="",M3685=""),"",N(L3685)+N(M3685))</f>
        <v/>
      </c>
      <c r="P3685" s="24">
        <f>IF(OR(O3685="",N(O3685)=0),"",N(M3685)/O3685)</f>
        <v/>
      </c>
      <c r="Q3685" s="40">
        <f>IF(OR(J3685="",N(J3685)=0,O3685=""),"",N(L3685)/(J3685/60))</f>
        <v/>
      </c>
      <c r="R3685" s="20" t="n"/>
    </row>
    <row r="3686">
      <c r="A3686" s="39" t="n"/>
      <c r="B3686" s="20" t="n"/>
      <c r="C3686" s="20" t="n"/>
      <c r="D3686" s="20" t="n"/>
      <c r="E3686" s="20" t="n"/>
      <c r="F3686" s="26">
        <f>IF(E3686="","",IFERROR(INDEX('İş emirleri'!$B$6:$B$305,MATCH(E3686,'İş emirleri'!$A$6:$A$305,0)),"İş emri yok"))</f>
        <v/>
      </c>
      <c r="G3686" s="38" t="n"/>
      <c r="H3686" s="38" t="n"/>
      <c r="I3686" s="20" t="n"/>
      <c r="J3686" s="40">
        <f>IF(G3686="","",MAX(0,G3686-N(H3686)))</f>
        <v/>
      </c>
      <c r="K3686" s="24">
        <f>IF(OR(G3686="",N(G3686)=0),"",J3686/G3686)</f>
        <v/>
      </c>
      <c r="L3686" s="38" t="n"/>
      <c r="M3686" s="38" t="n"/>
      <c r="N3686" s="20" t="n"/>
      <c r="O3686" s="40">
        <f>IF(AND(L3686="",M3686=""),"",N(L3686)+N(M3686))</f>
        <v/>
      </c>
      <c r="P3686" s="24">
        <f>IF(OR(O3686="",N(O3686)=0),"",N(M3686)/O3686)</f>
        <v/>
      </c>
      <c r="Q3686" s="40">
        <f>IF(OR(J3686="",N(J3686)=0,O3686=""),"",N(L3686)/(J3686/60))</f>
        <v/>
      </c>
      <c r="R3686" s="20" t="n"/>
    </row>
    <row r="3687">
      <c r="A3687" s="39" t="n"/>
      <c r="B3687" s="20" t="n"/>
      <c r="C3687" s="20" t="n"/>
      <c r="D3687" s="20" t="n"/>
      <c r="E3687" s="20" t="n"/>
      <c r="F3687" s="26">
        <f>IF(E3687="","",IFERROR(INDEX('İş emirleri'!$B$6:$B$305,MATCH(E3687,'İş emirleri'!$A$6:$A$305,0)),"İş emri yok"))</f>
        <v/>
      </c>
      <c r="G3687" s="38" t="n"/>
      <c r="H3687" s="38" t="n"/>
      <c r="I3687" s="20" t="n"/>
      <c r="J3687" s="40">
        <f>IF(G3687="","",MAX(0,G3687-N(H3687)))</f>
        <v/>
      </c>
      <c r="K3687" s="24">
        <f>IF(OR(G3687="",N(G3687)=0),"",J3687/G3687)</f>
        <v/>
      </c>
      <c r="L3687" s="38" t="n"/>
      <c r="M3687" s="38" t="n"/>
      <c r="N3687" s="20" t="n"/>
      <c r="O3687" s="40">
        <f>IF(AND(L3687="",M3687=""),"",N(L3687)+N(M3687))</f>
        <v/>
      </c>
      <c r="P3687" s="24">
        <f>IF(OR(O3687="",N(O3687)=0),"",N(M3687)/O3687)</f>
        <v/>
      </c>
      <c r="Q3687" s="40">
        <f>IF(OR(J3687="",N(J3687)=0,O3687=""),"",N(L3687)/(J3687/60))</f>
        <v/>
      </c>
      <c r="R3687" s="20" t="n"/>
    </row>
    <row r="3688">
      <c r="A3688" s="39" t="n"/>
      <c r="B3688" s="20" t="n"/>
      <c r="C3688" s="20" t="n"/>
      <c r="D3688" s="20" t="n"/>
      <c r="E3688" s="20" t="n"/>
      <c r="F3688" s="26">
        <f>IF(E3688="","",IFERROR(INDEX('İş emirleri'!$B$6:$B$305,MATCH(E3688,'İş emirleri'!$A$6:$A$305,0)),"İş emri yok"))</f>
        <v/>
      </c>
      <c r="G3688" s="38" t="n"/>
      <c r="H3688" s="38" t="n"/>
      <c r="I3688" s="20" t="n"/>
      <c r="J3688" s="40">
        <f>IF(G3688="","",MAX(0,G3688-N(H3688)))</f>
        <v/>
      </c>
      <c r="K3688" s="24">
        <f>IF(OR(G3688="",N(G3688)=0),"",J3688/G3688)</f>
        <v/>
      </c>
      <c r="L3688" s="38" t="n"/>
      <c r="M3688" s="38" t="n"/>
      <c r="N3688" s="20" t="n"/>
      <c r="O3688" s="40">
        <f>IF(AND(L3688="",M3688=""),"",N(L3688)+N(M3688))</f>
        <v/>
      </c>
      <c r="P3688" s="24">
        <f>IF(OR(O3688="",N(O3688)=0),"",N(M3688)/O3688)</f>
        <v/>
      </c>
      <c r="Q3688" s="40">
        <f>IF(OR(J3688="",N(J3688)=0,O3688=""),"",N(L3688)/(J3688/60))</f>
        <v/>
      </c>
      <c r="R3688" s="20" t="n"/>
    </row>
    <row r="3689">
      <c r="A3689" s="39" t="n"/>
      <c r="B3689" s="20" t="n"/>
      <c r="C3689" s="20" t="n"/>
      <c r="D3689" s="20" t="n"/>
      <c r="E3689" s="20" t="n"/>
      <c r="F3689" s="26">
        <f>IF(E3689="","",IFERROR(INDEX('İş emirleri'!$B$6:$B$305,MATCH(E3689,'İş emirleri'!$A$6:$A$305,0)),"İş emri yok"))</f>
        <v/>
      </c>
      <c r="G3689" s="38" t="n"/>
      <c r="H3689" s="38" t="n"/>
      <c r="I3689" s="20" t="n"/>
      <c r="J3689" s="40">
        <f>IF(G3689="","",MAX(0,G3689-N(H3689)))</f>
        <v/>
      </c>
      <c r="K3689" s="24">
        <f>IF(OR(G3689="",N(G3689)=0),"",J3689/G3689)</f>
        <v/>
      </c>
      <c r="L3689" s="38" t="n"/>
      <c r="M3689" s="38" t="n"/>
      <c r="N3689" s="20" t="n"/>
      <c r="O3689" s="40">
        <f>IF(AND(L3689="",M3689=""),"",N(L3689)+N(M3689))</f>
        <v/>
      </c>
      <c r="P3689" s="24">
        <f>IF(OR(O3689="",N(O3689)=0),"",N(M3689)/O3689)</f>
        <v/>
      </c>
      <c r="Q3689" s="40">
        <f>IF(OR(J3689="",N(J3689)=0,O3689=""),"",N(L3689)/(J3689/60))</f>
        <v/>
      </c>
      <c r="R3689" s="20" t="n"/>
    </row>
    <row r="3690">
      <c r="A3690" s="39" t="n"/>
      <c r="B3690" s="20" t="n"/>
      <c r="C3690" s="20" t="n"/>
      <c r="D3690" s="20" t="n"/>
      <c r="E3690" s="20" t="n"/>
      <c r="F3690" s="26">
        <f>IF(E3690="","",IFERROR(INDEX('İş emirleri'!$B$6:$B$305,MATCH(E3690,'İş emirleri'!$A$6:$A$305,0)),"İş emri yok"))</f>
        <v/>
      </c>
      <c r="G3690" s="38" t="n"/>
      <c r="H3690" s="38" t="n"/>
      <c r="I3690" s="20" t="n"/>
      <c r="J3690" s="40">
        <f>IF(G3690="","",MAX(0,G3690-N(H3690)))</f>
        <v/>
      </c>
      <c r="K3690" s="24">
        <f>IF(OR(G3690="",N(G3690)=0),"",J3690/G3690)</f>
        <v/>
      </c>
      <c r="L3690" s="38" t="n"/>
      <c r="M3690" s="38" t="n"/>
      <c r="N3690" s="20" t="n"/>
      <c r="O3690" s="40">
        <f>IF(AND(L3690="",M3690=""),"",N(L3690)+N(M3690))</f>
        <v/>
      </c>
      <c r="P3690" s="24">
        <f>IF(OR(O3690="",N(O3690)=0),"",N(M3690)/O3690)</f>
        <v/>
      </c>
      <c r="Q3690" s="40">
        <f>IF(OR(J3690="",N(J3690)=0,O3690=""),"",N(L3690)/(J3690/60))</f>
        <v/>
      </c>
      <c r="R3690" s="20" t="n"/>
    </row>
    <row r="3691">
      <c r="A3691" s="39" t="n"/>
      <c r="B3691" s="20" t="n"/>
      <c r="C3691" s="20" t="n"/>
      <c r="D3691" s="20" t="n"/>
      <c r="E3691" s="20" t="n"/>
      <c r="F3691" s="26">
        <f>IF(E3691="","",IFERROR(INDEX('İş emirleri'!$B$6:$B$305,MATCH(E3691,'İş emirleri'!$A$6:$A$305,0)),"İş emri yok"))</f>
        <v/>
      </c>
      <c r="G3691" s="38" t="n"/>
      <c r="H3691" s="38" t="n"/>
      <c r="I3691" s="20" t="n"/>
      <c r="J3691" s="40">
        <f>IF(G3691="","",MAX(0,G3691-N(H3691)))</f>
        <v/>
      </c>
      <c r="K3691" s="24">
        <f>IF(OR(G3691="",N(G3691)=0),"",J3691/G3691)</f>
        <v/>
      </c>
      <c r="L3691" s="38" t="n"/>
      <c r="M3691" s="38" t="n"/>
      <c r="N3691" s="20" t="n"/>
      <c r="O3691" s="40">
        <f>IF(AND(L3691="",M3691=""),"",N(L3691)+N(M3691))</f>
        <v/>
      </c>
      <c r="P3691" s="24">
        <f>IF(OR(O3691="",N(O3691)=0),"",N(M3691)/O3691)</f>
        <v/>
      </c>
      <c r="Q3691" s="40">
        <f>IF(OR(J3691="",N(J3691)=0,O3691=""),"",N(L3691)/(J3691/60))</f>
        <v/>
      </c>
      <c r="R3691" s="20" t="n"/>
    </row>
    <row r="3692">
      <c r="A3692" s="39" t="n"/>
      <c r="B3692" s="20" t="n"/>
      <c r="C3692" s="20" t="n"/>
      <c r="D3692" s="20" t="n"/>
      <c r="E3692" s="20" t="n"/>
      <c r="F3692" s="26">
        <f>IF(E3692="","",IFERROR(INDEX('İş emirleri'!$B$6:$B$305,MATCH(E3692,'İş emirleri'!$A$6:$A$305,0)),"İş emri yok"))</f>
        <v/>
      </c>
      <c r="G3692" s="38" t="n"/>
      <c r="H3692" s="38" t="n"/>
      <c r="I3692" s="20" t="n"/>
      <c r="J3692" s="40">
        <f>IF(G3692="","",MAX(0,G3692-N(H3692)))</f>
        <v/>
      </c>
      <c r="K3692" s="24">
        <f>IF(OR(G3692="",N(G3692)=0),"",J3692/G3692)</f>
        <v/>
      </c>
      <c r="L3692" s="38" t="n"/>
      <c r="M3692" s="38" t="n"/>
      <c r="N3692" s="20" t="n"/>
      <c r="O3692" s="40">
        <f>IF(AND(L3692="",M3692=""),"",N(L3692)+N(M3692))</f>
        <v/>
      </c>
      <c r="P3692" s="24">
        <f>IF(OR(O3692="",N(O3692)=0),"",N(M3692)/O3692)</f>
        <v/>
      </c>
      <c r="Q3692" s="40">
        <f>IF(OR(J3692="",N(J3692)=0,O3692=""),"",N(L3692)/(J3692/60))</f>
        <v/>
      </c>
      <c r="R3692" s="20" t="n"/>
    </row>
    <row r="3693">
      <c r="A3693" s="39" t="n"/>
      <c r="B3693" s="20" t="n"/>
      <c r="C3693" s="20" t="n"/>
      <c r="D3693" s="20" t="n"/>
      <c r="E3693" s="20" t="n"/>
      <c r="F3693" s="26">
        <f>IF(E3693="","",IFERROR(INDEX('İş emirleri'!$B$6:$B$305,MATCH(E3693,'İş emirleri'!$A$6:$A$305,0)),"İş emri yok"))</f>
        <v/>
      </c>
      <c r="G3693" s="38" t="n"/>
      <c r="H3693" s="38" t="n"/>
      <c r="I3693" s="20" t="n"/>
      <c r="J3693" s="40">
        <f>IF(G3693="","",MAX(0,G3693-N(H3693)))</f>
        <v/>
      </c>
      <c r="K3693" s="24">
        <f>IF(OR(G3693="",N(G3693)=0),"",J3693/G3693)</f>
        <v/>
      </c>
      <c r="L3693" s="38" t="n"/>
      <c r="M3693" s="38" t="n"/>
      <c r="N3693" s="20" t="n"/>
      <c r="O3693" s="40">
        <f>IF(AND(L3693="",M3693=""),"",N(L3693)+N(M3693))</f>
        <v/>
      </c>
      <c r="P3693" s="24">
        <f>IF(OR(O3693="",N(O3693)=0),"",N(M3693)/O3693)</f>
        <v/>
      </c>
      <c r="Q3693" s="40">
        <f>IF(OR(J3693="",N(J3693)=0,O3693=""),"",N(L3693)/(J3693/60))</f>
        <v/>
      </c>
      <c r="R3693" s="20" t="n"/>
    </row>
    <row r="3694">
      <c r="A3694" s="39" t="n"/>
      <c r="B3694" s="20" t="n"/>
      <c r="C3694" s="20" t="n"/>
      <c r="D3694" s="20" t="n"/>
      <c r="E3694" s="20" t="n"/>
      <c r="F3694" s="26">
        <f>IF(E3694="","",IFERROR(INDEX('İş emirleri'!$B$6:$B$305,MATCH(E3694,'İş emirleri'!$A$6:$A$305,0)),"İş emri yok"))</f>
        <v/>
      </c>
      <c r="G3694" s="38" t="n"/>
      <c r="H3694" s="38" t="n"/>
      <c r="I3694" s="20" t="n"/>
      <c r="J3694" s="40">
        <f>IF(G3694="","",MAX(0,G3694-N(H3694)))</f>
        <v/>
      </c>
      <c r="K3694" s="24">
        <f>IF(OR(G3694="",N(G3694)=0),"",J3694/G3694)</f>
        <v/>
      </c>
      <c r="L3694" s="38" t="n"/>
      <c r="M3694" s="38" t="n"/>
      <c r="N3694" s="20" t="n"/>
      <c r="O3694" s="40">
        <f>IF(AND(L3694="",M3694=""),"",N(L3694)+N(M3694))</f>
        <v/>
      </c>
      <c r="P3694" s="24">
        <f>IF(OR(O3694="",N(O3694)=0),"",N(M3694)/O3694)</f>
        <v/>
      </c>
      <c r="Q3694" s="40">
        <f>IF(OR(J3694="",N(J3694)=0,O3694=""),"",N(L3694)/(J3694/60))</f>
        <v/>
      </c>
      <c r="R3694" s="20" t="n"/>
    </row>
    <row r="3695">
      <c r="A3695" s="39" t="n"/>
      <c r="B3695" s="20" t="n"/>
      <c r="C3695" s="20" t="n"/>
      <c r="D3695" s="20" t="n"/>
      <c r="E3695" s="20" t="n"/>
      <c r="F3695" s="26">
        <f>IF(E3695="","",IFERROR(INDEX('İş emirleri'!$B$6:$B$305,MATCH(E3695,'İş emirleri'!$A$6:$A$305,0)),"İş emri yok"))</f>
        <v/>
      </c>
      <c r="G3695" s="38" t="n"/>
      <c r="H3695" s="38" t="n"/>
      <c r="I3695" s="20" t="n"/>
      <c r="J3695" s="40">
        <f>IF(G3695="","",MAX(0,G3695-N(H3695)))</f>
        <v/>
      </c>
      <c r="K3695" s="24">
        <f>IF(OR(G3695="",N(G3695)=0),"",J3695/G3695)</f>
        <v/>
      </c>
      <c r="L3695" s="38" t="n"/>
      <c r="M3695" s="38" t="n"/>
      <c r="N3695" s="20" t="n"/>
      <c r="O3695" s="40">
        <f>IF(AND(L3695="",M3695=""),"",N(L3695)+N(M3695))</f>
        <v/>
      </c>
      <c r="P3695" s="24">
        <f>IF(OR(O3695="",N(O3695)=0),"",N(M3695)/O3695)</f>
        <v/>
      </c>
      <c r="Q3695" s="40">
        <f>IF(OR(J3695="",N(J3695)=0,O3695=""),"",N(L3695)/(J3695/60))</f>
        <v/>
      </c>
      <c r="R3695" s="20" t="n"/>
    </row>
    <row r="3696">
      <c r="A3696" s="39" t="n"/>
      <c r="B3696" s="20" t="n"/>
      <c r="C3696" s="20" t="n"/>
      <c r="D3696" s="20" t="n"/>
      <c r="E3696" s="20" t="n"/>
      <c r="F3696" s="26">
        <f>IF(E3696="","",IFERROR(INDEX('İş emirleri'!$B$6:$B$305,MATCH(E3696,'İş emirleri'!$A$6:$A$305,0)),"İş emri yok"))</f>
        <v/>
      </c>
      <c r="G3696" s="38" t="n"/>
      <c r="H3696" s="38" t="n"/>
      <c r="I3696" s="20" t="n"/>
      <c r="J3696" s="40">
        <f>IF(G3696="","",MAX(0,G3696-N(H3696)))</f>
        <v/>
      </c>
      <c r="K3696" s="24">
        <f>IF(OR(G3696="",N(G3696)=0),"",J3696/G3696)</f>
        <v/>
      </c>
      <c r="L3696" s="38" t="n"/>
      <c r="M3696" s="38" t="n"/>
      <c r="N3696" s="20" t="n"/>
      <c r="O3696" s="40">
        <f>IF(AND(L3696="",M3696=""),"",N(L3696)+N(M3696))</f>
        <v/>
      </c>
      <c r="P3696" s="24">
        <f>IF(OR(O3696="",N(O3696)=0),"",N(M3696)/O3696)</f>
        <v/>
      </c>
      <c r="Q3696" s="40">
        <f>IF(OR(J3696="",N(J3696)=0,O3696=""),"",N(L3696)/(J3696/60))</f>
        <v/>
      </c>
      <c r="R3696" s="20" t="n"/>
    </row>
    <row r="3697">
      <c r="A3697" s="39" t="n"/>
      <c r="B3697" s="20" t="n"/>
      <c r="C3697" s="20" t="n"/>
      <c r="D3697" s="20" t="n"/>
      <c r="E3697" s="20" t="n"/>
      <c r="F3697" s="26">
        <f>IF(E3697="","",IFERROR(INDEX('İş emirleri'!$B$6:$B$305,MATCH(E3697,'İş emirleri'!$A$6:$A$305,0)),"İş emri yok"))</f>
        <v/>
      </c>
      <c r="G3697" s="38" t="n"/>
      <c r="H3697" s="38" t="n"/>
      <c r="I3697" s="20" t="n"/>
      <c r="J3697" s="40">
        <f>IF(G3697="","",MAX(0,G3697-N(H3697)))</f>
        <v/>
      </c>
      <c r="K3697" s="24">
        <f>IF(OR(G3697="",N(G3697)=0),"",J3697/G3697)</f>
        <v/>
      </c>
      <c r="L3697" s="38" t="n"/>
      <c r="M3697" s="38" t="n"/>
      <c r="N3697" s="20" t="n"/>
      <c r="O3697" s="40">
        <f>IF(AND(L3697="",M3697=""),"",N(L3697)+N(M3697))</f>
        <v/>
      </c>
      <c r="P3697" s="24">
        <f>IF(OR(O3697="",N(O3697)=0),"",N(M3697)/O3697)</f>
        <v/>
      </c>
      <c r="Q3697" s="40">
        <f>IF(OR(J3697="",N(J3697)=0,O3697=""),"",N(L3697)/(J3697/60))</f>
        <v/>
      </c>
      <c r="R3697" s="20" t="n"/>
    </row>
    <row r="3698">
      <c r="A3698" s="39" t="n"/>
      <c r="B3698" s="20" t="n"/>
      <c r="C3698" s="20" t="n"/>
      <c r="D3698" s="20" t="n"/>
      <c r="E3698" s="20" t="n"/>
      <c r="F3698" s="26">
        <f>IF(E3698="","",IFERROR(INDEX('İş emirleri'!$B$6:$B$305,MATCH(E3698,'İş emirleri'!$A$6:$A$305,0)),"İş emri yok"))</f>
        <v/>
      </c>
      <c r="G3698" s="38" t="n"/>
      <c r="H3698" s="38" t="n"/>
      <c r="I3698" s="20" t="n"/>
      <c r="J3698" s="40">
        <f>IF(G3698="","",MAX(0,G3698-N(H3698)))</f>
        <v/>
      </c>
      <c r="K3698" s="24">
        <f>IF(OR(G3698="",N(G3698)=0),"",J3698/G3698)</f>
        <v/>
      </c>
      <c r="L3698" s="38" t="n"/>
      <c r="M3698" s="38" t="n"/>
      <c r="N3698" s="20" t="n"/>
      <c r="O3698" s="40">
        <f>IF(AND(L3698="",M3698=""),"",N(L3698)+N(M3698))</f>
        <v/>
      </c>
      <c r="P3698" s="24">
        <f>IF(OR(O3698="",N(O3698)=0),"",N(M3698)/O3698)</f>
        <v/>
      </c>
      <c r="Q3698" s="40">
        <f>IF(OR(J3698="",N(J3698)=0,O3698=""),"",N(L3698)/(J3698/60))</f>
        <v/>
      </c>
      <c r="R3698" s="20" t="n"/>
    </row>
    <row r="3699">
      <c r="A3699" s="39" t="n"/>
      <c r="B3699" s="20" t="n"/>
      <c r="C3699" s="20" t="n"/>
      <c r="D3699" s="20" t="n"/>
      <c r="E3699" s="20" t="n"/>
      <c r="F3699" s="26">
        <f>IF(E3699="","",IFERROR(INDEX('İş emirleri'!$B$6:$B$305,MATCH(E3699,'İş emirleri'!$A$6:$A$305,0)),"İş emri yok"))</f>
        <v/>
      </c>
      <c r="G3699" s="38" t="n"/>
      <c r="H3699" s="38" t="n"/>
      <c r="I3699" s="20" t="n"/>
      <c r="J3699" s="40">
        <f>IF(G3699="","",MAX(0,G3699-N(H3699)))</f>
        <v/>
      </c>
      <c r="K3699" s="24">
        <f>IF(OR(G3699="",N(G3699)=0),"",J3699/G3699)</f>
        <v/>
      </c>
      <c r="L3699" s="38" t="n"/>
      <c r="M3699" s="38" t="n"/>
      <c r="N3699" s="20" t="n"/>
      <c r="O3699" s="40">
        <f>IF(AND(L3699="",M3699=""),"",N(L3699)+N(M3699))</f>
        <v/>
      </c>
      <c r="P3699" s="24">
        <f>IF(OR(O3699="",N(O3699)=0),"",N(M3699)/O3699)</f>
        <v/>
      </c>
      <c r="Q3699" s="40">
        <f>IF(OR(J3699="",N(J3699)=0,O3699=""),"",N(L3699)/(J3699/60))</f>
        <v/>
      </c>
      <c r="R3699" s="20" t="n"/>
    </row>
    <row r="3700">
      <c r="A3700" s="39" t="n"/>
      <c r="B3700" s="20" t="n"/>
      <c r="C3700" s="20" t="n"/>
      <c r="D3700" s="20" t="n"/>
      <c r="E3700" s="20" t="n"/>
      <c r="F3700" s="26">
        <f>IF(E3700="","",IFERROR(INDEX('İş emirleri'!$B$6:$B$305,MATCH(E3700,'İş emirleri'!$A$6:$A$305,0)),"İş emri yok"))</f>
        <v/>
      </c>
      <c r="G3700" s="38" t="n"/>
      <c r="H3700" s="38" t="n"/>
      <c r="I3700" s="20" t="n"/>
      <c r="J3700" s="40">
        <f>IF(G3700="","",MAX(0,G3700-N(H3700)))</f>
        <v/>
      </c>
      <c r="K3700" s="24">
        <f>IF(OR(G3700="",N(G3700)=0),"",J3700/G3700)</f>
        <v/>
      </c>
      <c r="L3700" s="38" t="n"/>
      <c r="M3700" s="38" t="n"/>
      <c r="N3700" s="20" t="n"/>
      <c r="O3700" s="40">
        <f>IF(AND(L3700="",M3700=""),"",N(L3700)+N(M3700))</f>
        <v/>
      </c>
      <c r="P3700" s="24">
        <f>IF(OR(O3700="",N(O3700)=0),"",N(M3700)/O3700)</f>
        <v/>
      </c>
      <c r="Q3700" s="40">
        <f>IF(OR(J3700="",N(J3700)=0,O3700=""),"",N(L3700)/(J3700/60))</f>
        <v/>
      </c>
      <c r="R3700" s="20" t="n"/>
    </row>
    <row r="3701">
      <c r="A3701" s="39" t="n"/>
      <c r="B3701" s="20" t="n"/>
      <c r="C3701" s="20" t="n"/>
      <c r="D3701" s="20" t="n"/>
      <c r="E3701" s="20" t="n"/>
      <c r="F3701" s="26">
        <f>IF(E3701="","",IFERROR(INDEX('İş emirleri'!$B$6:$B$305,MATCH(E3701,'İş emirleri'!$A$6:$A$305,0)),"İş emri yok"))</f>
        <v/>
      </c>
      <c r="G3701" s="38" t="n"/>
      <c r="H3701" s="38" t="n"/>
      <c r="I3701" s="20" t="n"/>
      <c r="J3701" s="40">
        <f>IF(G3701="","",MAX(0,G3701-N(H3701)))</f>
        <v/>
      </c>
      <c r="K3701" s="24">
        <f>IF(OR(G3701="",N(G3701)=0),"",J3701/G3701)</f>
        <v/>
      </c>
      <c r="L3701" s="38" t="n"/>
      <c r="M3701" s="38" t="n"/>
      <c r="N3701" s="20" t="n"/>
      <c r="O3701" s="40">
        <f>IF(AND(L3701="",M3701=""),"",N(L3701)+N(M3701))</f>
        <v/>
      </c>
      <c r="P3701" s="24">
        <f>IF(OR(O3701="",N(O3701)=0),"",N(M3701)/O3701)</f>
        <v/>
      </c>
      <c r="Q3701" s="40">
        <f>IF(OR(J3701="",N(J3701)=0,O3701=""),"",N(L3701)/(J3701/60))</f>
        <v/>
      </c>
      <c r="R3701" s="20" t="n"/>
    </row>
    <row r="3702">
      <c r="A3702" s="39" t="n"/>
      <c r="B3702" s="20" t="n"/>
      <c r="C3702" s="20" t="n"/>
      <c r="D3702" s="20" t="n"/>
      <c r="E3702" s="20" t="n"/>
      <c r="F3702" s="26">
        <f>IF(E3702="","",IFERROR(INDEX('İş emirleri'!$B$6:$B$305,MATCH(E3702,'İş emirleri'!$A$6:$A$305,0)),"İş emri yok"))</f>
        <v/>
      </c>
      <c r="G3702" s="38" t="n"/>
      <c r="H3702" s="38" t="n"/>
      <c r="I3702" s="20" t="n"/>
      <c r="J3702" s="40">
        <f>IF(G3702="","",MAX(0,G3702-N(H3702)))</f>
        <v/>
      </c>
      <c r="K3702" s="24">
        <f>IF(OR(G3702="",N(G3702)=0),"",J3702/G3702)</f>
        <v/>
      </c>
      <c r="L3702" s="38" t="n"/>
      <c r="M3702" s="38" t="n"/>
      <c r="N3702" s="20" t="n"/>
      <c r="O3702" s="40">
        <f>IF(AND(L3702="",M3702=""),"",N(L3702)+N(M3702))</f>
        <v/>
      </c>
      <c r="P3702" s="24">
        <f>IF(OR(O3702="",N(O3702)=0),"",N(M3702)/O3702)</f>
        <v/>
      </c>
      <c r="Q3702" s="40">
        <f>IF(OR(J3702="",N(J3702)=0,O3702=""),"",N(L3702)/(J3702/60))</f>
        <v/>
      </c>
      <c r="R3702" s="20" t="n"/>
    </row>
    <row r="3703">
      <c r="A3703" s="39" t="n"/>
      <c r="B3703" s="20" t="n"/>
      <c r="C3703" s="20" t="n"/>
      <c r="D3703" s="20" t="n"/>
      <c r="E3703" s="20" t="n"/>
      <c r="F3703" s="26">
        <f>IF(E3703="","",IFERROR(INDEX('İş emirleri'!$B$6:$B$305,MATCH(E3703,'İş emirleri'!$A$6:$A$305,0)),"İş emri yok"))</f>
        <v/>
      </c>
      <c r="G3703" s="38" t="n"/>
      <c r="H3703" s="38" t="n"/>
      <c r="I3703" s="20" t="n"/>
      <c r="J3703" s="40">
        <f>IF(G3703="","",MAX(0,G3703-N(H3703)))</f>
        <v/>
      </c>
      <c r="K3703" s="24">
        <f>IF(OR(G3703="",N(G3703)=0),"",J3703/G3703)</f>
        <v/>
      </c>
      <c r="L3703" s="38" t="n"/>
      <c r="M3703" s="38" t="n"/>
      <c r="N3703" s="20" t="n"/>
      <c r="O3703" s="40">
        <f>IF(AND(L3703="",M3703=""),"",N(L3703)+N(M3703))</f>
        <v/>
      </c>
      <c r="P3703" s="24">
        <f>IF(OR(O3703="",N(O3703)=0),"",N(M3703)/O3703)</f>
        <v/>
      </c>
      <c r="Q3703" s="40">
        <f>IF(OR(J3703="",N(J3703)=0,O3703=""),"",N(L3703)/(J3703/60))</f>
        <v/>
      </c>
      <c r="R3703" s="20" t="n"/>
    </row>
    <row r="3704">
      <c r="A3704" s="39" t="n"/>
      <c r="B3704" s="20" t="n"/>
      <c r="C3704" s="20" t="n"/>
      <c r="D3704" s="20" t="n"/>
      <c r="E3704" s="20" t="n"/>
      <c r="F3704" s="26">
        <f>IF(E3704="","",IFERROR(INDEX('İş emirleri'!$B$6:$B$305,MATCH(E3704,'İş emirleri'!$A$6:$A$305,0)),"İş emri yok"))</f>
        <v/>
      </c>
      <c r="G3704" s="38" t="n"/>
      <c r="H3704" s="38" t="n"/>
      <c r="I3704" s="20" t="n"/>
      <c r="J3704" s="40">
        <f>IF(G3704="","",MAX(0,G3704-N(H3704)))</f>
        <v/>
      </c>
      <c r="K3704" s="24">
        <f>IF(OR(G3704="",N(G3704)=0),"",J3704/G3704)</f>
        <v/>
      </c>
      <c r="L3704" s="38" t="n"/>
      <c r="M3704" s="38" t="n"/>
      <c r="N3704" s="20" t="n"/>
      <c r="O3704" s="40">
        <f>IF(AND(L3704="",M3704=""),"",N(L3704)+N(M3704))</f>
        <v/>
      </c>
      <c r="P3704" s="24">
        <f>IF(OR(O3704="",N(O3704)=0),"",N(M3704)/O3704)</f>
        <v/>
      </c>
      <c r="Q3704" s="40">
        <f>IF(OR(J3704="",N(J3704)=0,O3704=""),"",N(L3704)/(J3704/60))</f>
        <v/>
      </c>
      <c r="R3704" s="20" t="n"/>
    </row>
    <row r="3705">
      <c r="A3705" s="39" t="n"/>
      <c r="B3705" s="20" t="n"/>
      <c r="C3705" s="20" t="n"/>
      <c r="D3705" s="20" t="n"/>
      <c r="E3705" s="20" t="n"/>
      <c r="F3705" s="26">
        <f>IF(E3705="","",IFERROR(INDEX('İş emirleri'!$B$6:$B$305,MATCH(E3705,'İş emirleri'!$A$6:$A$305,0)),"İş emri yok"))</f>
        <v/>
      </c>
      <c r="G3705" s="38" t="n"/>
      <c r="H3705" s="38" t="n"/>
      <c r="I3705" s="20" t="n"/>
      <c r="J3705" s="40">
        <f>IF(G3705="","",MAX(0,G3705-N(H3705)))</f>
        <v/>
      </c>
      <c r="K3705" s="24">
        <f>IF(OR(G3705="",N(G3705)=0),"",J3705/G3705)</f>
        <v/>
      </c>
      <c r="L3705" s="38" t="n"/>
      <c r="M3705" s="38" t="n"/>
      <c r="N3705" s="20" t="n"/>
      <c r="O3705" s="40">
        <f>IF(AND(L3705="",M3705=""),"",N(L3705)+N(M3705))</f>
        <v/>
      </c>
      <c r="P3705" s="24">
        <f>IF(OR(O3705="",N(O3705)=0),"",N(M3705)/O3705)</f>
        <v/>
      </c>
      <c r="Q3705" s="40">
        <f>IF(OR(J3705="",N(J3705)=0,O3705=""),"",N(L3705)/(J3705/60))</f>
        <v/>
      </c>
      <c r="R3705" s="20" t="n"/>
    </row>
    <row r="3706">
      <c r="A3706" s="39" t="n"/>
      <c r="B3706" s="20" t="n"/>
      <c r="C3706" s="20" t="n"/>
      <c r="D3706" s="20" t="n"/>
      <c r="E3706" s="20" t="n"/>
      <c r="F3706" s="26">
        <f>IF(E3706="","",IFERROR(INDEX('İş emirleri'!$B$6:$B$305,MATCH(E3706,'İş emirleri'!$A$6:$A$305,0)),"İş emri yok"))</f>
        <v/>
      </c>
      <c r="G3706" s="38" t="n"/>
      <c r="H3706" s="38" t="n"/>
      <c r="I3706" s="20" t="n"/>
      <c r="J3706" s="40">
        <f>IF(G3706="","",MAX(0,G3706-N(H3706)))</f>
        <v/>
      </c>
      <c r="K3706" s="24">
        <f>IF(OR(G3706="",N(G3706)=0),"",J3706/G3706)</f>
        <v/>
      </c>
      <c r="L3706" s="38" t="n"/>
      <c r="M3706" s="38" t="n"/>
      <c r="N3706" s="20" t="n"/>
      <c r="O3706" s="40">
        <f>IF(AND(L3706="",M3706=""),"",N(L3706)+N(M3706))</f>
        <v/>
      </c>
      <c r="P3706" s="24">
        <f>IF(OR(O3706="",N(O3706)=0),"",N(M3706)/O3706)</f>
        <v/>
      </c>
      <c r="Q3706" s="40">
        <f>IF(OR(J3706="",N(J3706)=0,O3706=""),"",N(L3706)/(J3706/60))</f>
        <v/>
      </c>
      <c r="R3706" s="20" t="n"/>
    </row>
    <row r="3707">
      <c r="A3707" s="39" t="n"/>
      <c r="B3707" s="20" t="n"/>
      <c r="C3707" s="20" t="n"/>
      <c r="D3707" s="20" t="n"/>
      <c r="E3707" s="20" t="n"/>
      <c r="F3707" s="26">
        <f>IF(E3707="","",IFERROR(INDEX('İş emirleri'!$B$6:$B$305,MATCH(E3707,'İş emirleri'!$A$6:$A$305,0)),"İş emri yok"))</f>
        <v/>
      </c>
      <c r="G3707" s="38" t="n"/>
      <c r="H3707" s="38" t="n"/>
      <c r="I3707" s="20" t="n"/>
      <c r="J3707" s="40">
        <f>IF(G3707="","",MAX(0,G3707-N(H3707)))</f>
        <v/>
      </c>
      <c r="K3707" s="24">
        <f>IF(OR(G3707="",N(G3707)=0),"",J3707/G3707)</f>
        <v/>
      </c>
      <c r="L3707" s="38" t="n"/>
      <c r="M3707" s="38" t="n"/>
      <c r="N3707" s="20" t="n"/>
      <c r="O3707" s="40">
        <f>IF(AND(L3707="",M3707=""),"",N(L3707)+N(M3707))</f>
        <v/>
      </c>
      <c r="P3707" s="24">
        <f>IF(OR(O3707="",N(O3707)=0),"",N(M3707)/O3707)</f>
        <v/>
      </c>
      <c r="Q3707" s="40">
        <f>IF(OR(J3707="",N(J3707)=0,O3707=""),"",N(L3707)/(J3707/60))</f>
        <v/>
      </c>
      <c r="R3707" s="20" t="n"/>
    </row>
    <row r="3708">
      <c r="A3708" s="39" t="n"/>
      <c r="B3708" s="20" t="n"/>
      <c r="C3708" s="20" t="n"/>
      <c r="D3708" s="20" t="n"/>
      <c r="E3708" s="20" t="n"/>
      <c r="F3708" s="26">
        <f>IF(E3708="","",IFERROR(INDEX('İş emirleri'!$B$6:$B$305,MATCH(E3708,'İş emirleri'!$A$6:$A$305,0)),"İş emri yok"))</f>
        <v/>
      </c>
      <c r="G3708" s="38" t="n"/>
      <c r="H3708" s="38" t="n"/>
      <c r="I3708" s="20" t="n"/>
      <c r="J3708" s="40">
        <f>IF(G3708="","",MAX(0,G3708-N(H3708)))</f>
        <v/>
      </c>
      <c r="K3708" s="24">
        <f>IF(OR(G3708="",N(G3708)=0),"",J3708/G3708)</f>
        <v/>
      </c>
      <c r="L3708" s="38" t="n"/>
      <c r="M3708" s="38" t="n"/>
      <c r="N3708" s="20" t="n"/>
      <c r="O3708" s="40">
        <f>IF(AND(L3708="",M3708=""),"",N(L3708)+N(M3708))</f>
        <v/>
      </c>
      <c r="P3708" s="24">
        <f>IF(OR(O3708="",N(O3708)=0),"",N(M3708)/O3708)</f>
        <v/>
      </c>
      <c r="Q3708" s="40">
        <f>IF(OR(J3708="",N(J3708)=0,O3708=""),"",N(L3708)/(J3708/60))</f>
        <v/>
      </c>
      <c r="R3708" s="20" t="n"/>
    </row>
    <row r="3709">
      <c r="A3709" s="39" t="n"/>
      <c r="B3709" s="20" t="n"/>
      <c r="C3709" s="20" t="n"/>
      <c r="D3709" s="20" t="n"/>
      <c r="E3709" s="20" t="n"/>
      <c r="F3709" s="26">
        <f>IF(E3709="","",IFERROR(INDEX('İş emirleri'!$B$6:$B$305,MATCH(E3709,'İş emirleri'!$A$6:$A$305,0)),"İş emri yok"))</f>
        <v/>
      </c>
      <c r="G3709" s="38" t="n"/>
      <c r="H3709" s="38" t="n"/>
      <c r="I3709" s="20" t="n"/>
      <c r="J3709" s="40">
        <f>IF(G3709="","",MAX(0,G3709-N(H3709)))</f>
        <v/>
      </c>
      <c r="K3709" s="24">
        <f>IF(OR(G3709="",N(G3709)=0),"",J3709/G3709)</f>
        <v/>
      </c>
      <c r="L3709" s="38" t="n"/>
      <c r="M3709" s="38" t="n"/>
      <c r="N3709" s="20" t="n"/>
      <c r="O3709" s="40">
        <f>IF(AND(L3709="",M3709=""),"",N(L3709)+N(M3709))</f>
        <v/>
      </c>
      <c r="P3709" s="24">
        <f>IF(OR(O3709="",N(O3709)=0),"",N(M3709)/O3709)</f>
        <v/>
      </c>
      <c r="Q3709" s="40">
        <f>IF(OR(J3709="",N(J3709)=0,O3709=""),"",N(L3709)/(J3709/60))</f>
        <v/>
      </c>
      <c r="R3709" s="20" t="n"/>
    </row>
    <row r="3710">
      <c r="A3710" s="39" t="n"/>
      <c r="B3710" s="20" t="n"/>
      <c r="C3710" s="20" t="n"/>
      <c r="D3710" s="20" t="n"/>
      <c r="E3710" s="20" t="n"/>
      <c r="F3710" s="26">
        <f>IF(E3710="","",IFERROR(INDEX('İş emirleri'!$B$6:$B$305,MATCH(E3710,'İş emirleri'!$A$6:$A$305,0)),"İş emri yok"))</f>
        <v/>
      </c>
      <c r="G3710" s="38" t="n"/>
      <c r="H3710" s="38" t="n"/>
      <c r="I3710" s="20" t="n"/>
      <c r="J3710" s="40">
        <f>IF(G3710="","",MAX(0,G3710-N(H3710)))</f>
        <v/>
      </c>
      <c r="K3710" s="24">
        <f>IF(OR(G3710="",N(G3710)=0),"",J3710/G3710)</f>
        <v/>
      </c>
      <c r="L3710" s="38" t="n"/>
      <c r="M3710" s="38" t="n"/>
      <c r="N3710" s="20" t="n"/>
      <c r="O3710" s="40">
        <f>IF(AND(L3710="",M3710=""),"",N(L3710)+N(M3710))</f>
        <v/>
      </c>
      <c r="P3710" s="24">
        <f>IF(OR(O3710="",N(O3710)=0),"",N(M3710)/O3710)</f>
        <v/>
      </c>
      <c r="Q3710" s="40">
        <f>IF(OR(J3710="",N(J3710)=0,O3710=""),"",N(L3710)/(J3710/60))</f>
        <v/>
      </c>
      <c r="R3710" s="20" t="n"/>
    </row>
    <row r="3711">
      <c r="A3711" s="39" t="n"/>
      <c r="B3711" s="20" t="n"/>
      <c r="C3711" s="20" t="n"/>
      <c r="D3711" s="20" t="n"/>
      <c r="E3711" s="20" t="n"/>
      <c r="F3711" s="26">
        <f>IF(E3711="","",IFERROR(INDEX('İş emirleri'!$B$6:$B$305,MATCH(E3711,'İş emirleri'!$A$6:$A$305,0)),"İş emri yok"))</f>
        <v/>
      </c>
      <c r="G3711" s="38" t="n"/>
      <c r="H3711" s="38" t="n"/>
      <c r="I3711" s="20" t="n"/>
      <c r="J3711" s="40">
        <f>IF(G3711="","",MAX(0,G3711-N(H3711)))</f>
        <v/>
      </c>
      <c r="K3711" s="24">
        <f>IF(OR(G3711="",N(G3711)=0),"",J3711/G3711)</f>
        <v/>
      </c>
      <c r="L3711" s="38" t="n"/>
      <c r="M3711" s="38" t="n"/>
      <c r="N3711" s="20" t="n"/>
      <c r="O3711" s="40">
        <f>IF(AND(L3711="",M3711=""),"",N(L3711)+N(M3711))</f>
        <v/>
      </c>
      <c r="P3711" s="24">
        <f>IF(OR(O3711="",N(O3711)=0),"",N(M3711)/O3711)</f>
        <v/>
      </c>
      <c r="Q3711" s="40">
        <f>IF(OR(J3711="",N(J3711)=0,O3711=""),"",N(L3711)/(J3711/60))</f>
        <v/>
      </c>
      <c r="R3711" s="20" t="n"/>
    </row>
    <row r="3712">
      <c r="A3712" s="39" t="n"/>
      <c r="B3712" s="20" t="n"/>
      <c r="C3712" s="20" t="n"/>
      <c r="D3712" s="20" t="n"/>
      <c r="E3712" s="20" t="n"/>
      <c r="F3712" s="26">
        <f>IF(E3712="","",IFERROR(INDEX('İş emirleri'!$B$6:$B$305,MATCH(E3712,'İş emirleri'!$A$6:$A$305,0)),"İş emri yok"))</f>
        <v/>
      </c>
      <c r="G3712" s="38" t="n"/>
      <c r="H3712" s="38" t="n"/>
      <c r="I3712" s="20" t="n"/>
      <c r="J3712" s="40">
        <f>IF(G3712="","",MAX(0,G3712-N(H3712)))</f>
        <v/>
      </c>
      <c r="K3712" s="24">
        <f>IF(OR(G3712="",N(G3712)=0),"",J3712/G3712)</f>
        <v/>
      </c>
      <c r="L3712" s="38" t="n"/>
      <c r="M3712" s="38" t="n"/>
      <c r="N3712" s="20" t="n"/>
      <c r="O3712" s="40">
        <f>IF(AND(L3712="",M3712=""),"",N(L3712)+N(M3712))</f>
        <v/>
      </c>
      <c r="P3712" s="24">
        <f>IF(OR(O3712="",N(O3712)=0),"",N(M3712)/O3712)</f>
        <v/>
      </c>
      <c r="Q3712" s="40">
        <f>IF(OR(J3712="",N(J3712)=0,O3712=""),"",N(L3712)/(J3712/60))</f>
        <v/>
      </c>
      <c r="R3712" s="20" t="n"/>
    </row>
    <row r="3713">
      <c r="A3713" s="39" t="n"/>
      <c r="B3713" s="20" t="n"/>
      <c r="C3713" s="20" t="n"/>
      <c r="D3713" s="20" t="n"/>
      <c r="E3713" s="20" t="n"/>
      <c r="F3713" s="26">
        <f>IF(E3713="","",IFERROR(INDEX('İş emirleri'!$B$6:$B$305,MATCH(E3713,'İş emirleri'!$A$6:$A$305,0)),"İş emri yok"))</f>
        <v/>
      </c>
      <c r="G3713" s="38" t="n"/>
      <c r="H3713" s="38" t="n"/>
      <c r="I3713" s="20" t="n"/>
      <c r="J3713" s="40">
        <f>IF(G3713="","",MAX(0,G3713-N(H3713)))</f>
        <v/>
      </c>
      <c r="K3713" s="24">
        <f>IF(OR(G3713="",N(G3713)=0),"",J3713/G3713)</f>
        <v/>
      </c>
      <c r="L3713" s="38" t="n"/>
      <c r="M3713" s="38" t="n"/>
      <c r="N3713" s="20" t="n"/>
      <c r="O3713" s="40">
        <f>IF(AND(L3713="",M3713=""),"",N(L3713)+N(M3713))</f>
        <v/>
      </c>
      <c r="P3713" s="24">
        <f>IF(OR(O3713="",N(O3713)=0),"",N(M3713)/O3713)</f>
        <v/>
      </c>
      <c r="Q3713" s="40">
        <f>IF(OR(J3713="",N(J3713)=0,O3713=""),"",N(L3713)/(J3713/60))</f>
        <v/>
      </c>
      <c r="R3713" s="20" t="n"/>
    </row>
    <row r="3714">
      <c r="A3714" s="39" t="n"/>
      <c r="B3714" s="20" t="n"/>
      <c r="C3714" s="20" t="n"/>
      <c r="D3714" s="20" t="n"/>
      <c r="E3714" s="20" t="n"/>
      <c r="F3714" s="26">
        <f>IF(E3714="","",IFERROR(INDEX('İş emirleri'!$B$6:$B$305,MATCH(E3714,'İş emirleri'!$A$6:$A$305,0)),"İş emri yok"))</f>
        <v/>
      </c>
      <c r="G3714" s="38" t="n"/>
      <c r="H3714" s="38" t="n"/>
      <c r="I3714" s="20" t="n"/>
      <c r="J3714" s="40">
        <f>IF(G3714="","",MAX(0,G3714-N(H3714)))</f>
        <v/>
      </c>
      <c r="K3714" s="24">
        <f>IF(OR(G3714="",N(G3714)=0),"",J3714/G3714)</f>
        <v/>
      </c>
      <c r="L3714" s="38" t="n"/>
      <c r="M3714" s="38" t="n"/>
      <c r="N3714" s="20" t="n"/>
      <c r="O3714" s="40">
        <f>IF(AND(L3714="",M3714=""),"",N(L3714)+N(M3714))</f>
        <v/>
      </c>
      <c r="P3714" s="24">
        <f>IF(OR(O3714="",N(O3714)=0),"",N(M3714)/O3714)</f>
        <v/>
      </c>
      <c r="Q3714" s="40">
        <f>IF(OR(J3714="",N(J3714)=0,O3714=""),"",N(L3714)/(J3714/60))</f>
        <v/>
      </c>
      <c r="R3714" s="20" t="n"/>
    </row>
    <row r="3715">
      <c r="A3715" s="39" t="n"/>
      <c r="B3715" s="20" t="n"/>
      <c r="C3715" s="20" t="n"/>
      <c r="D3715" s="20" t="n"/>
      <c r="E3715" s="20" t="n"/>
      <c r="F3715" s="26">
        <f>IF(E3715="","",IFERROR(INDEX('İş emirleri'!$B$6:$B$305,MATCH(E3715,'İş emirleri'!$A$6:$A$305,0)),"İş emri yok"))</f>
        <v/>
      </c>
      <c r="G3715" s="38" t="n"/>
      <c r="H3715" s="38" t="n"/>
      <c r="I3715" s="20" t="n"/>
      <c r="J3715" s="40">
        <f>IF(G3715="","",MAX(0,G3715-N(H3715)))</f>
        <v/>
      </c>
      <c r="K3715" s="24">
        <f>IF(OR(G3715="",N(G3715)=0),"",J3715/G3715)</f>
        <v/>
      </c>
      <c r="L3715" s="38" t="n"/>
      <c r="M3715" s="38" t="n"/>
      <c r="N3715" s="20" t="n"/>
      <c r="O3715" s="40">
        <f>IF(AND(L3715="",M3715=""),"",N(L3715)+N(M3715))</f>
        <v/>
      </c>
      <c r="P3715" s="24">
        <f>IF(OR(O3715="",N(O3715)=0),"",N(M3715)/O3715)</f>
        <v/>
      </c>
      <c r="Q3715" s="40">
        <f>IF(OR(J3715="",N(J3715)=0,O3715=""),"",N(L3715)/(J3715/60))</f>
        <v/>
      </c>
      <c r="R3715" s="20" t="n"/>
    </row>
    <row r="3716">
      <c r="A3716" s="39" t="n"/>
      <c r="B3716" s="20" t="n"/>
      <c r="C3716" s="20" t="n"/>
      <c r="D3716" s="20" t="n"/>
      <c r="E3716" s="20" t="n"/>
      <c r="F3716" s="26">
        <f>IF(E3716="","",IFERROR(INDEX('İş emirleri'!$B$6:$B$305,MATCH(E3716,'İş emirleri'!$A$6:$A$305,0)),"İş emri yok"))</f>
        <v/>
      </c>
      <c r="G3716" s="38" t="n"/>
      <c r="H3716" s="38" t="n"/>
      <c r="I3716" s="20" t="n"/>
      <c r="J3716" s="40">
        <f>IF(G3716="","",MAX(0,G3716-N(H3716)))</f>
        <v/>
      </c>
      <c r="K3716" s="24">
        <f>IF(OR(G3716="",N(G3716)=0),"",J3716/G3716)</f>
        <v/>
      </c>
      <c r="L3716" s="38" t="n"/>
      <c r="M3716" s="38" t="n"/>
      <c r="N3716" s="20" t="n"/>
      <c r="O3716" s="40">
        <f>IF(AND(L3716="",M3716=""),"",N(L3716)+N(M3716))</f>
        <v/>
      </c>
      <c r="P3716" s="24">
        <f>IF(OR(O3716="",N(O3716)=0),"",N(M3716)/O3716)</f>
        <v/>
      </c>
      <c r="Q3716" s="40">
        <f>IF(OR(J3716="",N(J3716)=0,O3716=""),"",N(L3716)/(J3716/60))</f>
        <v/>
      </c>
      <c r="R3716" s="20" t="n"/>
    </row>
    <row r="3717">
      <c r="A3717" s="39" t="n"/>
      <c r="B3717" s="20" t="n"/>
      <c r="C3717" s="20" t="n"/>
      <c r="D3717" s="20" t="n"/>
      <c r="E3717" s="20" t="n"/>
      <c r="F3717" s="26">
        <f>IF(E3717="","",IFERROR(INDEX('İş emirleri'!$B$6:$B$305,MATCH(E3717,'İş emirleri'!$A$6:$A$305,0)),"İş emri yok"))</f>
        <v/>
      </c>
      <c r="G3717" s="38" t="n"/>
      <c r="H3717" s="38" t="n"/>
      <c r="I3717" s="20" t="n"/>
      <c r="J3717" s="40">
        <f>IF(G3717="","",MAX(0,G3717-N(H3717)))</f>
        <v/>
      </c>
      <c r="K3717" s="24">
        <f>IF(OR(G3717="",N(G3717)=0),"",J3717/G3717)</f>
        <v/>
      </c>
      <c r="L3717" s="38" t="n"/>
      <c r="M3717" s="38" t="n"/>
      <c r="N3717" s="20" t="n"/>
      <c r="O3717" s="40">
        <f>IF(AND(L3717="",M3717=""),"",N(L3717)+N(M3717))</f>
        <v/>
      </c>
      <c r="P3717" s="24">
        <f>IF(OR(O3717="",N(O3717)=0),"",N(M3717)/O3717)</f>
        <v/>
      </c>
      <c r="Q3717" s="40">
        <f>IF(OR(J3717="",N(J3717)=0,O3717=""),"",N(L3717)/(J3717/60))</f>
        <v/>
      </c>
      <c r="R3717" s="20" t="n"/>
    </row>
    <row r="3718">
      <c r="A3718" s="39" t="n"/>
      <c r="B3718" s="20" t="n"/>
      <c r="C3718" s="20" t="n"/>
      <c r="D3718" s="20" t="n"/>
      <c r="E3718" s="20" t="n"/>
      <c r="F3718" s="26">
        <f>IF(E3718="","",IFERROR(INDEX('İş emirleri'!$B$6:$B$305,MATCH(E3718,'İş emirleri'!$A$6:$A$305,0)),"İş emri yok"))</f>
        <v/>
      </c>
      <c r="G3718" s="38" t="n"/>
      <c r="H3718" s="38" t="n"/>
      <c r="I3718" s="20" t="n"/>
      <c r="J3718" s="40">
        <f>IF(G3718="","",MAX(0,G3718-N(H3718)))</f>
        <v/>
      </c>
      <c r="K3718" s="24">
        <f>IF(OR(G3718="",N(G3718)=0),"",J3718/G3718)</f>
        <v/>
      </c>
      <c r="L3718" s="38" t="n"/>
      <c r="M3718" s="38" t="n"/>
      <c r="N3718" s="20" t="n"/>
      <c r="O3718" s="40">
        <f>IF(AND(L3718="",M3718=""),"",N(L3718)+N(M3718))</f>
        <v/>
      </c>
      <c r="P3718" s="24">
        <f>IF(OR(O3718="",N(O3718)=0),"",N(M3718)/O3718)</f>
        <v/>
      </c>
      <c r="Q3718" s="40">
        <f>IF(OR(J3718="",N(J3718)=0,O3718=""),"",N(L3718)/(J3718/60))</f>
        <v/>
      </c>
      <c r="R3718" s="20" t="n"/>
    </row>
    <row r="3719">
      <c r="A3719" s="39" t="n"/>
      <c r="B3719" s="20" t="n"/>
      <c r="C3719" s="20" t="n"/>
      <c r="D3719" s="20" t="n"/>
      <c r="E3719" s="20" t="n"/>
      <c r="F3719" s="26">
        <f>IF(E3719="","",IFERROR(INDEX('İş emirleri'!$B$6:$B$305,MATCH(E3719,'İş emirleri'!$A$6:$A$305,0)),"İş emri yok"))</f>
        <v/>
      </c>
      <c r="G3719" s="38" t="n"/>
      <c r="H3719" s="38" t="n"/>
      <c r="I3719" s="20" t="n"/>
      <c r="J3719" s="40">
        <f>IF(G3719="","",MAX(0,G3719-N(H3719)))</f>
        <v/>
      </c>
      <c r="K3719" s="24">
        <f>IF(OR(G3719="",N(G3719)=0),"",J3719/G3719)</f>
        <v/>
      </c>
      <c r="L3719" s="38" t="n"/>
      <c r="M3719" s="38" t="n"/>
      <c r="N3719" s="20" t="n"/>
      <c r="O3719" s="40">
        <f>IF(AND(L3719="",M3719=""),"",N(L3719)+N(M3719))</f>
        <v/>
      </c>
      <c r="P3719" s="24">
        <f>IF(OR(O3719="",N(O3719)=0),"",N(M3719)/O3719)</f>
        <v/>
      </c>
      <c r="Q3719" s="40">
        <f>IF(OR(J3719="",N(J3719)=0,O3719=""),"",N(L3719)/(J3719/60))</f>
        <v/>
      </c>
      <c r="R3719" s="20" t="n"/>
    </row>
    <row r="3720">
      <c r="A3720" s="39" t="n"/>
      <c r="B3720" s="20" t="n"/>
      <c r="C3720" s="20" t="n"/>
      <c r="D3720" s="20" t="n"/>
      <c r="E3720" s="20" t="n"/>
      <c r="F3720" s="26">
        <f>IF(E3720="","",IFERROR(INDEX('İş emirleri'!$B$6:$B$305,MATCH(E3720,'İş emirleri'!$A$6:$A$305,0)),"İş emri yok"))</f>
        <v/>
      </c>
      <c r="G3720" s="38" t="n"/>
      <c r="H3720" s="38" t="n"/>
      <c r="I3720" s="20" t="n"/>
      <c r="J3720" s="40">
        <f>IF(G3720="","",MAX(0,G3720-N(H3720)))</f>
        <v/>
      </c>
      <c r="K3720" s="24">
        <f>IF(OR(G3720="",N(G3720)=0),"",J3720/G3720)</f>
        <v/>
      </c>
      <c r="L3720" s="38" t="n"/>
      <c r="M3720" s="38" t="n"/>
      <c r="N3720" s="20" t="n"/>
      <c r="O3720" s="40">
        <f>IF(AND(L3720="",M3720=""),"",N(L3720)+N(M3720))</f>
        <v/>
      </c>
      <c r="P3720" s="24">
        <f>IF(OR(O3720="",N(O3720)=0),"",N(M3720)/O3720)</f>
        <v/>
      </c>
      <c r="Q3720" s="40">
        <f>IF(OR(J3720="",N(J3720)=0,O3720=""),"",N(L3720)/(J3720/60))</f>
        <v/>
      </c>
      <c r="R3720" s="20" t="n"/>
    </row>
    <row r="3721">
      <c r="A3721" s="39" t="n"/>
      <c r="B3721" s="20" t="n"/>
      <c r="C3721" s="20" t="n"/>
      <c r="D3721" s="20" t="n"/>
      <c r="E3721" s="20" t="n"/>
      <c r="F3721" s="26">
        <f>IF(E3721="","",IFERROR(INDEX('İş emirleri'!$B$6:$B$305,MATCH(E3721,'İş emirleri'!$A$6:$A$305,0)),"İş emri yok"))</f>
        <v/>
      </c>
      <c r="G3721" s="38" t="n"/>
      <c r="H3721" s="38" t="n"/>
      <c r="I3721" s="20" t="n"/>
      <c r="J3721" s="40">
        <f>IF(G3721="","",MAX(0,G3721-N(H3721)))</f>
        <v/>
      </c>
      <c r="K3721" s="24">
        <f>IF(OR(G3721="",N(G3721)=0),"",J3721/G3721)</f>
        <v/>
      </c>
      <c r="L3721" s="38" t="n"/>
      <c r="M3721" s="38" t="n"/>
      <c r="N3721" s="20" t="n"/>
      <c r="O3721" s="40">
        <f>IF(AND(L3721="",M3721=""),"",N(L3721)+N(M3721))</f>
        <v/>
      </c>
      <c r="P3721" s="24">
        <f>IF(OR(O3721="",N(O3721)=0),"",N(M3721)/O3721)</f>
        <v/>
      </c>
      <c r="Q3721" s="40">
        <f>IF(OR(J3721="",N(J3721)=0,O3721=""),"",N(L3721)/(J3721/60))</f>
        <v/>
      </c>
      <c r="R3721" s="20" t="n"/>
    </row>
    <row r="3722">
      <c r="A3722" s="39" t="n"/>
      <c r="B3722" s="20" t="n"/>
      <c r="C3722" s="20" t="n"/>
      <c r="D3722" s="20" t="n"/>
      <c r="E3722" s="20" t="n"/>
      <c r="F3722" s="26">
        <f>IF(E3722="","",IFERROR(INDEX('İş emirleri'!$B$6:$B$305,MATCH(E3722,'İş emirleri'!$A$6:$A$305,0)),"İş emri yok"))</f>
        <v/>
      </c>
      <c r="G3722" s="38" t="n"/>
      <c r="H3722" s="38" t="n"/>
      <c r="I3722" s="20" t="n"/>
      <c r="J3722" s="40">
        <f>IF(G3722="","",MAX(0,G3722-N(H3722)))</f>
        <v/>
      </c>
      <c r="K3722" s="24">
        <f>IF(OR(G3722="",N(G3722)=0),"",J3722/G3722)</f>
        <v/>
      </c>
      <c r="L3722" s="38" t="n"/>
      <c r="M3722" s="38" t="n"/>
      <c r="N3722" s="20" t="n"/>
      <c r="O3722" s="40">
        <f>IF(AND(L3722="",M3722=""),"",N(L3722)+N(M3722))</f>
        <v/>
      </c>
      <c r="P3722" s="24">
        <f>IF(OR(O3722="",N(O3722)=0),"",N(M3722)/O3722)</f>
        <v/>
      </c>
      <c r="Q3722" s="40">
        <f>IF(OR(J3722="",N(J3722)=0,O3722=""),"",N(L3722)/(J3722/60))</f>
        <v/>
      </c>
      <c r="R3722" s="20" t="n"/>
    </row>
    <row r="3723">
      <c r="A3723" s="39" t="n"/>
      <c r="B3723" s="20" t="n"/>
      <c r="C3723" s="20" t="n"/>
      <c r="D3723" s="20" t="n"/>
      <c r="E3723" s="20" t="n"/>
      <c r="F3723" s="26">
        <f>IF(E3723="","",IFERROR(INDEX('İş emirleri'!$B$6:$B$305,MATCH(E3723,'İş emirleri'!$A$6:$A$305,0)),"İş emri yok"))</f>
        <v/>
      </c>
      <c r="G3723" s="38" t="n"/>
      <c r="H3723" s="38" t="n"/>
      <c r="I3723" s="20" t="n"/>
      <c r="J3723" s="40">
        <f>IF(G3723="","",MAX(0,G3723-N(H3723)))</f>
        <v/>
      </c>
      <c r="K3723" s="24">
        <f>IF(OR(G3723="",N(G3723)=0),"",J3723/G3723)</f>
        <v/>
      </c>
      <c r="L3723" s="38" t="n"/>
      <c r="M3723" s="38" t="n"/>
      <c r="N3723" s="20" t="n"/>
      <c r="O3723" s="40">
        <f>IF(AND(L3723="",M3723=""),"",N(L3723)+N(M3723))</f>
        <v/>
      </c>
      <c r="P3723" s="24">
        <f>IF(OR(O3723="",N(O3723)=0),"",N(M3723)/O3723)</f>
        <v/>
      </c>
      <c r="Q3723" s="40">
        <f>IF(OR(J3723="",N(J3723)=0,O3723=""),"",N(L3723)/(J3723/60))</f>
        <v/>
      </c>
      <c r="R3723" s="20" t="n"/>
    </row>
    <row r="3724">
      <c r="A3724" s="39" t="n"/>
      <c r="B3724" s="20" t="n"/>
      <c r="C3724" s="20" t="n"/>
      <c r="D3724" s="20" t="n"/>
      <c r="E3724" s="20" t="n"/>
      <c r="F3724" s="26">
        <f>IF(E3724="","",IFERROR(INDEX('İş emirleri'!$B$6:$B$305,MATCH(E3724,'İş emirleri'!$A$6:$A$305,0)),"İş emri yok"))</f>
        <v/>
      </c>
      <c r="G3724" s="38" t="n"/>
      <c r="H3724" s="38" t="n"/>
      <c r="I3724" s="20" t="n"/>
      <c r="J3724" s="40">
        <f>IF(G3724="","",MAX(0,G3724-N(H3724)))</f>
        <v/>
      </c>
      <c r="K3724" s="24">
        <f>IF(OR(G3724="",N(G3724)=0),"",J3724/G3724)</f>
        <v/>
      </c>
      <c r="L3724" s="38" t="n"/>
      <c r="M3724" s="38" t="n"/>
      <c r="N3724" s="20" t="n"/>
      <c r="O3724" s="40">
        <f>IF(AND(L3724="",M3724=""),"",N(L3724)+N(M3724))</f>
        <v/>
      </c>
      <c r="P3724" s="24">
        <f>IF(OR(O3724="",N(O3724)=0),"",N(M3724)/O3724)</f>
        <v/>
      </c>
      <c r="Q3724" s="40">
        <f>IF(OR(J3724="",N(J3724)=0,O3724=""),"",N(L3724)/(J3724/60))</f>
        <v/>
      </c>
      <c r="R3724" s="20" t="n"/>
    </row>
    <row r="3725">
      <c r="A3725" s="39" t="n"/>
      <c r="B3725" s="20" t="n"/>
      <c r="C3725" s="20" t="n"/>
      <c r="D3725" s="20" t="n"/>
      <c r="E3725" s="20" t="n"/>
      <c r="F3725" s="26">
        <f>IF(E3725="","",IFERROR(INDEX('İş emirleri'!$B$6:$B$305,MATCH(E3725,'İş emirleri'!$A$6:$A$305,0)),"İş emri yok"))</f>
        <v/>
      </c>
      <c r="G3725" s="38" t="n"/>
      <c r="H3725" s="38" t="n"/>
      <c r="I3725" s="20" t="n"/>
      <c r="J3725" s="40">
        <f>IF(G3725="","",MAX(0,G3725-N(H3725)))</f>
        <v/>
      </c>
      <c r="K3725" s="24">
        <f>IF(OR(G3725="",N(G3725)=0),"",J3725/G3725)</f>
        <v/>
      </c>
      <c r="L3725" s="38" t="n"/>
      <c r="M3725" s="38" t="n"/>
      <c r="N3725" s="20" t="n"/>
      <c r="O3725" s="40">
        <f>IF(AND(L3725="",M3725=""),"",N(L3725)+N(M3725))</f>
        <v/>
      </c>
      <c r="P3725" s="24">
        <f>IF(OR(O3725="",N(O3725)=0),"",N(M3725)/O3725)</f>
        <v/>
      </c>
      <c r="Q3725" s="40">
        <f>IF(OR(J3725="",N(J3725)=0,O3725=""),"",N(L3725)/(J3725/60))</f>
        <v/>
      </c>
      <c r="R3725" s="20" t="n"/>
    </row>
    <row r="3726">
      <c r="A3726" s="39" t="n"/>
      <c r="B3726" s="20" t="n"/>
      <c r="C3726" s="20" t="n"/>
      <c r="D3726" s="20" t="n"/>
      <c r="E3726" s="20" t="n"/>
      <c r="F3726" s="26">
        <f>IF(E3726="","",IFERROR(INDEX('İş emirleri'!$B$6:$B$305,MATCH(E3726,'İş emirleri'!$A$6:$A$305,0)),"İş emri yok"))</f>
        <v/>
      </c>
      <c r="G3726" s="38" t="n"/>
      <c r="H3726" s="38" t="n"/>
      <c r="I3726" s="20" t="n"/>
      <c r="J3726" s="40">
        <f>IF(G3726="","",MAX(0,G3726-N(H3726)))</f>
        <v/>
      </c>
      <c r="K3726" s="24">
        <f>IF(OR(G3726="",N(G3726)=0),"",J3726/G3726)</f>
        <v/>
      </c>
      <c r="L3726" s="38" t="n"/>
      <c r="M3726" s="38" t="n"/>
      <c r="N3726" s="20" t="n"/>
      <c r="O3726" s="40">
        <f>IF(AND(L3726="",M3726=""),"",N(L3726)+N(M3726))</f>
        <v/>
      </c>
      <c r="P3726" s="24">
        <f>IF(OR(O3726="",N(O3726)=0),"",N(M3726)/O3726)</f>
        <v/>
      </c>
      <c r="Q3726" s="40">
        <f>IF(OR(J3726="",N(J3726)=0,O3726=""),"",N(L3726)/(J3726/60))</f>
        <v/>
      </c>
      <c r="R3726" s="20" t="n"/>
    </row>
    <row r="3727">
      <c r="A3727" s="39" t="n"/>
      <c r="B3727" s="20" t="n"/>
      <c r="C3727" s="20" t="n"/>
      <c r="D3727" s="20" t="n"/>
      <c r="E3727" s="20" t="n"/>
      <c r="F3727" s="26">
        <f>IF(E3727="","",IFERROR(INDEX('İş emirleri'!$B$6:$B$305,MATCH(E3727,'İş emirleri'!$A$6:$A$305,0)),"İş emri yok"))</f>
        <v/>
      </c>
      <c r="G3727" s="38" t="n"/>
      <c r="H3727" s="38" t="n"/>
      <c r="I3727" s="20" t="n"/>
      <c r="J3727" s="40">
        <f>IF(G3727="","",MAX(0,G3727-N(H3727)))</f>
        <v/>
      </c>
      <c r="K3727" s="24">
        <f>IF(OR(G3727="",N(G3727)=0),"",J3727/G3727)</f>
        <v/>
      </c>
      <c r="L3727" s="38" t="n"/>
      <c r="M3727" s="38" t="n"/>
      <c r="N3727" s="20" t="n"/>
      <c r="O3727" s="40">
        <f>IF(AND(L3727="",M3727=""),"",N(L3727)+N(M3727))</f>
        <v/>
      </c>
      <c r="P3727" s="24">
        <f>IF(OR(O3727="",N(O3727)=0),"",N(M3727)/O3727)</f>
        <v/>
      </c>
      <c r="Q3727" s="40">
        <f>IF(OR(J3727="",N(J3727)=0,O3727=""),"",N(L3727)/(J3727/60))</f>
        <v/>
      </c>
      <c r="R3727" s="20" t="n"/>
    </row>
    <row r="3728">
      <c r="A3728" s="39" t="n"/>
      <c r="B3728" s="20" t="n"/>
      <c r="C3728" s="20" t="n"/>
      <c r="D3728" s="20" t="n"/>
      <c r="E3728" s="20" t="n"/>
      <c r="F3728" s="26">
        <f>IF(E3728="","",IFERROR(INDEX('İş emirleri'!$B$6:$B$305,MATCH(E3728,'İş emirleri'!$A$6:$A$305,0)),"İş emri yok"))</f>
        <v/>
      </c>
      <c r="G3728" s="38" t="n"/>
      <c r="H3728" s="38" t="n"/>
      <c r="I3728" s="20" t="n"/>
      <c r="J3728" s="40">
        <f>IF(G3728="","",MAX(0,G3728-N(H3728)))</f>
        <v/>
      </c>
      <c r="K3728" s="24">
        <f>IF(OR(G3728="",N(G3728)=0),"",J3728/G3728)</f>
        <v/>
      </c>
      <c r="L3728" s="38" t="n"/>
      <c r="M3728" s="38" t="n"/>
      <c r="N3728" s="20" t="n"/>
      <c r="O3728" s="40">
        <f>IF(AND(L3728="",M3728=""),"",N(L3728)+N(M3728))</f>
        <v/>
      </c>
      <c r="P3728" s="24">
        <f>IF(OR(O3728="",N(O3728)=0),"",N(M3728)/O3728)</f>
        <v/>
      </c>
      <c r="Q3728" s="40">
        <f>IF(OR(J3728="",N(J3728)=0,O3728=""),"",N(L3728)/(J3728/60))</f>
        <v/>
      </c>
      <c r="R3728" s="20" t="n"/>
    </row>
    <row r="3729">
      <c r="A3729" s="39" t="n"/>
      <c r="B3729" s="20" t="n"/>
      <c r="C3729" s="20" t="n"/>
      <c r="D3729" s="20" t="n"/>
      <c r="E3729" s="20" t="n"/>
      <c r="F3729" s="26">
        <f>IF(E3729="","",IFERROR(INDEX('İş emirleri'!$B$6:$B$305,MATCH(E3729,'İş emirleri'!$A$6:$A$305,0)),"İş emri yok"))</f>
        <v/>
      </c>
      <c r="G3729" s="38" t="n"/>
      <c r="H3729" s="38" t="n"/>
      <c r="I3729" s="20" t="n"/>
      <c r="J3729" s="40">
        <f>IF(G3729="","",MAX(0,G3729-N(H3729)))</f>
        <v/>
      </c>
      <c r="K3729" s="24">
        <f>IF(OR(G3729="",N(G3729)=0),"",J3729/G3729)</f>
        <v/>
      </c>
      <c r="L3729" s="38" t="n"/>
      <c r="M3729" s="38" t="n"/>
      <c r="N3729" s="20" t="n"/>
      <c r="O3729" s="40">
        <f>IF(AND(L3729="",M3729=""),"",N(L3729)+N(M3729))</f>
        <v/>
      </c>
      <c r="P3729" s="24">
        <f>IF(OR(O3729="",N(O3729)=0),"",N(M3729)/O3729)</f>
        <v/>
      </c>
      <c r="Q3729" s="40">
        <f>IF(OR(J3729="",N(J3729)=0,O3729=""),"",N(L3729)/(J3729/60))</f>
        <v/>
      </c>
      <c r="R3729" s="20" t="n"/>
    </row>
    <row r="3730">
      <c r="A3730" s="39" t="n"/>
      <c r="B3730" s="20" t="n"/>
      <c r="C3730" s="20" t="n"/>
      <c r="D3730" s="20" t="n"/>
      <c r="E3730" s="20" t="n"/>
      <c r="F3730" s="26">
        <f>IF(E3730="","",IFERROR(INDEX('İş emirleri'!$B$6:$B$305,MATCH(E3730,'İş emirleri'!$A$6:$A$305,0)),"İş emri yok"))</f>
        <v/>
      </c>
      <c r="G3730" s="38" t="n"/>
      <c r="H3730" s="38" t="n"/>
      <c r="I3730" s="20" t="n"/>
      <c r="J3730" s="40">
        <f>IF(G3730="","",MAX(0,G3730-N(H3730)))</f>
        <v/>
      </c>
      <c r="K3730" s="24">
        <f>IF(OR(G3730="",N(G3730)=0),"",J3730/G3730)</f>
        <v/>
      </c>
      <c r="L3730" s="38" t="n"/>
      <c r="M3730" s="38" t="n"/>
      <c r="N3730" s="20" t="n"/>
      <c r="O3730" s="40">
        <f>IF(AND(L3730="",M3730=""),"",N(L3730)+N(M3730))</f>
        <v/>
      </c>
      <c r="P3730" s="24">
        <f>IF(OR(O3730="",N(O3730)=0),"",N(M3730)/O3730)</f>
        <v/>
      </c>
      <c r="Q3730" s="40">
        <f>IF(OR(J3730="",N(J3730)=0,O3730=""),"",N(L3730)/(J3730/60))</f>
        <v/>
      </c>
      <c r="R3730" s="20" t="n"/>
    </row>
    <row r="3731">
      <c r="A3731" s="39" t="n"/>
      <c r="B3731" s="20" t="n"/>
      <c r="C3731" s="20" t="n"/>
      <c r="D3731" s="20" t="n"/>
      <c r="E3731" s="20" t="n"/>
      <c r="F3731" s="26">
        <f>IF(E3731="","",IFERROR(INDEX('İş emirleri'!$B$6:$B$305,MATCH(E3731,'İş emirleri'!$A$6:$A$305,0)),"İş emri yok"))</f>
        <v/>
      </c>
      <c r="G3731" s="38" t="n"/>
      <c r="H3731" s="38" t="n"/>
      <c r="I3731" s="20" t="n"/>
      <c r="J3731" s="40">
        <f>IF(G3731="","",MAX(0,G3731-N(H3731)))</f>
        <v/>
      </c>
      <c r="K3731" s="24">
        <f>IF(OR(G3731="",N(G3731)=0),"",J3731/G3731)</f>
        <v/>
      </c>
      <c r="L3731" s="38" t="n"/>
      <c r="M3731" s="38" t="n"/>
      <c r="N3731" s="20" t="n"/>
      <c r="O3731" s="40">
        <f>IF(AND(L3731="",M3731=""),"",N(L3731)+N(M3731))</f>
        <v/>
      </c>
      <c r="P3731" s="24">
        <f>IF(OR(O3731="",N(O3731)=0),"",N(M3731)/O3731)</f>
        <v/>
      </c>
      <c r="Q3731" s="40">
        <f>IF(OR(J3731="",N(J3731)=0,O3731=""),"",N(L3731)/(J3731/60))</f>
        <v/>
      </c>
      <c r="R3731" s="20" t="n"/>
    </row>
    <row r="3732">
      <c r="A3732" s="39" t="n"/>
      <c r="B3732" s="20" t="n"/>
      <c r="C3732" s="20" t="n"/>
      <c r="D3732" s="20" t="n"/>
      <c r="E3732" s="20" t="n"/>
      <c r="F3732" s="26">
        <f>IF(E3732="","",IFERROR(INDEX('İş emirleri'!$B$6:$B$305,MATCH(E3732,'İş emirleri'!$A$6:$A$305,0)),"İş emri yok"))</f>
        <v/>
      </c>
      <c r="G3732" s="38" t="n"/>
      <c r="H3732" s="38" t="n"/>
      <c r="I3732" s="20" t="n"/>
      <c r="J3732" s="40">
        <f>IF(G3732="","",MAX(0,G3732-N(H3732)))</f>
        <v/>
      </c>
      <c r="K3732" s="24">
        <f>IF(OR(G3732="",N(G3732)=0),"",J3732/G3732)</f>
        <v/>
      </c>
      <c r="L3732" s="38" t="n"/>
      <c r="M3732" s="38" t="n"/>
      <c r="N3732" s="20" t="n"/>
      <c r="O3732" s="40">
        <f>IF(AND(L3732="",M3732=""),"",N(L3732)+N(M3732))</f>
        <v/>
      </c>
      <c r="P3732" s="24">
        <f>IF(OR(O3732="",N(O3732)=0),"",N(M3732)/O3732)</f>
        <v/>
      </c>
      <c r="Q3732" s="40">
        <f>IF(OR(J3732="",N(J3732)=0,O3732=""),"",N(L3732)/(J3732/60))</f>
        <v/>
      </c>
      <c r="R3732" s="20" t="n"/>
    </row>
    <row r="3733">
      <c r="A3733" s="39" t="n"/>
      <c r="B3733" s="20" t="n"/>
      <c r="C3733" s="20" t="n"/>
      <c r="D3733" s="20" t="n"/>
      <c r="E3733" s="20" t="n"/>
      <c r="F3733" s="26">
        <f>IF(E3733="","",IFERROR(INDEX('İş emirleri'!$B$6:$B$305,MATCH(E3733,'İş emirleri'!$A$6:$A$305,0)),"İş emri yok"))</f>
        <v/>
      </c>
      <c r="G3733" s="38" t="n"/>
      <c r="H3733" s="38" t="n"/>
      <c r="I3733" s="20" t="n"/>
      <c r="J3733" s="40">
        <f>IF(G3733="","",MAX(0,G3733-N(H3733)))</f>
        <v/>
      </c>
      <c r="K3733" s="24">
        <f>IF(OR(G3733="",N(G3733)=0),"",J3733/G3733)</f>
        <v/>
      </c>
      <c r="L3733" s="38" t="n"/>
      <c r="M3733" s="38" t="n"/>
      <c r="N3733" s="20" t="n"/>
      <c r="O3733" s="40">
        <f>IF(AND(L3733="",M3733=""),"",N(L3733)+N(M3733))</f>
        <v/>
      </c>
      <c r="P3733" s="24">
        <f>IF(OR(O3733="",N(O3733)=0),"",N(M3733)/O3733)</f>
        <v/>
      </c>
      <c r="Q3733" s="40">
        <f>IF(OR(J3733="",N(J3733)=0,O3733=""),"",N(L3733)/(J3733/60))</f>
        <v/>
      </c>
      <c r="R3733" s="20" t="n"/>
    </row>
    <row r="3734">
      <c r="A3734" s="39" t="n"/>
      <c r="B3734" s="20" t="n"/>
      <c r="C3734" s="20" t="n"/>
      <c r="D3734" s="20" t="n"/>
      <c r="E3734" s="20" t="n"/>
      <c r="F3734" s="26">
        <f>IF(E3734="","",IFERROR(INDEX('İş emirleri'!$B$6:$B$305,MATCH(E3734,'İş emirleri'!$A$6:$A$305,0)),"İş emri yok"))</f>
        <v/>
      </c>
      <c r="G3734" s="38" t="n"/>
      <c r="H3734" s="38" t="n"/>
      <c r="I3734" s="20" t="n"/>
      <c r="J3734" s="40">
        <f>IF(G3734="","",MAX(0,G3734-N(H3734)))</f>
        <v/>
      </c>
      <c r="K3734" s="24">
        <f>IF(OR(G3734="",N(G3734)=0),"",J3734/G3734)</f>
        <v/>
      </c>
      <c r="L3734" s="38" t="n"/>
      <c r="M3734" s="38" t="n"/>
      <c r="N3734" s="20" t="n"/>
      <c r="O3734" s="40">
        <f>IF(AND(L3734="",M3734=""),"",N(L3734)+N(M3734))</f>
        <v/>
      </c>
      <c r="P3734" s="24">
        <f>IF(OR(O3734="",N(O3734)=0),"",N(M3734)/O3734)</f>
        <v/>
      </c>
      <c r="Q3734" s="40">
        <f>IF(OR(J3734="",N(J3734)=0,O3734=""),"",N(L3734)/(J3734/60))</f>
        <v/>
      </c>
      <c r="R3734" s="20" t="n"/>
    </row>
    <row r="3735">
      <c r="A3735" s="39" t="n"/>
      <c r="B3735" s="20" t="n"/>
      <c r="C3735" s="20" t="n"/>
      <c r="D3735" s="20" t="n"/>
      <c r="E3735" s="20" t="n"/>
      <c r="F3735" s="26">
        <f>IF(E3735="","",IFERROR(INDEX('İş emirleri'!$B$6:$B$305,MATCH(E3735,'İş emirleri'!$A$6:$A$305,0)),"İş emri yok"))</f>
        <v/>
      </c>
      <c r="G3735" s="38" t="n"/>
      <c r="H3735" s="38" t="n"/>
      <c r="I3735" s="20" t="n"/>
      <c r="J3735" s="40">
        <f>IF(G3735="","",MAX(0,G3735-N(H3735)))</f>
        <v/>
      </c>
      <c r="K3735" s="24">
        <f>IF(OR(G3735="",N(G3735)=0),"",J3735/G3735)</f>
        <v/>
      </c>
      <c r="L3735" s="38" t="n"/>
      <c r="M3735" s="38" t="n"/>
      <c r="N3735" s="20" t="n"/>
      <c r="O3735" s="40">
        <f>IF(AND(L3735="",M3735=""),"",N(L3735)+N(M3735))</f>
        <v/>
      </c>
      <c r="P3735" s="24">
        <f>IF(OR(O3735="",N(O3735)=0),"",N(M3735)/O3735)</f>
        <v/>
      </c>
      <c r="Q3735" s="40">
        <f>IF(OR(J3735="",N(J3735)=0,O3735=""),"",N(L3735)/(J3735/60))</f>
        <v/>
      </c>
      <c r="R3735" s="20" t="n"/>
    </row>
    <row r="3736">
      <c r="A3736" s="39" t="n"/>
      <c r="B3736" s="20" t="n"/>
      <c r="C3736" s="20" t="n"/>
      <c r="D3736" s="20" t="n"/>
      <c r="E3736" s="20" t="n"/>
      <c r="F3736" s="26">
        <f>IF(E3736="","",IFERROR(INDEX('İş emirleri'!$B$6:$B$305,MATCH(E3736,'İş emirleri'!$A$6:$A$305,0)),"İş emri yok"))</f>
        <v/>
      </c>
      <c r="G3736" s="38" t="n"/>
      <c r="H3736" s="38" t="n"/>
      <c r="I3736" s="20" t="n"/>
      <c r="J3736" s="40">
        <f>IF(G3736="","",MAX(0,G3736-N(H3736)))</f>
        <v/>
      </c>
      <c r="K3736" s="24">
        <f>IF(OR(G3736="",N(G3736)=0),"",J3736/G3736)</f>
        <v/>
      </c>
      <c r="L3736" s="38" t="n"/>
      <c r="M3736" s="38" t="n"/>
      <c r="N3736" s="20" t="n"/>
      <c r="O3736" s="40">
        <f>IF(AND(L3736="",M3736=""),"",N(L3736)+N(M3736))</f>
        <v/>
      </c>
      <c r="P3736" s="24">
        <f>IF(OR(O3736="",N(O3736)=0),"",N(M3736)/O3736)</f>
        <v/>
      </c>
      <c r="Q3736" s="40">
        <f>IF(OR(J3736="",N(J3736)=0,O3736=""),"",N(L3736)/(J3736/60))</f>
        <v/>
      </c>
      <c r="R3736" s="20" t="n"/>
    </row>
    <row r="3737">
      <c r="A3737" s="39" t="n"/>
      <c r="B3737" s="20" t="n"/>
      <c r="C3737" s="20" t="n"/>
      <c r="D3737" s="20" t="n"/>
      <c r="E3737" s="20" t="n"/>
      <c r="F3737" s="26">
        <f>IF(E3737="","",IFERROR(INDEX('İş emirleri'!$B$6:$B$305,MATCH(E3737,'İş emirleri'!$A$6:$A$305,0)),"İş emri yok"))</f>
        <v/>
      </c>
      <c r="G3737" s="38" t="n"/>
      <c r="H3737" s="38" t="n"/>
      <c r="I3737" s="20" t="n"/>
      <c r="J3737" s="40">
        <f>IF(G3737="","",MAX(0,G3737-N(H3737)))</f>
        <v/>
      </c>
      <c r="K3737" s="24">
        <f>IF(OR(G3737="",N(G3737)=0),"",J3737/G3737)</f>
        <v/>
      </c>
      <c r="L3737" s="38" t="n"/>
      <c r="M3737" s="38" t="n"/>
      <c r="N3737" s="20" t="n"/>
      <c r="O3737" s="40">
        <f>IF(AND(L3737="",M3737=""),"",N(L3737)+N(M3737))</f>
        <v/>
      </c>
      <c r="P3737" s="24">
        <f>IF(OR(O3737="",N(O3737)=0),"",N(M3737)/O3737)</f>
        <v/>
      </c>
      <c r="Q3737" s="40">
        <f>IF(OR(J3737="",N(J3737)=0,O3737=""),"",N(L3737)/(J3737/60))</f>
        <v/>
      </c>
      <c r="R3737" s="20" t="n"/>
    </row>
    <row r="3738">
      <c r="A3738" s="39" t="n"/>
      <c r="B3738" s="20" t="n"/>
      <c r="C3738" s="20" t="n"/>
      <c r="D3738" s="20" t="n"/>
      <c r="E3738" s="20" t="n"/>
      <c r="F3738" s="26">
        <f>IF(E3738="","",IFERROR(INDEX('İş emirleri'!$B$6:$B$305,MATCH(E3738,'İş emirleri'!$A$6:$A$305,0)),"İş emri yok"))</f>
        <v/>
      </c>
      <c r="G3738" s="38" t="n"/>
      <c r="H3738" s="38" t="n"/>
      <c r="I3738" s="20" t="n"/>
      <c r="J3738" s="40">
        <f>IF(G3738="","",MAX(0,G3738-N(H3738)))</f>
        <v/>
      </c>
      <c r="K3738" s="24">
        <f>IF(OR(G3738="",N(G3738)=0),"",J3738/G3738)</f>
        <v/>
      </c>
      <c r="L3738" s="38" t="n"/>
      <c r="M3738" s="38" t="n"/>
      <c r="N3738" s="20" t="n"/>
      <c r="O3738" s="40">
        <f>IF(AND(L3738="",M3738=""),"",N(L3738)+N(M3738))</f>
        <v/>
      </c>
      <c r="P3738" s="24">
        <f>IF(OR(O3738="",N(O3738)=0),"",N(M3738)/O3738)</f>
        <v/>
      </c>
      <c r="Q3738" s="40">
        <f>IF(OR(J3738="",N(J3738)=0,O3738=""),"",N(L3738)/(J3738/60))</f>
        <v/>
      </c>
      <c r="R3738" s="20" t="n"/>
    </row>
    <row r="3739">
      <c r="A3739" s="39" t="n"/>
      <c r="B3739" s="20" t="n"/>
      <c r="C3739" s="20" t="n"/>
      <c r="D3739" s="20" t="n"/>
      <c r="E3739" s="20" t="n"/>
      <c r="F3739" s="26">
        <f>IF(E3739="","",IFERROR(INDEX('İş emirleri'!$B$6:$B$305,MATCH(E3739,'İş emirleri'!$A$6:$A$305,0)),"İş emri yok"))</f>
        <v/>
      </c>
      <c r="G3739" s="38" t="n"/>
      <c r="H3739" s="38" t="n"/>
      <c r="I3739" s="20" t="n"/>
      <c r="J3739" s="40">
        <f>IF(G3739="","",MAX(0,G3739-N(H3739)))</f>
        <v/>
      </c>
      <c r="K3739" s="24">
        <f>IF(OR(G3739="",N(G3739)=0),"",J3739/G3739)</f>
        <v/>
      </c>
      <c r="L3739" s="38" t="n"/>
      <c r="M3739" s="38" t="n"/>
      <c r="N3739" s="20" t="n"/>
      <c r="O3739" s="40">
        <f>IF(AND(L3739="",M3739=""),"",N(L3739)+N(M3739))</f>
        <v/>
      </c>
      <c r="P3739" s="24">
        <f>IF(OR(O3739="",N(O3739)=0),"",N(M3739)/O3739)</f>
        <v/>
      </c>
      <c r="Q3739" s="40">
        <f>IF(OR(J3739="",N(J3739)=0,O3739=""),"",N(L3739)/(J3739/60))</f>
        <v/>
      </c>
      <c r="R3739" s="20" t="n"/>
    </row>
    <row r="3740">
      <c r="A3740" s="39" t="n"/>
      <c r="B3740" s="20" t="n"/>
      <c r="C3740" s="20" t="n"/>
      <c r="D3740" s="20" t="n"/>
      <c r="E3740" s="20" t="n"/>
      <c r="F3740" s="26">
        <f>IF(E3740="","",IFERROR(INDEX('İş emirleri'!$B$6:$B$305,MATCH(E3740,'İş emirleri'!$A$6:$A$305,0)),"İş emri yok"))</f>
        <v/>
      </c>
      <c r="G3740" s="38" t="n"/>
      <c r="H3740" s="38" t="n"/>
      <c r="I3740" s="20" t="n"/>
      <c r="J3740" s="40">
        <f>IF(G3740="","",MAX(0,G3740-N(H3740)))</f>
        <v/>
      </c>
      <c r="K3740" s="24">
        <f>IF(OR(G3740="",N(G3740)=0),"",J3740/G3740)</f>
        <v/>
      </c>
      <c r="L3740" s="38" t="n"/>
      <c r="M3740" s="38" t="n"/>
      <c r="N3740" s="20" t="n"/>
      <c r="O3740" s="40">
        <f>IF(AND(L3740="",M3740=""),"",N(L3740)+N(M3740))</f>
        <v/>
      </c>
      <c r="P3740" s="24">
        <f>IF(OR(O3740="",N(O3740)=0),"",N(M3740)/O3740)</f>
        <v/>
      </c>
      <c r="Q3740" s="40">
        <f>IF(OR(J3740="",N(J3740)=0,O3740=""),"",N(L3740)/(J3740/60))</f>
        <v/>
      </c>
      <c r="R3740" s="20" t="n"/>
    </row>
    <row r="3741">
      <c r="A3741" s="39" t="n"/>
      <c r="B3741" s="20" t="n"/>
      <c r="C3741" s="20" t="n"/>
      <c r="D3741" s="20" t="n"/>
      <c r="E3741" s="20" t="n"/>
      <c r="F3741" s="26">
        <f>IF(E3741="","",IFERROR(INDEX('İş emirleri'!$B$6:$B$305,MATCH(E3741,'İş emirleri'!$A$6:$A$305,0)),"İş emri yok"))</f>
        <v/>
      </c>
      <c r="G3741" s="38" t="n"/>
      <c r="H3741" s="38" t="n"/>
      <c r="I3741" s="20" t="n"/>
      <c r="J3741" s="40">
        <f>IF(G3741="","",MAX(0,G3741-N(H3741)))</f>
        <v/>
      </c>
      <c r="K3741" s="24">
        <f>IF(OR(G3741="",N(G3741)=0),"",J3741/G3741)</f>
        <v/>
      </c>
      <c r="L3741" s="38" t="n"/>
      <c r="M3741" s="38" t="n"/>
      <c r="N3741" s="20" t="n"/>
      <c r="O3741" s="40">
        <f>IF(AND(L3741="",M3741=""),"",N(L3741)+N(M3741))</f>
        <v/>
      </c>
      <c r="P3741" s="24">
        <f>IF(OR(O3741="",N(O3741)=0),"",N(M3741)/O3741)</f>
        <v/>
      </c>
      <c r="Q3741" s="40">
        <f>IF(OR(J3741="",N(J3741)=0,O3741=""),"",N(L3741)/(J3741/60))</f>
        <v/>
      </c>
      <c r="R3741" s="20" t="n"/>
    </row>
    <row r="3742">
      <c r="A3742" s="39" t="n"/>
      <c r="B3742" s="20" t="n"/>
      <c r="C3742" s="20" t="n"/>
      <c r="D3742" s="20" t="n"/>
      <c r="E3742" s="20" t="n"/>
      <c r="F3742" s="26">
        <f>IF(E3742="","",IFERROR(INDEX('İş emirleri'!$B$6:$B$305,MATCH(E3742,'İş emirleri'!$A$6:$A$305,0)),"İş emri yok"))</f>
        <v/>
      </c>
      <c r="G3742" s="38" t="n"/>
      <c r="H3742" s="38" t="n"/>
      <c r="I3742" s="20" t="n"/>
      <c r="J3742" s="40">
        <f>IF(G3742="","",MAX(0,G3742-N(H3742)))</f>
        <v/>
      </c>
      <c r="K3742" s="24">
        <f>IF(OR(G3742="",N(G3742)=0),"",J3742/G3742)</f>
        <v/>
      </c>
      <c r="L3742" s="38" t="n"/>
      <c r="M3742" s="38" t="n"/>
      <c r="N3742" s="20" t="n"/>
      <c r="O3742" s="40">
        <f>IF(AND(L3742="",M3742=""),"",N(L3742)+N(M3742))</f>
        <v/>
      </c>
      <c r="P3742" s="24">
        <f>IF(OR(O3742="",N(O3742)=0),"",N(M3742)/O3742)</f>
        <v/>
      </c>
      <c r="Q3742" s="40">
        <f>IF(OR(J3742="",N(J3742)=0,O3742=""),"",N(L3742)/(J3742/60))</f>
        <v/>
      </c>
      <c r="R3742" s="20" t="n"/>
    </row>
    <row r="3743">
      <c r="A3743" s="39" t="n"/>
      <c r="B3743" s="20" t="n"/>
      <c r="C3743" s="20" t="n"/>
      <c r="D3743" s="20" t="n"/>
      <c r="E3743" s="20" t="n"/>
      <c r="F3743" s="26">
        <f>IF(E3743="","",IFERROR(INDEX('İş emirleri'!$B$6:$B$305,MATCH(E3743,'İş emirleri'!$A$6:$A$305,0)),"İş emri yok"))</f>
        <v/>
      </c>
      <c r="G3743" s="38" t="n"/>
      <c r="H3743" s="38" t="n"/>
      <c r="I3743" s="20" t="n"/>
      <c r="J3743" s="40">
        <f>IF(G3743="","",MAX(0,G3743-N(H3743)))</f>
        <v/>
      </c>
      <c r="K3743" s="24">
        <f>IF(OR(G3743="",N(G3743)=0),"",J3743/G3743)</f>
        <v/>
      </c>
      <c r="L3743" s="38" t="n"/>
      <c r="M3743" s="38" t="n"/>
      <c r="N3743" s="20" t="n"/>
      <c r="O3743" s="40">
        <f>IF(AND(L3743="",M3743=""),"",N(L3743)+N(M3743))</f>
        <v/>
      </c>
      <c r="P3743" s="24">
        <f>IF(OR(O3743="",N(O3743)=0),"",N(M3743)/O3743)</f>
        <v/>
      </c>
      <c r="Q3743" s="40">
        <f>IF(OR(J3743="",N(J3743)=0,O3743=""),"",N(L3743)/(J3743/60))</f>
        <v/>
      </c>
      <c r="R3743" s="20" t="n"/>
    </row>
    <row r="3744">
      <c r="A3744" s="39" t="n"/>
      <c r="B3744" s="20" t="n"/>
      <c r="C3744" s="20" t="n"/>
      <c r="D3744" s="20" t="n"/>
      <c r="E3744" s="20" t="n"/>
      <c r="F3744" s="26">
        <f>IF(E3744="","",IFERROR(INDEX('İş emirleri'!$B$6:$B$305,MATCH(E3744,'İş emirleri'!$A$6:$A$305,0)),"İş emri yok"))</f>
        <v/>
      </c>
      <c r="G3744" s="38" t="n"/>
      <c r="H3744" s="38" t="n"/>
      <c r="I3744" s="20" t="n"/>
      <c r="J3744" s="40">
        <f>IF(G3744="","",MAX(0,G3744-N(H3744)))</f>
        <v/>
      </c>
      <c r="K3744" s="24">
        <f>IF(OR(G3744="",N(G3744)=0),"",J3744/G3744)</f>
        <v/>
      </c>
      <c r="L3744" s="38" t="n"/>
      <c r="M3744" s="38" t="n"/>
      <c r="N3744" s="20" t="n"/>
      <c r="O3744" s="40">
        <f>IF(AND(L3744="",M3744=""),"",N(L3744)+N(M3744))</f>
        <v/>
      </c>
      <c r="P3744" s="24">
        <f>IF(OR(O3744="",N(O3744)=0),"",N(M3744)/O3744)</f>
        <v/>
      </c>
      <c r="Q3744" s="40">
        <f>IF(OR(J3744="",N(J3744)=0,O3744=""),"",N(L3744)/(J3744/60))</f>
        <v/>
      </c>
      <c r="R3744" s="20" t="n"/>
    </row>
    <row r="3745">
      <c r="A3745" s="39" t="n"/>
      <c r="B3745" s="20" t="n"/>
      <c r="C3745" s="20" t="n"/>
      <c r="D3745" s="20" t="n"/>
      <c r="E3745" s="20" t="n"/>
      <c r="F3745" s="26">
        <f>IF(E3745="","",IFERROR(INDEX('İş emirleri'!$B$6:$B$305,MATCH(E3745,'İş emirleri'!$A$6:$A$305,0)),"İş emri yok"))</f>
        <v/>
      </c>
      <c r="G3745" s="38" t="n"/>
      <c r="H3745" s="38" t="n"/>
      <c r="I3745" s="20" t="n"/>
      <c r="J3745" s="40">
        <f>IF(G3745="","",MAX(0,G3745-N(H3745)))</f>
        <v/>
      </c>
      <c r="K3745" s="24">
        <f>IF(OR(G3745="",N(G3745)=0),"",J3745/G3745)</f>
        <v/>
      </c>
      <c r="L3745" s="38" t="n"/>
      <c r="M3745" s="38" t="n"/>
      <c r="N3745" s="20" t="n"/>
      <c r="O3745" s="40">
        <f>IF(AND(L3745="",M3745=""),"",N(L3745)+N(M3745))</f>
        <v/>
      </c>
      <c r="P3745" s="24">
        <f>IF(OR(O3745="",N(O3745)=0),"",N(M3745)/O3745)</f>
        <v/>
      </c>
      <c r="Q3745" s="40">
        <f>IF(OR(J3745="",N(J3745)=0,O3745=""),"",N(L3745)/(J3745/60))</f>
        <v/>
      </c>
      <c r="R3745" s="20" t="n"/>
    </row>
    <row r="3746">
      <c r="A3746" s="39" t="n"/>
      <c r="B3746" s="20" t="n"/>
      <c r="C3746" s="20" t="n"/>
      <c r="D3746" s="20" t="n"/>
      <c r="E3746" s="20" t="n"/>
      <c r="F3746" s="26">
        <f>IF(E3746="","",IFERROR(INDEX('İş emirleri'!$B$6:$B$305,MATCH(E3746,'İş emirleri'!$A$6:$A$305,0)),"İş emri yok"))</f>
        <v/>
      </c>
      <c r="G3746" s="38" t="n"/>
      <c r="H3746" s="38" t="n"/>
      <c r="I3746" s="20" t="n"/>
      <c r="J3746" s="40">
        <f>IF(G3746="","",MAX(0,G3746-N(H3746)))</f>
        <v/>
      </c>
      <c r="K3746" s="24">
        <f>IF(OR(G3746="",N(G3746)=0),"",J3746/G3746)</f>
        <v/>
      </c>
      <c r="L3746" s="38" t="n"/>
      <c r="M3746" s="38" t="n"/>
      <c r="N3746" s="20" t="n"/>
      <c r="O3746" s="40">
        <f>IF(AND(L3746="",M3746=""),"",N(L3746)+N(M3746))</f>
        <v/>
      </c>
      <c r="P3746" s="24">
        <f>IF(OR(O3746="",N(O3746)=0),"",N(M3746)/O3746)</f>
        <v/>
      </c>
      <c r="Q3746" s="40">
        <f>IF(OR(J3746="",N(J3746)=0,O3746=""),"",N(L3746)/(J3746/60))</f>
        <v/>
      </c>
      <c r="R3746" s="20" t="n"/>
    </row>
    <row r="3747">
      <c r="A3747" s="39" t="n"/>
      <c r="B3747" s="20" t="n"/>
      <c r="C3747" s="20" t="n"/>
      <c r="D3747" s="20" t="n"/>
      <c r="E3747" s="20" t="n"/>
      <c r="F3747" s="26">
        <f>IF(E3747="","",IFERROR(INDEX('İş emirleri'!$B$6:$B$305,MATCH(E3747,'İş emirleri'!$A$6:$A$305,0)),"İş emri yok"))</f>
        <v/>
      </c>
      <c r="G3747" s="38" t="n"/>
      <c r="H3747" s="38" t="n"/>
      <c r="I3747" s="20" t="n"/>
      <c r="J3747" s="40">
        <f>IF(G3747="","",MAX(0,G3747-N(H3747)))</f>
        <v/>
      </c>
      <c r="K3747" s="24">
        <f>IF(OR(G3747="",N(G3747)=0),"",J3747/G3747)</f>
        <v/>
      </c>
      <c r="L3747" s="38" t="n"/>
      <c r="M3747" s="38" t="n"/>
      <c r="N3747" s="20" t="n"/>
      <c r="O3747" s="40">
        <f>IF(AND(L3747="",M3747=""),"",N(L3747)+N(M3747))</f>
        <v/>
      </c>
      <c r="P3747" s="24">
        <f>IF(OR(O3747="",N(O3747)=0),"",N(M3747)/O3747)</f>
        <v/>
      </c>
      <c r="Q3747" s="40">
        <f>IF(OR(J3747="",N(J3747)=0,O3747=""),"",N(L3747)/(J3747/60))</f>
        <v/>
      </c>
      <c r="R3747" s="20" t="n"/>
    </row>
    <row r="3748">
      <c r="A3748" s="39" t="n"/>
      <c r="B3748" s="20" t="n"/>
      <c r="C3748" s="20" t="n"/>
      <c r="D3748" s="20" t="n"/>
      <c r="E3748" s="20" t="n"/>
      <c r="F3748" s="26">
        <f>IF(E3748="","",IFERROR(INDEX('İş emirleri'!$B$6:$B$305,MATCH(E3748,'İş emirleri'!$A$6:$A$305,0)),"İş emri yok"))</f>
        <v/>
      </c>
      <c r="G3748" s="38" t="n"/>
      <c r="H3748" s="38" t="n"/>
      <c r="I3748" s="20" t="n"/>
      <c r="J3748" s="40">
        <f>IF(G3748="","",MAX(0,G3748-N(H3748)))</f>
        <v/>
      </c>
      <c r="K3748" s="24">
        <f>IF(OR(G3748="",N(G3748)=0),"",J3748/G3748)</f>
        <v/>
      </c>
      <c r="L3748" s="38" t="n"/>
      <c r="M3748" s="38" t="n"/>
      <c r="N3748" s="20" t="n"/>
      <c r="O3748" s="40">
        <f>IF(AND(L3748="",M3748=""),"",N(L3748)+N(M3748))</f>
        <v/>
      </c>
      <c r="P3748" s="24">
        <f>IF(OR(O3748="",N(O3748)=0),"",N(M3748)/O3748)</f>
        <v/>
      </c>
      <c r="Q3748" s="40">
        <f>IF(OR(J3748="",N(J3748)=0,O3748=""),"",N(L3748)/(J3748/60))</f>
        <v/>
      </c>
      <c r="R3748" s="20" t="n"/>
    </row>
    <row r="3749">
      <c r="A3749" s="39" t="n"/>
      <c r="B3749" s="20" t="n"/>
      <c r="C3749" s="20" t="n"/>
      <c r="D3749" s="20" t="n"/>
      <c r="E3749" s="20" t="n"/>
      <c r="F3749" s="26">
        <f>IF(E3749="","",IFERROR(INDEX('İş emirleri'!$B$6:$B$305,MATCH(E3749,'İş emirleri'!$A$6:$A$305,0)),"İş emri yok"))</f>
        <v/>
      </c>
      <c r="G3749" s="38" t="n"/>
      <c r="H3749" s="38" t="n"/>
      <c r="I3749" s="20" t="n"/>
      <c r="J3749" s="40">
        <f>IF(G3749="","",MAX(0,G3749-N(H3749)))</f>
        <v/>
      </c>
      <c r="K3749" s="24">
        <f>IF(OR(G3749="",N(G3749)=0),"",J3749/G3749)</f>
        <v/>
      </c>
      <c r="L3749" s="38" t="n"/>
      <c r="M3749" s="38" t="n"/>
      <c r="N3749" s="20" t="n"/>
      <c r="O3749" s="40">
        <f>IF(AND(L3749="",M3749=""),"",N(L3749)+N(M3749))</f>
        <v/>
      </c>
      <c r="P3749" s="24">
        <f>IF(OR(O3749="",N(O3749)=0),"",N(M3749)/O3749)</f>
        <v/>
      </c>
      <c r="Q3749" s="40">
        <f>IF(OR(J3749="",N(J3749)=0,O3749=""),"",N(L3749)/(J3749/60))</f>
        <v/>
      </c>
      <c r="R3749" s="20" t="n"/>
    </row>
    <row r="3750">
      <c r="A3750" s="39" t="n"/>
      <c r="B3750" s="20" t="n"/>
      <c r="C3750" s="20" t="n"/>
      <c r="D3750" s="20" t="n"/>
      <c r="E3750" s="20" t="n"/>
      <c r="F3750" s="26">
        <f>IF(E3750="","",IFERROR(INDEX('İş emirleri'!$B$6:$B$305,MATCH(E3750,'İş emirleri'!$A$6:$A$305,0)),"İş emri yok"))</f>
        <v/>
      </c>
      <c r="G3750" s="38" t="n"/>
      <c r="H3750" s="38" t="n"/>
      <c r="I3750" s="20" t="n"/>
      <c r="J3750" s="40">
        <f>IF(G3750="","",MAX(0,G3750-N(H3750)))</f>
        <v/>
      </c>
      <c r="K3750" s="24">
        <f>IF(OR(G3750="",N(G3750)=0),"",J3750/G3750)</f>
        <v/>
      </c>
      <c r="L3750" s="38" t="n"/>
      <c r="M3750" s="38" t="n"/>
      <c r="N3750" s="20" t="n"/>
      <c r="O3750" s="40">
        <f>IF(AND(L3750="",M3750=""),"",N(L3750)+N(M3750))</f>
        <v/>
      </c>
      <c r="P3750" s="24">
        <f>IF(OR(O3750="",N(O3750)=0),"",N(M3750)/O3750)</f>
        <v/>
      </c>
      <c r="Q3750" s="40">
        <f>IF(OR(J3750="",N(J3750)=0,O3750=""),"",N(L3750)/(J3750/60))</f>
        <v/>
      </c>
      <c r="R3750" s="20" t="n"/>
    </row>
    <row r="3751">
      <c r="A3751" s="39" t="n"/>
      <c r="B3751" s="20" t="n"/>
      <c r="C3751" s="20" t="n"/>
      <c r="D3751" s="20" t="n"/>
      <c r="E3751" s="20" t="n"/>
      <c r="F3751" s="26">
        <f>IF(E3751="","",IFERROR(INDEX('İş emirleri'!$B$6:$B$305,MATCH(E3751,'İş emirleri'!$A$6:$A$305,0)),"İş emri yok"))</f>
        <v/>
      </c>
      <c r="G3751" s="38" t="n"/>
      <c r="H3751" s="38" t="n"/>
      <c r="I3751" s="20" t="n"/>
      <c r="J3751" s="40">
        <f>IF(G3751="","",MAX(0,G3751-N(H3751)))</f>
        <v/>
      </c>
      <c r="K3751" s="24">
        <f>IF(OR(G3751="",N(G3751)=0),"",J3751/G3751)</f>
        <v/>
      </c>
      <c r="L3751" s="38" t="n"/>
      <c r="M3751" s="38" t="n"/>
      <c r="N3751" s="20" t="n"/>
      <c r="O3751" s="40">
        <f>IF(AND(L3751="",M3751=""),"",N(L3751)+N(M3751))</f>
        <v/>
      </c>
      <c r="P3751" s="24">
        <f>IF(OR(O3751="",N(O3751)=0),"",N(M3751)/O3751)</f>
        <v/>
      </c>
      <c r="Q3751" s="40">
        <f>IF(OR(J3751="",N(J3751)=0,O3751=""),"",N(L3751)/(J3751/60))</f>
        <v/>
      </c>
      <c r="R3751" s="20" t="n"/>
    </row>
    <row r="3752">
      <c r="A3752" s="39" t="n"/>
      <c r="B3752" s="20" t="n"/>
      <c r="C3752" s="20" t="n"/>
      <c r="D3752" s="20" t="n"/>
      <c r="E3752" s="20" t="n"/>
      <c r="F3752" s="26">
        <f>IF(E3752="","",IFERROR(INDEX('İş emirleri'!$B$6:$B$305,MATCH(E3752,'İş emirleri'!$A$6:$A$305,0)),"İş emri yok"))</f>
        <v/>
      </c>
      <c r="G3752" s="38" t="n"/>
      <c r="H3752" s="38" t="n"/>
      <c r="I3752" s="20" t="n"/>
      <c r="J3752" s="40">
        <f>IF(G3752="","",MAX(0,G3752-N(H3752)))</f>
        <v/>
      </c>
      <c r="K3752" s="24">
        <f>IF(OR(G3752="",N(G3752)=0),"",J3752/G3752)</f>
        <v/>
      </c>
      <c r="L3752" s="38" t="n"/>
      <c r="M3752" s="38" t="n"/>
      <c r="N3752" s="20" t="n"/>
      <c r="O3752" s="40">
        <f>IF(AND(L3752="",M3752=""),"",N(L3752)+N(M3752))</f>
        <v/>
      </c>
      <c r="P3752" s="24">
        <f>IF(OR(O3752="",N(O3752)=0),"",N(M3752)/O3752)</f>
        <v/>
      </c>
      <c r="Q3752" s="40">
        <f>IF(OR(J3752="",N(J3752)=0,O3752=""),"",N(L3752)/(J3752/60))</f>
        <v/>
      </c>
      <c r="R3752" s="20" t="n"/>
    </row>
    <row r="3753">
      <c r="A3753" s="39" t="n"/>
      <c r="B3753" s="20" t="n"/>
      <c r="C3753" s="20" t="n"/>
      <c r="D3753" s="20" t="n"/>
      <c r="E3753" s="20" t="n"/>
      <c r="F3753" s="26">
        <f>IF(E3753="","",IFERROR(INDEX('İş emirleri'!$B$6:$B$305,MATCH(E3753,'İş emirleri'!$A$6:$A$305,0)),"İş emri yok"))</f>
        <v/>
      </c>
      <c r="G3753" s="38" t="n"/>
      <c r="H3753" s="38" t="n"/>
      <c r="I3753" s="20" t="n"/>
      <c r="J3753" s="40">
        <f>IF(G3753="","",MAX(0,G3753-N(H3753)))</f>
        <v/>
      </c>
      <c r="K3753" s="24">
        <f>IF(OR(G3753="",N(G3753)=0),"",J3753/G3753)</f>
        <v/>
      </c>
      <c r="L3753" s="38" t="n"/>
      <c r="M3753" s="38" t="n"/>
      <c r="N3753" s="20" t="n"/>
      <c r="O3753" s="40">
        <f>IF(AND(L3753="",M3753=""),"",N(L3753)+N(M3753))</f>
        <v/>
      </c>
      <c r="P3753" s="24">
        <f>IF(OR(O3753="",N(O3753)=0),"",N(M3753)/O3753)</f>
        <v/>
      </c>
      <c r="Q3753" s="40">
        <f>IF(OR(J3753="",N(J3753)=0,O3753=""),"",N(L3753)/(J3753/60))</f>
        <v/>
      </c>
      <c r="R3753" s="20" t="n"/>
    </row>
    <row r="3754">
      <c r="A3754" s="39" t="n"/>
      <c r="B3754" s="20" t="n"/>
      <c r="C3754" s="20" t="n"/>
      <c r="D3754" s="20" t="n"/>
      <c r="E3754" s="20" t="n"/>
      <c r="F3754" s="26">
        <f>IF(E3754="","",IFERROR(INDEX('İş emirleri'!$B$6:$B$305,MATCH(E3754,'İş emirleri'!$A$6:$A$305,0)),"İş emri yok"))</f>
        <v/>
      </c>
      <c r="G3754" s="38" t="n"/>
      <c r="H3754" s="38" t="n"/>
      <c r="I3754" s="20" t="n"/>
      <c r="J3754" s="40">
        <f>IF(G3754="","",MAX(0,G3754-N(H3754)))</f>
        <v/>
      </c>
      <c r="K3754" s="24">
        <f>IF(OR(G3754="",N(G3754)=0),"",J3754/G3754)</f>
        <v/>
      </c>
      <c r="L3754" s="38" t="n"/>
      <c r="M3754" s="38" t="n"/>
      <c r="N3754" s="20" t="n"/>
      <c r="O3754" s="40">
        <f>IF(AND(L3754="",M3754=""),"",N(L3754)+N(M3754))</f>
        <v/>
      </c>
      <c r="P3754" s="24">
        <f>IF(OR(O3754="",N(O3754)=0),"",N(M3754)/O3754)</f>
        <v/>
      </c>
      <c r="Q3754" s="40">
        <f>IF(OR(J3754="",N(J3754)=0,O3754=""),"",N(L3754)/(J3754/60))</f>
        <v/>
      </c>
      <c r="R3754" s="20" t="n"/>
    </row>
    <row r="3755">
      <c r="A3755" s="39" t="n"/>
      <c r="B3755" s="20" t="n"/>
      <c r="C3755" s="20" t="n"/>
      <c r="D3755" s="20" t="n"/>
      <c r="E3755" s="20" t="n"/>
      <c r="F3755" s="26">
        <f>IF(E3755="","",IFERROR(INDEX('İş emirleri'!$B$6:$B$305,MATCH(E3755,'İş emirleri'!$A$6:$A$305,0)),"İş emri yok"))</f>
        <v/>
      </c>
      <c r="G3755" s="38" t="n"/>
      <c r="H3755" s="38" t="n"/>
      <c r="I3755" s="20" t="n"/>
      <c r="J3755" s="40">
        <f>IF(G3755="","",MAX(0,G3755-N(H3755)))</f>
        <v/>
      </c>
      <c r="K3755" s="24">
        <f>IF(OR(G3755="",N(G3755)=0),"",J3755/G3755)</f>
        <v/>
      </c>
      <c r="L3755" s="38" t="n"/>
      <c r="M3755" s="38" t="n"/>
      <c r="N3755" s="20" t="n"/>
      <c r="O3755" s="40">
        <f>IF(AND(L3755="",M3755=""),"",N(L3755)+N(M3755))</f>
        <v/>
      </c>
      <c r="P3755" s="24">
        <f>IF(OR(O3755="",N(O3755)=0),"",N(M3755)/O3755)</f>
        <v/>
      </c>
      <c r="Q3755" s="40">
        <f>IF(OR(J3755="",N(J3755)=0,O3755=""),"",N(L3755)/(J3755/60))</f>
        <v/>
      </c>
      <c r="R3755" s="20" t="n"/>
    </row>
    <row r="3756">
      <c r="A3756" s="39" t="n"/>
      <c r="B3756" s="20" t="n"/>
      <c r="C3756" s="20" t="n"/>
      <c r="D3756" s="20" t="n"/>
      <c r="E3756" s="20" t="n"/>
      <c r="F3756" s="26">
        <f>IF(E3756="","",IFERROR(INDEX('İş emirleri'!$B$6:$B$305,MATCH(E3756,'İş emirleri'!$A$6:$A$305,0)),"İş emri yok"))</f>
        <v/>
      </c>
      <c r="G3756" s="38" t="n"/>
      <c r="H3756" s="38" t="n"/>
      <c r="I3756" s="20" t="n"/>
      <c r="J3756" s="40">
        <f>IF(G3756="","",MAX(0,G3756-N(H3756)))</f>
        <v/>
      </c>
      <c r="K3756" s="24">
        <f>IF(OR(G3756="",N(G3756)=0),"",J3756/G3756)</f>
        <v/>
      </c>
      <c r="L3756" s="38" t="n"/>
      <c r="M3756" s="38" t="n"/>
      <c r="N3756" s="20" t="n"/>
      <c r="O3756" s="40">
        <f>IF(AND(L3756="",M3756=""),"",N(L3756)+N(M3756))</f>
        <v/>
      </c>
      <c r="P3756" s="24">
        <f>IF(OR(O3756="",N(O3756)=0),"",N(M3756)/O3756)</f>
        <v/>
      </c>
      <c r="Q3756" s="40">
        <f>IF(OR(J3756="",N(J3756)=0,O3756=""),"",N(L3756)/(J3756/60))</f>
        <v/>
      </c>
      <c r="R3756" s="20" t="n"/>
    </row>
    <row r="3757">
      <c r="A3757" s="39" t="n"/>
      <c r="B3757" s="20" t="n"/>
      <c r="C3757" s="20" t="n"/>
      <c r="D3757" s="20" t="n"/>
      <c r="E3757" s="20" t="n"/>
      <c r="F3757" s="26">
        <f>IF(E3757="","",IFERROR(INDEX('İş emirleri'!$B$6:$B$305,MATCH(E3757,'İş emirleri'!$A$6:$A$305,0)),"İş emri yok"))</f>
        <v/>
      </c>
      <c r="G3757" s="38" t="n"/>
      <c r="H3757" s="38" t="n"/>
      <c r="I3757" s="20" t="n"/>
      <c r="J3757" s="40">
        <f>IF(G3757="","",MAX(0,G3757-N(H3757)))</f>
        <v/>
      </c>
      <c r="K3757" s="24">
        <f>IF(OR(G3757="",N(G3757)=0),"",J3757/G3757)</f>
        <v/>
      </c>
      <c r="L3757" s="38" t="n"/>
      <c r="M3757" s="38" t="n"/>
      <c r="N3757" s="20" t="n"/>
      <c r="O3757" s="40">
        <f>IF(AND(L3757="",M3757=""),"",N(L3757)+N(M3757))</f>
        <v/>
      </c>
      <c r="P3757" s="24">
        <f>IF(OR(O3757="",N(O3757)=0),"",N(M3757)/O3757)</f>
        <v/>
      </c>
      <c r="Q3757" s="40">
        <f>IF(OR(J3757="",N(J3757)=0,O3757=""),"",N(L3757)/(J3757/60))</f>
        <v/>
      </c>
      <c r="R3757" s="20" t="n"/>
    </row>
    <row r="3758">
      <c r="A3758" s="39" t="n"/>
      <c r="B3758" s="20" t="n"/>
      <c r="C3758" s="20" t="n"/>
      <c r="D3758" s="20" t="n"/>
      <c r="E3758" s="20" t="n"/>
      <c r="F3758" s="26">
        <f>IF(E3758="","",IFERROR(INDEX('İş emirleri'!$B$6:$B$305,MATCH(E3758,'İş emirleri'!$A$6:$A$305,0)),"İş emri yok"))</f>
        <v/>
      </c>
      <c r="G3758" s="38" t="n"/>
      <c r="H3758" s="38" t="n"/>
      <c r="I3758" s="20" t="n"/>
      <c r="J3758" s="40">
        <f>IF(G3758="","",MAX(0,G3758-N(H3758)))</f>
        <v/>
      </c>
      <c r="K3758" s="24">
        <f>IF(OR(G3758="",N(G3758)=0),"",J3758/G3758)</f>
        <v/>
      </c>
      <c r="L3758" s="38" t="n"/>
      <c r="M3758" s="38" t="n"/>
      <c r="N3758" s="20" t="n"/>
      <c r="O3758" s="40">
        <f>IF(AND(L3758="",M3758=""),"",N(L3758)+N(M3758))</f>
        <v/>
      </c>
      <c r="P3758" s="24">
        <f>IF(OR(O3758="",N(O3758)=0),"",N(M3758)/O3758)</f>
        <v/>
      </c>
      <c r="Q3758" s="40">
        <f>IF(OR(J3758="",N(J3758)=0,O3758=""),"",N(L3758)/(J3758/60))</f>
        <v/>
      </c>
      <c r="R3758" s="20" t="n"/>
    </row>
    <row r="3759">
      <c r="A3759" s="39" t="n"/>
      <c r="B3759" s="20" t="n"/>
      <c r="C3759" s="20" t="n"/>
      <c r="D3759" s="20" t="n"/>
      <c r="E3759" s="20" t="n"/>
      <c r="F3759" s="26">
        <f>IF(E3759="","",IFERROR(INDEX('İş emirleri'!$B$6:$B$305,MATCH(E3759,'İş emirleri'!$A$6:$A$305,0)),"İş emri yok"))</f>
        <v/>
      </c>
      <c r="G3759" s="38" t="n"/>
      <c r="H3759" s="38" t="n"/>
      <c r="I3759" s="20" t="n"/>
      <c r="J3759" s="40">
        <f>IF(G3759="","",MAX(0,G3759-N(H3759)))</f>
        <v/>
      </c>
      <c r="K3759" s="24">
        <f>IF(OR(G3759="",N(G3759)=0),"",J3759/G3759)</f>
        <v/>
      </c>
      <c r="L3759" s="38" t="n"/>
      <c r="M3759" s="38" t="n"/>
      <c r="N3759" s="20" t="n"/>
      <c r="O3759" s="40">
        <f>IF(AND(L3759="",M3759=""),"",N(L3759)+N(M3759))</f>
        <v/>
      </c>
      <c r="P3759" s="24">
        <f>IF(OR(O3759="",N(O3759)=0),"",N(M3759)/O3759)</f>
        <v/>
      </c>
      <c r="Q3759" s="40">
        <f>IF(OR(J3759="",N(J3759)=0,O3759=""),"",N(L3759)/(J3759/60))</f>
        <v/>
      </c>
      <c r="R3759" s="20" t="n"/>
    </row>
    <row r="3760">
      <c r="A3760" s="39" t="n"/>
      <c r="B3760" s="20" t="n"/>
      <c r="C3760" s="20" t="n"/>
      <c r="D3760" s="20" t="n"/>
      <c r="E3760" s="20" t="n"/>
      <c r="F3760" s="26">
        <f>IF(E3760="","",IFERROR(INDEX('İş emirleri'!$B$6:$B$305,MATCH(E3760,'İş emirleri'!$A$6:$A$305,0)),"İş emri yok"))</f>
        <v/>
      </c>
      <c r="G3760" s="38" t="n"/>
      <c r="H3760" s="38" t="n"/>
      <c r="I3760" s="20" t="n"/>
      <c r="J3760" s="40">
        <f>IF(G3760="","",MAX(0,G3760-N(H3760)))</f>
        <v/>
      </c>
      <c r="K3760" s="24">
        <f>IF(OR(G3760="",N(G3760)=0),"",J3760/G3760)</f>
        <v/>
      </c>
      <c r="L3760" s="38" t="n"/>
      <c r="M3760" s="38" t="n"/>
      <c r="N3760" s="20" t="n"/>
      <c r="O3760" s="40">
        <f>IF(AND(L3760="",M3760=""),"",N(L3760)+N(M3760))</f>
        <v/>
      </c>
      <c r="P3760" s="24">
        <f>IF(OR(O3760="",N(O3760)=0),"",N(M3760)/O3760)</f>
        <v/>
      </c>
      <c r="Q3760" s="40">
        <f>IF(OR(J3760="",N(J3760)=0,O3760=""),"",N(L3760)/(J3760/60))</f>
        <v/>
      </c>
      <c r="R3760" s="20" t="n"/>
    </row>
    <row r="3761">
      <c r="A3761" s="39" t="n"/>
      <c r="B3761" s="20" t="n"/>
      <c r="C3761" s="20" t="n"/>
      <c r="D3761" s="20" t="n"/>
      <c r="E3761" s="20" t="n"/>
      <c r="F3761" s="26">
        <f>IF(E3761="","",IFERROR(INDEX('İş emirleri'!$B$6:$B$305,MATCH(E3761,'İş emirleri'!$A$6:$A$305,0)),"İş emri yok"))</f>
        <v/>
      </c>
      <c r="G3761" s="38" t="n"/>
      <c r="H3761" s="38" t="n"/>
      <c r="I3761" s="20" t="n"/>
      <c r="J3761" s="40">
        <f>IF(G3761="","",MAX(0,G3761-N(H3761)))</f>
        <v/>
      </c>
      <c r="K3761" s="24">
        <f>IF(OR(G3761="",N(G3761)=0),"",J3761/G3761)</f>
        <v/>
      </c>
      <c r="L3761" s="38" t="n"/>
      <c r="M3761" s="38" t="n"/>
      <c r="N3761" s="20" t="n"/>
      <c r="O3761" s="40">
        <f>IF(AND(L3761="",M3761=""),"",N(L3761)+N(M3761))</f>
        <v/>
      </c>
      <c r="P3761" s="24">
        <f>IF(OR(O3761="",N(O3761)=0),"",N(M3761)/O3761)</f>
        <v/>
      </c>
      <c r="Q3761" s="40">
        <f>IF(OR(J3761="",N(J3761)=0,O3761=""),"",N(L3761)/(J3761/60))</f>
        <v/>
      </c>
      <c r="R3761" s="20" t="n"/>
    </row>
    <row r="3762">
      <c r="A3762" s="39" t="n"/>
      <c r="B3762" s="20" t="n"/>
      <c r="C3762" s="20" t="n"/>
      <c r="D3762" s="20" t="n"/>
      <c r="E3762" s="20" t="n"/>
      <c r="F3762" s="26">
        <f>IF(E3762="","",IFERROR(INDEX('İş emirleri'!$B$6:$B$305,MATCH(E3762,'İş emirleri'!$A$6:$A$305,0)),"İş emri yok"))</f>
        <v/>
      </c>
      <c r="G3762" s="38" t="n"/>
      <c r="H3762" s="38" t="n"/>
      <c r="I3762" s="20" t="n"/>
      <c r="J3762" s="40">
        <f>IF(G3762="","",MAX(0,G3762-N(H3762)))</f>
        <v/>
      </c>
      <c r="K3762" s="24">
        <f>IF(OR(G3762="",N(G3762)=0),"",J3762/G3762)</f>
        <v/>
      </c>
      <c r="L3762" s="38" t="n"/>
      <c r="M3762" s="38" t="n"/>
      <c r="N3762" s="20" t="n"/>
      <c r="O3762" s="40">
        <f>IF(AND(L3762="",M3762=""),"",N(L3762)+N(M3762))</f>
        <v/>
      </c>
      <c r="P3762" s="24">
        <f>IF(OR(O3762="",N(O3762)=0),"",N(M3762)/O3762)</f>
        <v/>
      </c>
      <c r="Q3762" s="40">
        <f>IF(OR(J3762="",N(J3762)=0,O3762=""),"",N(L3762)/(J3762/60))</f>
        <v/>
      </c>
      <c r="R3762" s="20" t="n"/>
    </row>
    <row r="3763">
      <c r="A3763" s="39" t="n"/>
      <c r="B3763" s="20" t="n"/>
      <c r="C3763" s="20" t="n"/>
      <c r="D3763" s="20" t="n"/>
      <c r="E3763" s="20" t="n"/>
      <c r="F3763" s="26">
        <f>IF(E3763="","",IFERROR(INDEX('İş emirleri'!$B$6:$B$305,MATCH(E3763,'İş emirleri'!$A$6:$A$305,0)),"İş emri yok"))</f>
        <v/>
      </c>
      <c r="G3763" s="38" t="n"/>
      <c r="H3763" s="38" t="n"/>
      <c r="I3763" s="20" t="n"/>
      <c r="J3763" s="40">
        <f>IF(G3763="","",MAX(0,G3763-N(H3763)))</f>
        <v/>
      </c>
      <c r="K3763" s="24">
        <f>IF(OR(G3763="",N(G3763)=0),"",J3763/G3763)</f>
        <v/>
      </c>
      <c r="L3763" s="38" t="n"/>
      <c r="M3763" s="38" t="n"/>
      <c r="N3763" s="20" t="n"/>
      <c r="O3763" s="40">
        <f>IF(AND(L3763="",M3763=""),"",N(L3763)+N(M3763))</f>
        <v/>
      </c>
      <c r="P3763" s="24">
        <f>IF(OR(O3763="",N(O3763)=0),"",N(M3763)/O3763)</f>
        <v/>
      </c>
      <c r="Q3763" s="40">
        <f>IF(OR(J3763="",N(J3763)=0,O3763=""),"",N(L3763)/(J3763/60))</f>
        <v/>
      </c>
      <c r="R3763" s="20" t="n"/>
    </row>
    <row r="3764">
      <c r="A3764" s="39" t="n"/>
      <c r="B3764" s="20" t="n"/>
      <c r="C3764" s="20" t="n"/>
      <c r="D3764" s="20" t="n"/>
      <c r="E3764" s="20" t="n"/>
      <c r="F3764" s="26">
        <f>IF(E3764="","",IFERROR(INDEX('İş emirleri'!$B$6:$B$305,MATCH(E3764,'İş emirleri'!$A$6:$A$305,0)),"İş emri yok"))</f>
        <v/>
      </c>
      <c r="G3764" s="38" t="n"/>
      <c r="H3764" s="38" t="n"/>
      <c r="I3764" s="20" t="n"/>
      <c r="J3764" s="40">
        <f>IF(G3764="","",MAX(0,G3764-N(H3764)))</f>
        <v/>
      </c>
      <c r="K3764" s="24">
        <f>IF(OR(G3764="",N(G3764)=0),"",J3764/G3764)</f>
        <v/>
      </c>
      <c r="L3764" s="38" t="n"/>
      <c r="M3764" s="38" t="n"/>
      <c r="N3764" s="20" t="n"/>
      <c r="O3764" s="40">
        <f>IF(AND(L3764="",M3764=""),"",N(L3764)+N(M3764))</f>
        <v/>
      </c>
      <c r="P3764" s="24">
        <f>IF(OR(O3764="",N(O3764)=0),"",N(M3764)/O3764)</f>
        <v/>
      </c>
      <c r="Q3764" s="40">
        <f>IF(OR(J3764="",N(J3764)=0,O3764=""),"",N(L3764)/(J3764/60))</f>
        <v/>
      </c>
      <c r="R3764" s="20" t="n"/>
    </row>
    <row r="3765">
      <c r="A3765" s="39" t="n"/>
      <c r="B3765" s="20" t="n"/>
      <c r="C3765" s="20" t="n"/>
      <c r="D3765" s="20" t="n"/>
      <c r="E3765" s="20" t="n"/>
      <c r="F3765" s="26">
        <f>IF(E3765="","",IFERROR(INDEX('İş emirleri'!$B$6:$B$305,MATCH(E3765,'İş emirleri'!$A$6:$A$305,0)),"İş emri yok"))</f>
        <v/>
      </c>
      <c r="G3765" s="38" t="n"/>
      <c r="H3765" s="38" t="n"/>
      <c r="I3765" s="20" t="n"/>
      <c r="J3765" s="40">
        <f>IF(G3765="","",MAX(0,G3765-N(H3765)))</f>
        <v/>
      </c>
      <c r="K3765" s="24">
        <f>IF(OR(G3765="",N(G3765)=0),"",J3765/G3765)</f>
        <v/>
      </c>
      <c r="L3765" s="38" t="n"/>
      <c r="M3765" s="38" t="n"/>
      <c r="N3765" s="20" t="n"/>
      <c r="O3765" s="40">
        <f>IF(AND(L3765="",M3765=""),"",N(L3765)+N(M3765))</f>
        <v/>
      </c>
      <c r="P3765" s="24">
        <f>IF(OR(O3765="",N(O3765)=0),"",N(M3765)/O3765)</f>
        <v/>
      </c>
      <c r="Q3765" s="40">
        <f>IF(OR(J3765="",N(J3765)=0,O3765=""),"",N(L3765)/(J3765/60))</f>
        <v/>
      </c>
      <c r="R3765" s="20" t="n"/>
    </row>
    <row r="3766">
      <c r="A3766" s="39" t="n"/>
      <c r="B3766" s="20" t="n"/>
      <c r="C3766" s="20" t="n"/>
      <c r="D3766" s="20" t="n"/>
      <c r="E3766" s="20" t="n"/>
      <c r="F3766" s="26">
        <f>IF(E3766="","",IFERROR(INDEX('İş emirleri'!$B$6:$B$305,MATCH(E3766,'İş emirleri'!$A$6:$A$305,0)),"İş emri yok"))</f>
        <v/>
      </c>
      <c r="G3766" s="38" t="n"/>
      <c r="H3766" s="38" t="n"/>
      <c r="I3766" s="20" t="n"/>
      <c r="J3766" s="40">
        <f>IF(G3766="","",MAX(0,G3766-N(H3766)))</f>
        <v/>
      </c>
      <c r="K3766" s="24">
        <f>IF(OR(G3766="",N(G3766)=0),"",J3766/G3766)</f>
        <v/>
      </c>
      <c r="L3766" s="38" t="n"/>
      <c r="M3766" s="38" t="n"/>
      <c r="N3766" s="20" t="n"/>
      <c r="O3766" s="40">
        <f>IF(AND(L3766="",M3766=""),"",N(L3766)+N(M3766))</f>
        <v/>
      </c>
      <c r="P3766" s="24">
        <f>IF(OR(O3766="",N(O3766)=0),"",N(M3766)/O3766)</f>
        <v/>
      </c>
      <c r="Q3766" s="40">
        <f>IF(OR(J3766="",N(J3766)=0,O3766=""),"",N(L3766)/(J3766/60))</f>
        <v/>
      </c>
      <c r="R3766" s="20" t="n"/>
    </row>
    <row r="3767">
      <c r="A3767" s="39" t="n"/>
      <c r="B3767" s="20" t="n"/>
      <c r="C3767" s="20" t="n"/>
      <c r="D3767" s="20" t="n"/>
      <c r="E3767" s="20" t="n"/>
      <c r="F3767" s="26">
        <f>IF(E3767="","",IFERROR(INDEX('İş emirleri'!$B$6:$B$305,MATCH(E3767,'İş emirleri'!$A$6:$A$305,0)),"İş emri yok"))</f>
        <v/>
      </c>
      <c r="G3767" s="38" t="n"/>
      <c r="H3767" s="38" t="n"/>
      <c r="I3767" s="20" t="n"/>
      <c r="J3767" s="40">
        <f>IF(G3767="","",MAX(0,G3767-N(H3767)))</f>
        <v/>
      </c>
      <c r="K3767" s="24">
        <f>IF(OR(G3767="",N(G3767)=0),"",J3767/G3767)</f>
        <v/>
      </c>
      <c r="L3767" s="38" t="n"/>
      <c r="M3767" s="38" t="n"/>
      <c r="N3767" s="20" t="n"/>
      <c r="O3767" s="40">
        <f>IF(AND(L3767="",M3767=""),"",N(L3767)+N(M3767))</f>
        <v/>
      </c>
      <c r="P3767" s="24">
        <f>IF(OR(O3767="",N(O3767)=0),"",N(M3767)/O3767)</f>
        <v/>
      </c>
      <c r="Q3767" s="40">
        <f>IF(OR(J3767="",N(J3767)=0,O3767=""),"",N(L3767)/(J3767/60))</f>
        <v/>
      </c>
      <c r="R3767" s="20" t="n"/>
    </row>
    <row r="3768">
      <c r="A3768" s="39" t="n"/>
      <c r="B3768" s="20" t="n"/>
      <c r="C3768" s="20" t="n"/>
      <c r="D3768" s="20" t="n"/>
      <c r="E3768" s="20" t="n"/>
      <c r="F3768" s="26">
        <f>IF(E3768="","",IFERROR(INDEX('İş emirleri'!$B$6:$B$305,MATCH(E3768,'İş emirleri'!$A$6:$A$305,0)),"İş emri yok"))</f>
        <v/>
      </c>
      <c r="G3768" s="38" t="n"/>
      <c r="H3768" s="38" t="n"/>
      <c r="I3768" s="20" t="n"/>
      <c r="J3768" s="40">
        <f>IF(G3768="","",MAX(0,G3768-N(H3768)))</f>
        <v/>
      </c>
      <c r="K3768" s="24">
        <f>IF(OR(G3768="",N(G3768)=0),"",J3768/G3768)</f>
        <v/>
      </c>
      <c r="L3768" s="38" t="n"/>
      <c r="M3768" s="38" t="n"/>
      <c r="N3768" s="20" t="n"/>
      <c r="O3768" s="40">
        <f>IF(AND(L3768="",M3768=""),"",N(L3768)+N(M3768))</f>
        <v/>
      </c>
      <c r="P3768" s="24">
        <f>IF(OR(O3768="",N(O3768)=0),"",N(M3768)/O3768)</f>
        <v/>
      </c>
      <c r="Q3768" s="40">
        <f>IF(OR(J3768="",N(J3768)=0,O3768=""),"",N(L3768)/(J3768/60))</f>
        <v/>
      </c>
      <c r="R3768" s="20" t="n"/>
    </row>
    <row r="3769">
      <c r="A3769" s="39" t="n"/>
      <c r="B3769" s="20" t="n"/>
      <c r="C3769" s="20" t="n"/>
      <c r="D3769" s="20" t="n"/>
      <c r="E3769" s="20" t="n"/>
      <c r="F3769" s="26">
        <f>IF(E3769="","",IFERROR(INDEX('İş emirleri'!$B$6:$B$305,MATCH(E3769,'İş emirleri'!$A$6:$A$305,0)),"İş emri yok"))</f>
        <v/>
      </c>
      <c r="G3769" s="38" t="n"/>
      <c r="H3769" s="38" t="n"/>
      <c r="I3769" s="20" t="n"/>
      <c r="J3769" s="40">
        <f>IF(G3769="","",MAX(0,G3769-N(H3769)))</f>
        <v/>
      </c>
      <c r="K3769" s="24">
        <f>IF(OR(G3769="",N(G3769)=0),"",J3769/G3769)</f>
        <v/>
      </c>
      <c r="L3769" s="38" t="n"/>
      <c r="M3769" s="38" t="n"/>
      <c r="N3769" s="20" t="n"/>
      <c r="O3769" s="40">
        <f>IF(AND(L3769="",M3769=""),"",N(L3769)+N(M3769))</f>
        <v/>
      </c>
      <c r="P3769" s="24">
        <f>IF(OR(O3769="",N(O3769)=0),"",N(M3769)/O3769)</f>
        <v/>
      </c>
      <c r="Q3769" s="40">
        <f>IF(OR(J3769="",N(J3769)=0,O3769=""),"",N(L3769)/(J3769/60))</f>
        <v/>
      </c>
      <c r="R3769" s="20" t="n"/>
    </row>
    <row r="3770">
      <c r="A3770" s="39" t="n"/>
      <c r="B3770" s="20" t="n"/>
      <c r="C3770" s="20" t="n"/>
      <c r="D3770" s="20" t="n"/>
      <c r="E3770" s="20" t="n"/>
      <c r="F3770" s="26">
        <f>IF(E3770="","",IFERROR(INDEX('İş emirleri'!$B$6:$B$305,MATCH(E3770,'İş emirleri'!$A$6:$A$305,0)),"İş emri yok"))</f>
        <v/>
      </c>
      <c r="G3770" s="38" t="n"/>
      <c r="H3770" s="38" t="n"/>
      <c r="I3770" s="20" t="n"/>
      <c r="J3770" s="40">
        <f>IF(G3770="","",MAX(0,G3770-N(H3770)))</f>
        <v/>
      </c>
      <c r="K3770" s="24">
        <f>IF(OR(G3770="",N(G3770)=0),"",J3770/G3770)</f>
        <v/>
      </c>
      <c r="L3770" s="38" t="n"/>
      <c r="M3770" s="38" t="n"/>
      <c r="N3770" s="20" t="n"/>
      <c r="O3770" s="40">
        <f>IF(AND(L3770="",M3770=""),"",N(L3770)+N(M3770))</f>
        <v/>
      </c>
      <c r="P3770" s="24">
        <f>IF(OR(O3770="",N(O3770)=0),"",N(M3770)/O3770)</f>
        <v/>
      </c>
      <c r="Q3770" s="40">
        <f>IF(OR(J3770="",N(J3770)=0,O3770=""),"",N(L3770)/(J3770/60))</f>
        <v/>
      </c>
      <c r="R3770" s="20" t="n"/>
    </row>
    <row r="3771">
      <c r="A3771" s="39" t="n"/>
      <c r="B3771" s="20" t="n"/>
      <c r="C3771" s="20" t="n"/>
      <c r="D3771" s="20" t="n"/>
      <c r="E3771" s="20" t="n"/>
      <c r="F3771" s="26">
        <f>IF(E3771="","",IFERROR(INDEX('İş emirleri'!$B$6:$B$305,MATCH(E3771,'İş emirleri'!$A$6:$A$305,0)),"İş emri yok"))</f>
        <v/>
      </c>
      <c r="G3771" s="38" t="n"/>
      <c r="H3771" s="38" t="n"/>
      <c r="I3771" s="20" t="n"/>
      <c r="J3771" s="40">
        <f>IF(G3771="","",MAX(0,G3771-N(H3771)))</f>
        <v/>
      </c>
      <c r="K3771" s="24">
        <f>IF(OR(G3771="",N(G3771)=0),"",J3771/G3771)</f>
        <v/>
      </c>
      <c r="L3771" s="38" t="n"/>
      <c r="M3771" s="38" t="n"/>
      <c r="N3771" s="20" t="n"/>
      <c r="O3771" s="40">
        <f>IF(AND(L3771="",M3771=""),"",N(L3771)+N(M3771))</f>
        <v/>
      </c>
      <c r="P3771" s="24">
        <f>IF(OR(O3771="",N(O3771)=0),"",N(M3771)/O3771)</f>
        <v/>
      </c>
      <c r="Q3771" s="40">
        <f>IF(OR(J3771="",N(J3771)=0,O3771=""),"",N(L3771)/(J3771/60))</f>
        <v/>
      </c>
      <c r="R3771" s="20" t="n"/>
    </row>
    <row r="3772">
      <c r="A3772" s="39" t="n"/>
      <c r="B3772" s="20" t="n"/>
      <c r="C3772" s="20" t="n"/>
      <c r="D3772" s="20" t="n"/>
      <c r="E3772" s="20" t="n"/>
      <c r="F3772" s="26">
        <f>IF(E3772="","",IFERROR(INDEX('İş emirleri'!$B$6:$B$305,MATCH(E3772,'İş emirleri'!$A$6:$A$305,0)),"İş emri yok"))</f>
        <v/>
      </c>
      <c r="G3772" s="38" t="n"/>
      <c r="H3772" s="38" t="n"/>
      <c r="I3772" s="20" t="n"/>
      <c r="J3772" s="40">
        <f>IF(G3772="","",MAX(0,G3772-N(H3772)))</f>
        <v/>
      </c>
      <c r="K3772" s="24">
        <f>IF(OR(G3772="",N(G3772)=0),"",J3772/G3772)</f>
        <v/>
      </c>
      <c r="L3772" s="38" t="n"/>
      <c r="M3772" s="38" t="n"/>
      <c r="N3772" s="20" t="n"/>
      <c r="O3772" s="40">
        <f>IF(AND(L3772="",M3772=""),"",N(L3772)+N(M3772))</f>
        <v/>
      </c>
      <c r="P3772" s="24">
        <f>IF(OR(O3772="",N(O3772)=0),"",N(M3772)/O3772)</f>
        <v/>
      </c>
      <c r="Q3772" s="40">
        <f>IF(OR(J3772="",N(J3772)=0,O3772=""),"",N(L3772)/(J3772/60))</f>
        <v/>
      </c>
      <c r="R3772" s="20" t="n"/>
    </row>
    <row r="3773">
      <c r="A3773" s="39" t="n"/>
      <c r="B3773" s="20" t="n"/>
      <c r="C3773" s="20" t="n"/>
      <c r="D3773" s="20" t="n"/>
      <c r="E3773" s="20" t="n"/>
      <c r="F3773" s="26">
        <f>IF(E3773="","",IFERROR(INDEX('İş emirleri'!$B$6:$B$305,MATCH(E3773,'İş emirleri'!$A$6:$A$305,0)),"İş emri yok"))</f>
        <v/>
      </c>
      <c r="G3773" s="38" t="n"/>
      <c r="H3773" s="38" t="n"/>
      <c r="I3773" s="20" t="n"/>
      <c r="J3773" s="40">
        <f>IF(G3773="","",MAX(0,G3773-N(H3773)))</f>
        <v/>
      </c>
      <c r="K3773" s="24">
        <f>IF(OR(G3773="",N(G3773)=0),"",J3773/G3773)</f>
        <v/>
      </c>
      <c r="L3773" s="38" t="n"/>
      <c r="M3773" s="38" t="n"/>
      <c r="N3773" s="20" t="n"/>
      <c r="O3773" s="40">
        <f>IF(AND(L3773="",M3773=""),"",N(L3773)+N(M3773))</f>
        <v/>
      </c>
      <c r="P3773" s="24">
        <f>IF(OR(O3773="",N(O3773)=0),"",N(M3773)/O3773)</f>
        <v/>
      </c>
      <c r="Q3773" s="40">
        <f>IF(OR(J3773="",N(J3773)=0,O3773=""),"",N(L3773)/(J3773/60))</f>
        <v/>
      </c>
      <c r="R3773" s="20" t="n"/>
    </row>
    <row r="3774">
      <c r="A3774" s="39" t="n"/>
      <c r="B3774" s="20" t="n"/>
      <c r="C3774" s="20" t="n"/>
      <c r="D3774" s="20" t="n"/>
      <c r="E3774" s="20" t="n"/>
      <c r="F3774" s="26">
        <f>IF(E3774="","",IFERROR(INDEX('İş emirleri'!$B$6:$B$305,MATCH(E3774,'İş emirleri'!$A$6:$A$305,0)),"İş emri yok"))</f>
        <v/>
      </c>
      <c r="G3774" s="38" t="n"/>
      <c r="H3774" s="38" t="n"/>
      <c r="I3774" s="20" t="n"/>
      <c r="J3774" s="40">
        <f>IF(G3774="","",MAX(0,G3774-N(H3774)))</f>
        <v/>
      </c>
      <c r="K3774" s="24">
        <f>IF(OR(G3774="",N(G3774)=0),"",J3774/G3774)</f>
        <v/>
      </c>
      <c r="L3774" s="38" t="n"/>
      <c r="M3774" s="38" t="n"/>
      <c r="N3774" s="20" t="n"/>
      <c r="O3774" s="40">
        <f>IF(AND(L3774="",M3774=""),"",N(L3774)+N(M3774))</f>
        <v/>
      </c>
      <c r="P3774" s="24">
        <f>IF(OR(O3774="",N(O3774)=0),"",N(M3774)/O3774)</f>
        <v/>
      </c>
      <c r="Q3774" s="40">
        <f>IF(OR(J3774="",N(J3774)=0,O3774=""),"",N(L3774)/(J3774/60))</f>
        <v/>
      </c>
      <c r="R3774" s="20" t="n"/>
    </row>
    <row r="3775">
      <c r="A3775" s="39" t="n"/>
      <c r="B3775" s="20" t="n"/>
      <c r="C3775" s="20" t="n"/>
      <c r="D3775" s="20" t="n"/>
      <c r="E3775" s="20" t="n"/>
      <c r="F3775" s="26">
        <f>IF(E3775="","",IFERROR(INDEX('İş emirleri'!$B$6:$B$305,MATCH(E3775,'İş emirleri'!$A$6:$A$305,0)),"İş emri yok"))</f>
        <v/>
      </c>
      <c r="G3775" s="38" t="n"/>
      <c r="H3775" s="38" t="n"/>
      <c r="I3775" s="20" t="n"/>
      <c r="J3775" s="40">
        <f>IF(G3775="","",MAX(0,G3775-N(H3775)))</f>
        <v/>
      </c>
      <c r="K3775" s="24">
        <f>IF(OR(G3775="",N(G3775)=0),"",J3775/G3775)</f>
        <v/>
      </c>
      <c r="L3775" s="38" t="n"/>
      <c r="M3775" s="38" t="n"/>
      <c r="N3775" s="20" t="n"/>
      <c r="O3775" s="40">
        <f>IF(AND(L3775="",M3775=""),"",N(L3775)+N(M3775))</f>
        <v/>
      </c>
      <c r="P3775" s="24">
        <f>IF(OR(O3775="",N(O3775)=0),"",N(M3775)/O3775)</f>
        <v/>
      </c>
      <c r="Q3775" s="40">
        <f>IF(OR(J3775="",N(J3775)=0,O3775=""),"",N(L3775)/(J3775/60))</f>
        <v/>
      </c>
      <c r="R3775" s="20" t="n"/>
    </row>
    <row r="3776">
      <c r="A3776" s="39" t="n"/>
      <c r="B3776" s="20" t="n"/>
      <c r="C3776" s="20" t="n"/>
      <c r="D3776" s="20" t="n"/>
      <c r="E3776" s="20" t="n"/>
      <c r="F3776" s="26">
        <f>IF(E3776="","",IFERROR(INDEX('İş emirleri'!$B$6:$B$305,MATCH(E3776,'İş emirleri'!$A$6:$A$305,0)),"İş emri yok"))</f>
        <v/>
      </c>
      <c r="G3776" s="38" t="n"/>
      <c r="H3776" s="38" t="n"/>
      <c r="I3776" s="20" t="n"/>
      <c r="J3776" s="40">
        <f>IF(G3776="","",MAX(0,G3776-N(H3776)))</f>
        <v/>
      </c>
      <c r="K3776" s="24">
        <f>IF(OR(G3776="",N(G3776)=0),"",J3776/G3776)</f>
        <v/>
      </c>
      <c r="L3776" s="38" t="n"/>
      <c r="M3776" s="38" t="n"/>
      <c r="N3776" s="20" t="n"/>
      <c r="O3776" s="40">
        <f>IF(AND(L3776="",M3776=""),"",N(L3776)+N(M3776))</f>
        <v/>
      </c>
      <c r="P3776" s="24">
        <f>IF(OR(O3776="",N(O3776)=0),"",N(M3776)/O3776)</f>
        <v/>
      </c>
      <c r="Q3776" s="40">
        <f>IF(OR(J3776="",N(J3776)=0,O3776=""),"",N(L3776)/(J3776/60))</f>
        <v/>
      </c>
      <c r="R3776" s="20" t="n"/>
    </row>
    <row r="3777">
      <c r="A3777" s="39" t="n"/>
      <c r="B3777" s="20" t="n"/>
      <c r="C3777" s="20" t="n"/>
      <c r="D3777" s="20" t="n"/>
      <c r="E3777" s="20" t="n"/>
      <c r="F3777" s="26">
        <f>IF(E3777="","",IFERROR(INDEX('İş emirleri'!$B$6:$B$305,MATCH(E3777,'İş emirleri'!$A$6:$A$305,0)),"İş emri yok"))</f>
        <v/>
      </c>
      <c r="G3777" s="38" t="n"/>
      <c r="H3777" s="38" t="n"/>
      <c r="I3777" s="20" t="n"/>
      <c r="J3777" s="40">
        <f>IF(G3777="","",MAX(0,G3777-N(H3777)))</f>
        <v/>
      </c>
      <c r="K3777" s="24">
        <f>IF(OR(G3777="",N(G3777)=0),"",J3777/G3777)</f>
        <v/>
      </c>
      <c r="L3777" s="38" t="n"/>
      <c r="M3777" s="38" t="n"/>
      <c r="N3777" s="20" t="n"/>
      <c r="O3777" s="40">
        <f>IF(AND(L3777="",M3777=""),"",N(L3777)+N(M3777))</f>
        <v/>
      </c>
      <c r="P3777" s="24">
        <f>IF(OR(O3777="",N(O3777)=0),"",N(M3777)/O3777)</f>
        <v/>
      </c>
      <c r="Q3777" s="40">
        <f>IF(OR(J3777="",N(J3777)=0,O3777=""),"",N(L3777)/(J3777/60))</f>
        <v/>
      </c>
      <c r="R3777" s="20" t="n"/>
    </row>
    <row r="3778">
      <c r="A3778" s="39" t="n"/>
      <c r="B3778" s="20" t="n"/>
      <c r="C3778" s="20" t="n"/>
      <c r="D3778" s="20" t="n"/>
      <c r="E3778" s="20" t="n"/>
      <c r="F3778" s="26">
        <f>IF(E3778="","",IFERROR(INDEX('İş emirleri'!$B$6:$B$305,MATCH(E3778,'İş emirleri'!$A$6:$A$305,0)),"İş emri yok"))</f>
        <v/>
      </c>
      <c r="G3778" s="38" t="n"/>
      <c r="H3778" s="38" t="n"/>
      <c r="I3778" s="20" t="n"/>
      <c r="J3778" s="40">
        <f>IF(G3778="","",MAX(0,G3778-N(H3778)))</f>
        <v/>
      </c>
      <c r="K3778" s="24">
        <f>IF(OR(G3778="",N(G3778)=0),"",J3778/G3778)</f>
        <v/>
      </c>
      <c r="L3778" s="38" t="n"/>
      <c r="M3778" s="38" t="n"/>
      <c r="N3778" s="20" t="n"/>
      <c r="O3778" s="40">
        <f>IF(AND(L3778="",M3778=""),"",N(L3778)+N(M3778))</f>
        <v/>
      </c>
      <c r="P3778" s="24">
        <f>IF(OR(O3778="",N(O3778)=0),"",N(M3778)/O3778)</f>
        <v/>
      </c>
      <c r="Q3778" s="40">
        <f>IF(OR(J3778="",N(J3778)=0,O3778=""),"",N(L3778)/(J3778/60))</f>
        <v/>
      </c>
      <c r="R3778" s="20" t="n"/>
    </row>
    <row r="3779">
      <c r="A3779" s="39" t="n"/>
      <c r="B3779" s="20" t="n"/>
      <c r="C3779" s="20" t="n"/>
      <c r="D3779" s="20" t="n"/>
      <c r="E3779" s="20" t="n"/>
      <c r="F3779" s="26">
        <f>IF(E3779="","",IFERROR(INDEX('İş emirleri'!$B$6:$B$305,MATCH(E3779,'İş emirleri'!$A$6:$A$305,0)),"İş emri yok"))</f>
        <v/>
      </c>
      <c r="G3779" s="38" t="n"/>
      <c r="H3779" s="38" t="n"/>
      <c r="I3779" s="20" t="n"/>
      <c r="J3779" s="40">
        <f>IF(G3779="","",MAX(0,G3779-N(H3779)))</f>
        <v/>
      </c>
      <c r="K3779" s="24">
        <f>IF(OR(G3779="",N(G3779)=0),"",J3779/G3779)</f>
        <v/>
      </c>
      <c r="L3779" s="38" t="n"/>
      <c r="M3779" s="38" t="n"/>
      <c r="N3779" s="20" t="n"/>
      <c r="O3779" s="40">
        <f>IF(AND(L3779="",M3779=""),"",N(L3779)+N(M3779))</f>
        <v/>
      </c>
      <c r="P3779" s="24">
        <f>IF(OR(O3779="",N(O3779)=0),"",N(M3779)/O3779)</f>
        <v/>
      </c>
      <c r="Q3779" s="40">
        <f>IF(OR(J3779="",N(J3779)=0,O3779=""),"",N(L3779)/(J3779/60))</f>
        <v/>
      </c>
      <c r="R3779" s="20" t="n"/>
    </row>
    <row r="3780">
      <c r="A3780" s="39" t="n"/>
      <c r="B3780" s="20" t="n"/>
      <c r="C3780" s="20" t="n"/>
      <c r="D3780" s="20" t="n"/>
      <c r="E3780" s="20" t="n"/>
      <c r="F3780" s="26">
        <f>IF(E3780="","",IFERROR(INDEX('İş emirleri'!$B$6:$B$305,MATCH(E3780,'İş emirleri'!$A$6:$A$305,0)),"İş emri yok"))</f>
        <v/>
      </c>
      <c r="G3780" s="38" t="n"/>
      <c r="H3780" s="38" t="n"/>
      <c r="I3780" s="20" t="n"/>
      <c r="J3780" s="40">
        <f>IF(G3780="","",MAX(0,G3780-N(H3780)))</f>
        <v/>
      </c>
      <c r="K3780" s="24">
        <f>IF(OR(G3780="",N(G3780)=0),"",J3780/G3780)</f>
        <v/>
      </c>
      <c r="L3780" s="38" t="n"/>
      <c r="M3780" s="38" t="n"/>
      <c r="N3780" s="20" t="n"/>
      <c r="O3780" s="40">
        <f>IF(AND(L3780="",M3780=""),"",N(L3780)+N(M3780))</f>
        <v/>
      </c>
      <c r="P3780" s="24">
        <f>IF(OR(O3780="",N(O3780)=0),"",N(M3780)/O3780)</f>
        <v/>
      </c>
      <c r="Q3780" s="40">
        <f>IF(OR(J3780="",N(J3780)=0,O3780=""),"",N(L3780)/(J3780/60))</f>
        <v/>
      </c>
      <c r="R3780" s="20" t="n"/>
    </row>
    <row r="3781">
      <c r="A3781" s="39" t="n"/>
      <c r="B3781" s="20" t="n"/>
      <c r="C3781" s="20" t="n"/>
      <c r="D3781" s="20" t="n"/>
      <c r="E3781" s="20" t="n"/>
      <c r="F3781" s="26">
        <f>IF(E3781="","",IFERROR(INDEX('İş emirleri'!$B$6:$B$305,MATCH(E3781,'İş emirleri'!$A$6:$A$305,0)),"İş emri yok"))</f>
        <v/>
      </c>
      <c r="G3781" s="38" t="n"/>
      <c r="H3781" s="38" t="n"/>
      <c r="I3781" s="20" t="n"/>
      <c r="J3781" s="40">
        <f>IF(G3781="","",MAX(0,G3781-N(H3781)))</f>
        <v/>
      </c>
      <c r="K3781" s="24">
        <f>IF(OR(G3781="",N(G3781)=0),"",J3781/G3781)</f>
        <v/>
      </c>
      <c r="L3781" s="38" t="n"/>
      <c r="M3781" s="38" t="n"/>
      <c r="N3781" s="20" t="n"/>
      <c r="O3781" s="40">
        <f>IF(AND(L3781="",M3781=""),"",N(L3781)+N(M3781))</f>
        <v/>
      </c>
      <c r="P3781" s="24">
        <f>IF(OR(O3781="",N(O3781)=0),"",N(M3781)/O3781)</f>
        <v/>
      </c>
      <c r="Q3781" s="40">
        <f>IF(OR(J3781="",N(J3781)=0,O3781=""),"",N(L3781)/(J3781/60))</f>
        <v/>
      </c>
      <c r="R3781" s="20" t="n"/>
    </row>
    <row r="3782">
      <c r="A3782" s="39" t="n"/>
      <c r="B3782" s="20" t="n"/>
      <c r="C3782" s="20" t="n"/>
      <c r="D3782" s="20" t="n"/>
      <c r="E3782" s="20" t="n"/>
      <c r="F3782" s="26">
        <f>IF(E3782="","",IFERROR(INDEX('İş emirleri'!$B$6:$B$305,MATCH(E3782,'İş emirleri'!$A$6:$A$305,0)),"İş emri yok"))</f>
        <v/>
      </c>
      <c r="G3782" s="38" t="n"/>
      <c r="H3782" s="38" t="n"/>
      <c r="I3782" s="20" t="n"/>
      <c r="J3782" s="40">
        <f>IF(G3782="","",MAX(0,G3782-N(H3782)))</f>
        <v/>
      </c>
      <c r="K3782" s="24">
        <f>IF(OR(G3782="",N(G3782)=0),"",J3782/G3782)</f>
        <v/>
      </c>
      <c r="L3782" s="38" t="n"/>
      <c r="M3782" s="38" t="n"/>
      <c r="N3782" s="20" t="n"/>
      <c r="O3782" s="40">
        <f>IF(AND(L3782="",M3782=""),"",N(L3782)+N(M3782))</f>
        <v/>
      </c>
      <c r="P3782" s="24">
        <f>IF(OR(O3782="",N(O3782)=0),"",N(M3782)/O3782)</f>
        <v/>
      </c>
      <c r="Q3782" s="40">
        <f>IF(OR(J3782="",N(J3782)=0,O3782=""),"",N(L3782)/(J3782/60))</f>
        <v/>
      </c>
      <c r="R3782" s="20" t="n"/>
    </row>
    <row r="3783">
      <c r="A3783" s="39" t="n"/>
      <c r="B3783" s="20" t="n"/>
      <c r="C3783" s="20" t="n"/>
      <c r="D3783" s="20" t="n"/>
      <c r="E3783" s="20" t="n"/>
      <c r="F3783" s="26">
        <f>IF(E3783="","",IFERROR(INDEX('İş emirleri'!$B$6:$B$305,MATCH(E3783,'İş emirleri'!$A$6:$A$305,0)),"İş emri yok"))</f>
        <v/>
      </c>
      <c r="G3783" s="38" t="n"/>
      <c r="H3783" s="38" t="n"/>
      <c r="I3783" s="20" t="n"/>
      <c r="J3783" s="40">
        <f>IF(G3783="","",MAX(0,G3783-N(H3783)))</f>
        <v/>
      </c>
      <c r="K3783" s="24">
        <f>IF(OR(G3783="",N(G3783)=0),"",J3783/G3783)</f>
        <v/>
      </c>
      <c r="L3783" s="38" t="n"/>
      <c r="M3783" s="38" t="n"/>
      <c r="N3783" s="20" t="n"/>
      <c r="O3783" s="40">
        <f>IF(AND(L3783="",M3783=""),"",N(L3783)+N(M3783))</f>
        <v/>
      </c>
      <c r="P3783" s="24">
        <f>IF(OR(O3783="",N(O3783)=0),"",N(M3783)/O3783)</f>
        <v/>
      </c>
      <c r="Q3783" s="40">
        <f>IF(OR(J3783="",N(J3783)=0,O3783=""),"",N(L3783)/(J3783/60))</f>
        <v/>
      </c>
      <c r="R3783" s="20" t="n"/>
    </row>
    <row r="3784">
      <c r="A3784" s="39" t="n"/>
      <c r="B3784" s="20" t="n"/>
      <c r="C3784" s="20" t="n"/>
      <c r="D3784" s="20" t="n"/>
      <c r="E3784" s="20" t="n"/>
      <c r="F3784" s="26">
        <f>IF(E3784="","",IFERROR(INDEX('İş emirleri'!$B$6:$B$305,MATCH(E3784,'İş emirleri'!$A$6:$A$305,0)),"İş emri yok"))</f>
        <v/>
      </c>
      <c r="G3784" s="38" t="n"/>
      <c r="H3784" s="38" t="n"/>
      <c r="I3784" s="20" t="n"/>
      <c r="J3784" s="40">
        <f>IF(G3784="","",MAX(0,G3784-N(H3784)))</f>
        <v/>
      </c>
      <c r="K3784" s="24">
        <f>IF(OR(G3784="",N(G3784)=0),"",J3784/G3784)</f>
        <v/>
      </c>
      <c r="L3784" s="38" t="n"/>
      <c r="M3784" s="38" t="n"/>
      <c r="N3784" s="20" t="n"/>
      <c r="O3784" s="40">
        <f>IF(AND(L3784="",M3784=""),"",N(L3784)+N(M3784))</f>
        <v/>
      </c>
      <c r="P3784" s="24">
        <f>IF(OR(O3784="",N(O3784)=0),"",N(M3784)/O3784)</f>
        <v/>
      </c>
      <c r="Q3784" s="40">
        <f>IF(OR(J3784="",N(J3784)=0,O3784=""),"",N(L3784)/(J3784/60))</f>
        <v/>
      </c>
      <c r="R3784" s="20" t="n"/>
    </row>
    <row r="3785">
      <c r="A3785" s="39" t="n"/>
      <c r="B3785" s="20" t="n"/>
      <c r="C3785" s="20" t="n"/>
      <c r="D3785" s="20" t="n"/>
      <c r="E3785" s="20" t="n"/>
      <c r="F3785" s="26">
        <f>IF(E3785="","",IFERROR(INDEX('İş emirleri'!$B$6:$B$305,MATCH(E3785,'İş emirleri'!$A$6:$A$305,0)),"İş emri yok"))</f>
        <v/>
      </c>
      <c r="G3785" s="38" t="n"/>
      <c r="H3785" s="38" t="n"/>
      <c r="I3785" s="20" t="n"/>
      <c r="J3785" s="40">
        <f>IF(G3785="","",MAX(0,G3785-N(H3785)))</f>
        <v/>
      </c>
      <c r="K3785" s="24">
        <f>IF(OR(G3785="",N(G3785)=0),"",J3785/G3785)</f>
        <v/>
      </c>
      <c r="L3785" s="38" t="n"/>
      <c r="M3785" s="38" t="n"/>
      <c r="N3785" s="20" t="n"/>
      <c r="O3785" s="40">
        <f>IF(AND(L3785="",M3785=""),"",N(L3785)+N(M3785))</f>
        <v/>
      </c>
      <c r="P3785" s="24">
        <f>IF(OR(O3785="",N(O3785)=0),"",N(M3785)/O3785)</f>
        <v/>
      </c>
      <c r="Q3785" s="40">
        <f>IF(OR(J3785="",N(J3785)=0,O3785=""),"",N(L3785)/(J3785/60))</f>
        <v/>
      </c>
      <c r="R3785" s="20" t="n"/>
    </row>
    <row r="3786">
      <c r="A3786" s="39" t="n"/>
      <c r="B3786" s="20" t="n"/>
      <c r="C3786" s="20" t="n"/>
      <c r="D3786" s="20" t="n"/>
      <c r="E3786" s="20" t="n"/>
      <c r="F3786" s="26">
        <f>IF(E3786="","",IFERROR(INDEX('İş emirleri'!$B$6:$B$305,MATCH(E3786,'İş emirleri'!$A$6:$A$305,0)),"İş emri yok"))</f>
        <v/>
      </c>
      <c r="G3786" s="38" t="n"/>
      <c r="H3786" s="38" t="n"/>
      <c r="I3786" s="20" t="n"/>
      <c r="J3786" s="40">
        <f>IF(G3786="","",MAX(0,G3786-N(H3786)))</f>
        <v/>
      </c>
      <c r="K3786" s="24">
        <f>IF(OR(G3786="",N(G3786)=0),"",J3786/G3786)</f>
        <v/>
      </c>
      <c r="L3786" s="38" t="n"/>
      <c r="M3786" s="38" t="n"/>
      <c r="N3786" s="20" t="n"/>
      <c r="O3786" s="40">
        <f>IF(AND(L3786="",M3786=""),"",N(L3786)+N(M3786))</f>
        <v/>
      </c>
      <c r="P3786" s="24">
        <f>IF(OR(O3786="",N(O3786)=0),"",N(M3786)/O3786)</f>
        <v/>
      </c>
      <c r="Q3786" s="40">
        <f>IF(OR(J3786="",N(J3786)=0,O3786=""),"",N(L3786)/(J3786/60))</f>
        <v/>
      </c>
      <c r="R3786" s="20" t="n"/>
    </row>
    <row r="3787">
      <c r="A3787" s="39" t="n"/>
      <c r="B3787" s="20" t="n"/>
      <c r="C3787" s="20" t="n"/>
      <c r="D3787" s="20" t="n"/>
      <c r="E3787" s="20" t="n"/>
      <c r="F3787" s="26">
        <f>IF(E3787="","",IFERROR(INDEX('İş emirleri'!$B$6:$B$305,MATCH(E3787,'İş emirleri'!$A$6:$A$305,0)),"İş emri yok"))</f>
        <v/>
      </c>
      <c r="G3787" s="38" t="n"/>
      <c r="H3787" s="38" t="n"/>
      <c r="I3787" s="20" t="n"/>
      <c r="J3787" s="40">
        <f>IF(G3787="","",MAX(0,G3787-N(H3787)))</f>
        <v/>
      </c>
      <c r="K3787" s="24">
        <f>IF(OR(G3787="",N(G3787)=0),"",J3787/G3787)</f>
        <v/>
      </c>
      <c r="L3787" s="38" t="n"/>
      <c r="M3787" s="38" t="n"/>
      <c r="N3787" s="20" t="n"/>
      <c r="O3787" s="40">
        <f>IF(AND(L3787="",M3787=""),"",N(L3787)+N(M3787))</f>
        <v/>
      </c>
      <c r="P3787" s="24">
        <f>IF(OR(O3787="",N(O3787)=0),"",N(M3787)/O3787)</f>
        <v/>
      </c>
      <c r="Q3787" s="40">
        <f>IF(OR(J3787="",N(J3787)=0,O3787=""),"",N(L3787)/(J3787/60))</f>
        <v/>
      </c>
      <c r="R3787" s="20" t="n"/>
    </row>
    <row r="3788">
      <c r="A3788" s="39" t="n"/>
      <c r="B3788" s="20" t="n"/>
      <c r="C3788" s="20" t="n"/>
      <c r="D3788" s="20" t="n"/>
      <c r="E3788" s="20" t="n"/>
      <c r="F3788" s="26">
        <f>IF(E3788="","",IFERROR(INDEX('İş emirleri'!$B$6:$B$305,MATCH(E3788,'İş emirleri'!$A$6:$A$305,0)),"İş emri yok"))</f>
        <v/>
      </c>
      <c r="G3788" s="38" t="n"/>
      <c r="H3788" s="38" t="n"/>
      <c r="I3788" s="20" t="n"/>
      <c r="J3788" s="40">
        <f>IF(G3788="","",MAX(0,G3788-N(H3788)))</f>
        <v/>
      </c>
      <c r="K3788" s="24">
        <f>IF(OR(G3788="",N(G3788)=0),"",J3788/G3788)</f>
        <v/>
      </c>
      <c r="L3788" s="38" t="n"/>
      <c r="M3788" s="38" t="n"/>
      <c r="N3788" s="20" t="n"/>
      <c r="O3788" s="40">
        <f>IF(AND(L3788="",M3788=""),"",N(L3788)+N(M3788))</f>
        <v/>
      </c>
      <c r="P3788" s="24">
        <f>IF(OR(O3788="",N(O3788)=0),"",N(M3788)/O3788)</f>
        <v/>
      </c>
      <c r="Q3788" s="40">
        <f>IF(OR(J3788="",N(J3788)=0,O3788=""),"",N(L3788)/(J3788/60))</f>
        <v/>
      </c>
      <c r="R3788" s="20" t="n"/>
    </row>
    <row r="3789">
      <c r="A3789" s="39" t="n"/>
      <c r="B3789" s="20" t="n"/>
      <c r="C3789" s="20" t="n"/>
      <c r="D3789" s="20" t="n"/>
      <c r="E3789" s="20" t="n"/>
      <c r="F3789" s="26">
        <f>IF(E3789="","",IFERROR(INDEX('İş emirleri'!$B$6:$B$305,MATCH(E3789,'İş emirleri'!$A$6:$A$305,0)),"İş emri yok"))</f>
        <v/>
      </c>
      <c r="G3789" s="38" t="n"/>
      <c r="H3789" s="38" t="n"/>
      <c r="I3789" s="20" t="n"/>
      <c r="J3789" s="40">
        <f>IF(G3789="","",MAX(0,G3789-N(H3789)))</f>
        <v/>
      </c>
      <c r="K3789" s="24">
        <f>IF(OR(G3789="",N(G3789)=0),"",J3789/G3789)</f>
        <v/>
      </c>
      <c r="L3789" s="38" t="n"/>
      <c r="M3789" s="38" t="n"/>
      <c r="N3789" s="20" t="n"/>
      <c r="O3789" s="40">
        <f>IF(AND(L3789="",M3789=""),"",N(L3789)+N(M3789))</f>
        <v/>
      </c>
      <c r="P3789" s="24">
        <f>IF(OR(O3789="",N(O3789)=0),"",N(M3789)/O3789)</f>
        <v/>
      </c>
      <c r="Q3789" s="40">
        <f>IF(OR(J3789="",N(J3789)=0,O3789=""),"",N(L3789)/(J3789/60))</f>
        <v/>
      </c>
      <c r="R3789" s="20" t="n"/>
    </row>
    <row r="3790">
      <c r="A3790" s="39" t="n"/>
      <c r="B3790" s="20" t="n"/>
      <c r="C3790" s="20" t="n"/>
      <c r="D3790" s="20" t="n"/>
      <c r="E3790" s="20" t="n"/>
      <c r="F3790" s="26">
        <f>IF(E3790="","",IFERROR(INDEX('İş emirleri'!$B$6:$B$305,MATCH(E3790,'İş emirleri'!$A$6:$A$305,0)),"İş emri yok"))</f>
        <v/>
      </c>
      <c r="G3790" s="38" t="n"/>
      <c r="H3790" s="38" t="n"/>
      <c r="I3790" s="20" t="n"/>
      <c r="J3790" s="40">
        <f>IF(G3790="","",MAX(0,G3790-N(H3790)))</f>
        <v/>
      </c>
      <c r="K3790" s="24">
        <f>IF(OR(G3790="",N(G3790)=0),"",J3790/G3790)</f>
        <v/>
      </c>
      <c r="L3790" s="38" t="n"/>
      <c r="M3790" s="38" t="n"/>
      <c r="N3790" s="20" t="n"/>
      <c r="O3790" s="40">
        <f>IF(AND(L3790="",M3790=""),"",N(L3790)+N(M3790))</f>
        <v/>
      </c>
      <c r="P3790" s="24">
        <f>IF(OR(O3790="",N(O3790)=0),"",N(M3790)/O3790)</f>
        <v/>
      </c>
      <c r="Q3790" s="40">
        <f>IF(OR(J3790="",N(J3790)=0,O3790=""),"",N(L3790)/(J3790/60))</f>
        <v/>
      </c>
      <c r="R3790" s="20" t="n"/>
    </row>
    <row r="3791">
      <c r="A3791" s="39" t="n"/>
      <c r="B3791" s="20" t="n"/>
      <c r="C3791" s="20" t="n"/>
      <c r="D3791" s="20" t="n"/>
      <c r="E3791" s="20" t="n"/>
      <c r="F3791" s="26">
        <f>IF(E3791="","",IFERROR(INDEX('İş emirleri'!$B$6:$B$305,MATCH(E3791,'İş emirleri'!$A$6:$A$305,0)),"İş emri yok"))</f>
        <v/>
      </c>
      <c r="G3791" s="38" t="n"/>
      <c r="H3791" s="38" t="n"/>
      <c r="I3791" s="20" t="n"/>
      <c r="J3791" s="40">
        <f>IF(G3791="","",MAX(0,G3791-N(H3791)))</f>
        <v/>
      </c>
      <c r="K3791" s="24">
        <f>IF(OR(G3791="",N(G3791)=0),"",J3791/G3791)</f>
        <v/>
      </c>
      <c r="L3791" s="38" t="n"/>
      <c r="M3791" s="38" t="n"/>
      <c r="N3791" s="20" t="n"/>
      <c r="O3791" s="40">
        <f>IF(AND(L3791="",M3791=""),"",N(L3791)+N(M3791))</f>
        <v/>
      </c>
      <c r="P3791" s="24">
        <f>IF(OR(O3791="",N(O3791)=0),"",N(M3791)/O3791)</f>
        <v/>
      </c>
      <c r="Q3791" s="40">
        <f>IF(OR(J3791="",N(J3791)=0,O3791=""),"",N(L3791)/(J3791/60))</f>
        <v/>
      </c>
      <c r="R3791" s="20" t="n"/>
    </row>
    <row r="3792">
      <c r="A3792" s="39" t="n"/>
      <c r="B3792" s="20" t="n"/>
      <c r="C3792" s="20" t="n"/>
      <c r="D3792" s="20" t="n"/>
      <c r="E3792" s="20" t="n"/>
      <c r="F3792" s="26">
        <f>IF(E3792="","",IFERROR(INDEX('İş emirleri'!$B$6:$B$305,MATCH(E3792,'İş emirleri'!$A$6:$A$305,0)),"İş emri yok"))</f>
        <v/>
      </c>
      <c r="G3792" s="38" t="n"/>
      <c r="H3792" s="38" t="n"/>
      <c r="I3792" s="20" t="n"/>
      <c r="J3792" s="40">
        <f>IF(G3792="","",MAX(0,G3792-N(H3792)))</f>
        <v/>
      </c>
      <c r="K3792" s="24">
        <f>IF(OR(G3792="",N(G3792)=0),"",J3792/G3792)</f>
        <v/>
      </c>
      <c r="L3792" s="38" t="n"/>
      <c r="M3792" s="38" t="n"/>
      <c r="N3792" s="20" t="n"/>
      <c r="O3792" s="40">
        <f>IF(AND(L3792="",M3792=""),"",N(L3792)+N(M3792))</f>
        <v/>
      </c>
      <c r="P3792" s="24">
        <f>IF(OR(O3792="",N(O3792)=0),"",N(M3792)/O3792)</f>
        <v/>
      </c>
      <c r="Q3792" s="40">
        <f>IF(OR(J3792="",N(J3792)=0,O3792=""),"",N(L3792)/(J3792/60))</f>
        <v/>
      </c>
      <c r="R3792" s="20" t="n"/>
    </row>
    <row r="3793">
      <c r="A3793" s="39" t="n"/>
      <c r="B3793" s="20" t="n"/>
      <c r="C3793" s="20" t="n"/>
      <c r="D3793" s="20" t="n"/>
      <c r="E3793" s="20" t="n"/>
      <c r="F3793" s="26">
        <f>IF(E3793="","",IFERROR(INDEX('İş emirleri'!$B$6:$B$305,MATCH(E3793,'İş emirleri'!$A$6:$A$305,0)),"İş emri yok"))</f>
        <v/>
      </c>
      <c r="G3793" s="38" t="n"/>
      <c r="H3793" s="38" t="n"/>
      <c r="I3793" s="20" t="n"/>
      <c r="J3793" s="40">
        <f>IF(G3793="","",MAX(0,G3793-N(H3793)))</f>
        <v/>
      </c>
      <c r="K3793" s="24">
        <f>IF(OR(G3793="",N(G3793)=0),"",J3793/G3793)</f>
        <v/>
      </c>
      <c r="L3793" s="38" t="n"/>
      <c r="M3793" s="38" t="n"/>
      <c r="N3793" s="20" t="n"/>
      <c r="O3793" s="40">
        <f>IF(AND(L3793="",M3793=""),"",N(L3793)+N(M3793))</f>
        <v/>
      </c>
      <c r="P3793" s="24">
        <f>IF(OR(O3793="",N(O3793)=0),"",N(M3793)/O3793)</f>
        <v/>
      </c>
      <c r="Q3793" s="40">
        <f>IF(OR(J3793="",N(J3793)=0,O3793=""),"",N(L3793)/(J3793/60))</f>
        <v/>
      </c>
      <c r="R3793" s="20" t="n"/>
    </row>
    <row r="3794">
      <c r="A3794" s="39" t="n"/>
      <c r="B3794" s="20" t="n"/>
      <c r="C3794" s="20" t="n"/>
      <c r="D3794" s="20" t="n"/>
      <c r="E3794" s="20" t="n"/>
      <c r="F3794" s="26">
        <f>IF(E3794="","",IFERROR(INDEX('İş emirleri'!$B$6:$B$305,MATCH(E3794,'İş emirleri'!$A$6:$A$305,0)),"İş emri yok"))</f>
        <v/>
      </c>
      <c r="G3794" s="38" t="n"/>
      <c r="H3794" s="38" t="n"/>
      <c r="I3794" s="20" t="n"/>
      <c r="J3794" s="40">
        <f>IF(G3794="","",MAX(0,G3794-N(H3794)))</f>
        <v/>
      </c>
      <c r="K3794" s="24">
        <f>IF(OR(G3794="",N(G3794)=0),"",J3794/G3794)</f>
        <v/>
      </c>
      <c r="L3794" s="38" t="n"/>
      <c r="M3794" s="38" t="n"/>
      <c r="N3794" s="20" t="n"/>
      <c r="O3794" s="40">
        <f>IF(AND(L3794="",M3794=""),"",N(L3794)+N(M3794))</f>
        <v/>
      </c>
      <c r="P3794" s="24">
        <f>IF(OR(O3794="",N(O3794)=0),"",N(M3794)/O3794)</f>
        <v/>
      </c>
      <c r="Q3794" s="40">
        <f>IF(OR(J3794="",N(J3794)=0,O3794=""),"",N(L3794)/(J3794/60))</f>
        <v/>
      </c>
      <c r="R3794" s="20" t="n"/>
    </row>
    <row r="3795">
      <c r="A3795" s="39" t="n"/>
      <c r="B3795" s="20" t="n"/>
      <c r="C3795" s="20" t="n"/>
      <c r="D3795" s="20" t="n"/>
      <c r="E3795" s="20" t="n"/>
      <c r="F3795" s="26">
        <f>IF(E3795="","",IFERROR(INDEX('İş emirleri'!$B$6:$B$305,MATCH(E3795,'İş emirleri'!$A$6:$A$305,0)),"İş emri yok"))</f>
        <v/>
      </c>
      <c r="G3795" s="38" t="n"/>
      <c r="H3795" s="38" t="n"/>
      <c r="I3795" s="20" t="n"/>
      <c r="J3795" s="40">
        <f>IF(G3795="","",MAX(0,G3795-N(H3795)))</f>
        <v/>
      </c>
      <c r="K3795" s="24">
        <f>IF(OR(G3795="",N(G3795)=0),"",J3795/G3795)</f>
        <v/>
      </c>
      <c r="L3795" s="38" t="n"/>
      <c r="M3795" s="38" t="n"/>
      <c r="N3795" s="20" t="n"/>
      <c r="O3795" s="40">
        <f>IF(AND(L3795="",M3795=""),"",N(L3795)+N(M3795))</f>
        <v/>
      </c>
      <c r="P3795" s="24">
        <f>IF(OR(O3795="",N(O3795)=0),"",N(M3795)/O3795)</f>
        <v/>
      </c>
      <c r="Q3795" s="40">
        <f>IF(OR(J3795="",N(J3795)=0,O3795=""),"",N(L3795)/(J3795/60))</f>
        <v/>
      </c>
      <c r="R3795" s="20" t="n"/>
    </row>
    <row r="3796">
      <c r="A3796" s="39" t="n"/>
      <c r="B3796" s="20" t="n"/>
      <c r="C3796" s="20" t="n"/>
      <c r="D3796" s="20" t="n"/>
      <c r="E3796" s="20" t="n"/>
      <c r="F3796" s="26">
        <f>IF(E3796="","",IFERROR(INDEX('İş emirleri'!$B$6:$B$305,MATCH(E3796,'İş emirleri'!$A$6:$A$305,0)),"İş emri yok"))</f>
        <v/>
      </c>
      <c r="G3796" s="38" t="n"/>
      <c r="H3796" s="38" t="n"/>
      <c r="I3796" s="20" t="n"/>
      <c r="J3796" s="40">
        <f>IF(G3796="","",MAX(0,G3796-N(H3796)))</f>
        <v/>
      </c>
      <c r="K3796" s="24">
        <f>IF(OR(G3796="",N(G3796)=0),"",J3796/G3796)</f>
        <v/>
      </c>
      <c r="L3796" s="38" t="n"/>
      <c r="M3796" s="38" t="n"/>
      <c r="N3796" s="20" t="n"/>
      <c r="O3796" s="40">
        <f>IF(AND(L3796="",M3796=""),"",N(L3796)+N(M3796))</f>
        <v/>
      </c>
      <c r="P3796" s="24">
        <f>IF(OR(O3796="",N(O3796)=0),"",N(M3796)/O3796)</f>
        <v/>
      </c>
      <c r="Q3796" s="40">
        <f>IF(OR(J3796="",N(J3796)=0,O3796=""),"",N(L3796)/(J3796/60))</f>
        <v/>
      </c>
      <c r="R3796" s="20" t="n"/>
    </row>
    <row r="3797">
      <c r="A3797" s="39" t="n"/>
      <c r="B3797" s="20" t="n"/>
      <c r="C3797" s="20" t="n"/>
      <c r="D3797" s="20" t="n"/>
      <c r="E3797" s="20" t="n"/>
      <c r="F3797" s="26">
        <f>IF(E3797="","",IFERROR(INDEX('İş emirleri'!$B$6:$B$305,MATCH(E3797,'İş emirleri'!$A$6:$A$305,0)),"İş emri yok"))</f>
        <v/>
      </c>
      <c r="G3797" s="38" t="n"/>
      <c r="H3797" s="38" t="n"/>
      <c r="I3797" s="20" t="n"/>
      <c r="J3797" s="40">
        <f>IF(G3797="","",MAX(0,G3797-N(H3797)))</f>
        <v/>
      </c>
      <c r="K3797" s="24">
        <f>IF(OR(G3797="",N(G3797)=0),"",J3797/G3797)</f>
        <v/>
      </c>
      <c r="L3797" s="38" t="n"/>
      <c r="M3797" s="38" t="n"/>
      <c r="N3797" s="20" t="n"/>
      <c r="O3797" s="40">
        <f>IF(AND(L3797="",M3797=""),"",N(L3797)+N(M3797))</f>
        <v/>
      </c>
      <c r="P3797" s="24">
        <f>IF(OR(O3797="",N(O3797)=0),"",N(M3797)/O3797)</f>
        <v/>
      </c>
      <c r="Q3797" s="40">
        <f>IF(OR(J3797="",N(J3797)=0,O3797=""),"",N(L3797)/(J3797/60))</f>
        <v/>
      </c>
      <c r="R3797" s="20" t="n"/>
    </row>
    <row r="3798">
      <c r="A3798" s="39" t="n"/>
      <c r="B3798" s="20" t="n"/>
      <c r="C3798" s="20" t="n"/>
      <c r="D3798" s="20" t="n"/>
      <c r="E3798" s="20" t="n"/>
      <c r="F3798" s="26">
        <f>IF(E3798="","",IFERROR(INDEX('İş emirleri'!$B$6:$B$305,MATCH(E3798,'İş emirleri'!$A$6:$A$305,0)),"İş emri yok"))</f>
        <v/>
      </c>
      <c r="G3798" s="38" t="n"/>
      <c r="H3798" s="38" t="n"/>
      <c r="I3798" s="20" t="n"/>
      <c r="J3798" s="40">
        <f>IF(G3798="","",MAX(0,G3798-N(H3798)))</f>
        <v/>
      </c>
      <c r="K3798" s="24">
        <f>IF(OR(G3798="",N(G3798)=0),"",J3798/G3798)</f>
        <v/>
      </c>
      <c r="L3798" s="38" t="n"/>
      <c r="M3798" s="38" t="n"/>
      <c r="N3798" s="20" t="n"/>
      <c r="O3798" s="40">
        <f>IF(AND(L3798="",M3798=""),"",N(L3798)+N(M3798))</f>
        <v/>
      </c>
      <c r="P3798" s="24">
        <f>IF(OR(O3798="",N(O3798)=0),"",N(M3798)/O3798)</f>
        <v/>
      </c>
      <c r="Q3798" s="40">
        <f>IF(OR(J3798="",N(J3798)=0,O3798=""),"",N(L3798)/(J3798/60))</f>
        <v/>
      </c>
      <c r="R3798" s="20" t="n"/>
    </row>
    <row r="3799">
      <c r="A3799" s="39" t="n"/>
      <c r="B3799" s="20" t="n"/>
      <c r="C3799" s="20" t="n"/>
      <c r="D3799" s="20" t="n"/>
      <c r="E3799" s="20" t="n"/>
      <c r="F3799" s="26">
        <f>IF(E3799="","",IFERROR(INDEX('İş emirleri'!$B$6:$B$305,MATCH(E3799,'İş emirleri'!$A$6:$A$305,0)),"İş emri yok"))</f>
        <v/>
      </c>
      <c r="G3799" s="38" t="n"/>
      <c r="H3799" s="38" t="n"/>
      <c r="I3799" s="20" t="n"/>
      <c r="J3799" s="40">
        <f>IF(G3799="","",MAX(0,G3799-N(H3799)))</f>
        <v/>
      </c>
      <c r="K3799" s="24">
        <f>IF(OR(G3799="",N(G3799)=0),"",J3799/G3799)</f>
        <v/>
      </c>
      <c r="L3799" s="38" t="n"/>
      <c r="M3799" s="38" t="n"/>
      <c r="N3799" s="20" t="n"/>
      <c r="O3799" s="40">
        <f>IF(AND(L3799="",M3799=""),"",N(L3799)+N(M3799))</f>
        <v/>
      </c>
      <c r="P3799" s="24">
        <f>IF(OR(O3799="",N(O3799)=0),"",N(M3799)/O3799)</f>
        <v/>
      </c>
      <c r="Q3799" s="40">
        <f>IF(OR(J3799="",N(J3799)=0,O3799=""),"",N(L3799)/(J3799/60))</f>
        <v/>
      </c>
      <c r="R3799" s="20" t="n"/>
    </row>
    <row r="3800">
      <c r="A3800" s="39" t="n"/>
      <c r="B3800" s="20" t="n"/>
      <c r="C3800" s="20" t="n"/>
      <c r="D3800" s="20" t="n"/>
      <c r="E3800" s="20" t="n"/>
      <c r="F3800" s="26">
        <f>IF(E3800="","",IFERROR(INDEX('İş emirleri'!$B$6:$B$305,MATCH(E3800,'İş emirleri'!$A$6:$A$305,0)),"İş emri yok"))</f>
        <v/>
      </c>
      <c r="G3800" s="38" t="n"/>
      <c r="H3800" s="38" t="n"/>
      <c r="I3800" s="20" t="n"/>
      <c r="J3800" s="40">
        <f>IF(G3800="","",MAX(0,G3800-N(H3800)))</f>
        <v/>
      </c>
      <c r="K3800" s="24">
        <f>IF(OR(G3800="",N(G3800)=0),"",J3800/G3800)</f>
        <v/>
      </c>
      <c r="L3800" s="38" t="n"/>
      <c r="M3800" s="38" t="n"/>
      <c r="N3800" s="20" t="n"/>
      <c r="O3800" s="40">
        <f>IF(AND(L3800="",M3800=""),"",N(L3800)+N(M3800))</f>
        <v/>
      </c>
      <c r="P3800" s="24">
        <f>IF(OR(O3800="",N(O3800)=0),"",N(M3800)/O3800)</f>
        <v/>
      </c>
      <c r="Q3800" s="40">
        <f>IF(OR(J3800="",N(J3800)=0,O3800=""),"",N(L3800)/(J3800/60))</f>
        <v/>
      </c>
      <c r="R3800" s="20" t="n"/>
    </row>
    <row r="3801">
      <c r="A3801" s="39" t="n"/>
      <c r="B3801" s="20" t="n"/>
      <c r="C3801" s="20" t="n"/>
      <c r="D3801" s="20" t="n"/>
      <c r="E3801" s="20" t="n"/>
      <c r="F3801" s="26">
        <f>IF(E3801="","",IFERROR(INDEX('İş emirleri'!$B$6:$B$305,MATCH(E3801,'İş emirleri'!$A$6:$A$305,0)),"İş emri yok"))</f>
        <v/>
      </c>
      <c r="G3801" s="38" t="n"/>
      <c r="H3801" s="38" t="n"/>
      <c r="I3801" s="20" t="n"/>
      <c r="J3801" s="40">
        <f>IF(G3801="","",MAX(0,G3801-N(H3801)))</f>
        <v/>
      </c>
      <c r="K3801" s="24">
        <f>IF(OR(G3801="",N(G3801)=0),"",J3801/G3801)</f>
        <v/>
      </c>
      <c r="L3801" s="38" t="n"/>
      <c r="M3801" s="38" t="n"/>
      <c r="N3801" s="20" t="n"/>
      <c r="O3801" s="40">
        <f>IF(AND(L3801="",M3801=""),"",N(L3801)+N(M3801))</f>
        <v/>
      </c>
      <c r="P3801" s="24">
        <f>IF(OR(O3801="",N(O3801)=0),"",N(M3801)/O3801)</f>
        <v/>
      </c>
      <c r="Q3801" s="40">
        <f>IF(OR(J3801="",N(J3801)=0,O3801=""),"",N(L3801)/(J3801/60))</f>
        <v/>
      </c>
      <c r="R3801" s="20" t="n"/>
    </row>
    <row r="3802">
      <c r="A3802" s="39" t="n"/>
      <c r="B3802" s="20" t="n"/>
      <c r="C3802" s="20" t="n"/>
      <c r="D3802" s="20" t="n"/>
      <c r="E3802" s="20" t="n"/>
      <c r="F3802" s="26">
        <f>IF(E3802="","",IFERROR(INDEX('İş emirleri'!$B$6:$B$305,MATCH(E3802,'İş emirleri'!$A$6:$A$305,0)),"İş emri yok"))</f>
        <v/>
      </c>
      <c r="G3802" s="38" t="n"/>
      <c r="H3802" s="38" t="n"/>
      <c r="I3802" s="20" t="n"/>
      <c r="J3802" s="40">
        <f>IF(G3802="","",MAX(0,G3802-N(H3802)))</f>
        <v/>
      </c>
      <c r="K3802" s="24">
        <f>IF(OR(G3802="",N(G3802)=0),"",J3802/G3802)</f>
        <v/>
      </c>
      <c r="L3802" s="38" t="n"/>
      <c r="M3802" s="38" t="n"/>
      <c r="N3802" s="20" t="n"/>
      <c r="O3802" s="40">
        <f>IF(AND(L3802="",M3802=""),"",N(L3802)+N(M3802))</f>
        <v/>
      </c>
      <c r="P3802" s="24">
        <f>IF(OR(O3802="",N(O3802)=0),"",N(M3802)/O3802)</f>
        <v/>
      </c>
      <c r="Q3802" s="40">
        <f>IF(OR(J3802="",N(J3802)=0,O3802=""),"",N(L3802)/(J3802/60))</f>
        <v/>
      </c>
      <c r="R3802" s="20" t="n"/>
    </row>
    <row r="3803">
      <c r="A3803" s="39" t="n"/>
      <c r="B3803" s="20" t="n"/>
      <c r="C3803" s="20" t="n"/>
      <c r="D3803" s="20" t="n"/>
      <c r="E3803" s="20" t="n"/>
      <c r="F3803" s="26">
        <f>IF(E3803="","",IFERROR(INDEX('İş emirleri'!$B$6:$B$305,MATCH(E3803,'İş emirleri'!$A$6:$A$305,0)),"İş emri yok"))</f>
        <v/>
      </c>
      <c r="G3803" s="38" t="n"/>
      <c r="H3803" s="38" t="n"/>
      <c r="I3803" s="20" t="n"/>
      <c r="J3803" s="40">
        <f>IF(G3803="","",MAX(0,G3803-N(H3803)))</f>
        <v/>
      </c>
      <c r="K3803" s="24">
        <f>IF(OR(G3803="",N(G3803)=0),"",J3803/G3803)</f>
        <v/>
      </c>
      <c r="L3803" s="38" t="n"/>
      <c r="M3803" s="38" t="n"/>
      <c r="N3803" s="20" t="n"/>
      <c r="O3803" s="40">
        <f>IF(AND(L3803="",M3803=""),"",N(L3803)+N(M3803))</f>
        <v/>
      </c>
      <c r="P3803" s="24">
        <f>IF(OR(O3803="",N(O3803)=0),"",N(M3803)/O3803)</f>
        <v/>
      </c>
      <c r="Q3803" s="40">
        <f>IF(OR(J3803="",N(J3803)=0,O3803=""),"",N(L3803)/(J3803/60))</f>
        <v/>
      </c>
      <c r="R3803" s="20" t="n"/>
    </row>
    <row r="3804">
      <c r="A3804" s="39" t="n"/>
      <c r="B3804" s="20" t="n"/>
      <c r="C3804" s="20" t="n"/>
      <c r="D3804" s="20" t="n"/>
      <c r="E3804" s="20" t="n"/>
      <c r="F3804" s="26">
        <f>IF(E3804="","",IFERROR(INDEX('İş emirleri'!$B$6:$B$305,MATCH(E3804,'İş emirleri'!$A$6:$A$305,0)),"İş emri yok"))</f>
        <v/>
      </c>
      <c r="G3804" s="38" t="n"/>
      <c r="H3804" s="38" t="n"/>
      <c r="I3804" s="20" t="n"/>
      <c r="J3804" s="40">
        <f>IF(G3804="","",MAX(0,G3804-N(H3804)))</f>
        <v/>
      </c>
      <c r="K3804" s="24">
        <f>IF(OR(G3804="",N(G3804)=0),"",J3804/G3804)</f>
        <v/>
      </c>
      <c r="L3804" s="38" t="n"/>
      <c r="M3804" s="38" t="n"/>
      <c r="N3804" s="20" t="n"/>
      <c r="O3804" s="40">
        <f>IF(AND(L3804="",M3804=""),"",N(L3804)+N(M3804))</f>
        <v/>
      </c>
      <c r="P3804" s="24">
        <f>IF(OR(O3804="",N(O3804)=0),"",N(M3804)/O3804)</f>
        <v/>
      </c>
      <c r="Q3804" s="40">
        <f>IF(OR(J3804="",N(J3804)=0,O3804=""),"",N(L3804)/(J3804/60))</f>
        <v/>
      </c>
      <c r="R3804" s="20" t="n"/>
    </row>
    <row r="3805">
      <c r="A3805" s="39" t="n"/>
      <c r="B3805" s="20" t="n"/>
      <c r="C3805" s="20" t="n"/>
      <c r="D3805" s="20" t="n"/>
      <c r="E3805" s="20" t="n"/>
      <c r="F3805" s="26">
        <f>IF(E3805="","",IFERROR(INDEX('İş emirleri'!$B$6:$B$305,MATCH(E3805,'İş emirleri'!$A$6:$A$305,0)),"İş emri yok"))</f>
        <v/>
      </c>
      <c r="G3805" s="38" t="n"/>
      <c r="H3805" s="38" t="n"/>
      <c r="I3805" s="20" t="n"/>
      <c r="J3805" s="40">
        <f>IF(G3805="","",MAX(0,G3805-N(H3805)))</f>
        <v/>
      </c>
      <c r="K3805" s="24">
        <f>IF(OR(G3805="",N(G3805)=0),"",J3805/G3805)</f>
        <v/>
      </c>
      <c r="L3805" s="38" t="n"/>
      <c r="M3805" s="38" t="n"/>
      <c r="N3805" s="20" t="n"/>
      <c r="O3805" s="40">
        <f>IF(AND(L3805="",M3805=""),"",N(L3805)+N(M3805))</f>
        <v/>
      </c>
      <c r="P3805" s="24">
        <f>IF(OR(O3805="",N(O3805)=0),"",N(M3805)/O3805)</f>
        <v/>
      </c>
      <c r="Q3805" s="40">
        <f>IF(OR(J3805="",N(J3805)=0,O3805=""),"",N(L3805)/(J3805/60))</f>
        <v/>
      </c>
      <c r="R3805" s="20" t="n"/>
    </row>
    <row r="3806">
      <c r="A3806" s="39" t="n"/>
      <c r="B3806" s="20" t="n"/>
      <c r="C3806" s="20" t="n"/>
      <c r="D3806" s="20" t="n"/>
      <c r="E3806" s="20" t="n"/>
      <c r="F3806" s="26">
        <f>IF(E3806="","",IFERROR(INDEX('İş emirleri'!$B$6:$B$305,MATCH(E3806,'İş emirleri'!$A$6:$A$305,0)),"İş emri yok"))</f>
        <v/>
      </c>
      <c r="G3806" s="38" t="n"/>
      <c r="H3806" s="38" t="n"/>
      <c r="I3806" s="20" t="n"/>
      <c r="J3806" s="40">
        <f>IF(G3806="","",MAX(0,G3806-N(H3806)))</f>
        <v/>
      </c>
      <c r="K3806" s="24">
        <f>IF(OR(G3806="",N(G3806)=0),"",J3806/G3806)</f>
        <v/>
      </c>
      <c r="L3806" s="38" t="n"/>
      <c r="M3806" s="38" t="n"/>
      <c r="N3806" s="20" t="n"/>
      <c r="O3806" s="40">
        <f>IF(AND(L3806="",M3806=""),"",N(L3806)+N(M3806))</f>
        <v/>
      </c>
      <c r="P3806" s="24">
        <f>IF(OR(O3806="",N(O3806)=0),"",N(M3806)/O3806)</f>
        <v/>
      </c>
      <c r="Q3806" s="40">
        <f>IF(OR(J3806="",N(J3806)=0,O3806=""),"",N(L3806)/(J3806/60))</f>
        <v/>
      </c>
      <c r="R3806" s="20" t="n"/>
    </row>
    <row r="3807">
      <c r="A3807" s="39" t="n"/>
      <c r="B3807" s="20" t="n"/>
      <c r="C3807" s="20" t="n"/>
      <c r="D3807" s="20" t="n"/>
      <c r="E3807" s="20" t="n"/>
      <c r="F3807" s="26">
        <f>IF(E3807="","",IFERROR(INDEX('İş emirleri'!$B$6:$B$305,MATCH(E3807,'İş emirleri'!$A$6:$A$305,0)),"İş emri yok"))</f>
        <v/>
      </c>
      <c r="G3807" s="38" t="n"/>
      <c r="H3807" s="38" t="n"/>
      <c r="I3807" s="20" t="n"/>
      <c r="J3807" s="40">
        <f>IF(G3807="","",MAX(0,G3807-N(H3807)))</f>
        <v/>
      </c>
      <c r="K3807" s="24">
        <f>IF(OR(G3807="",N(G3807)=0),"",J3807/G3807)</f>
        <v/>
      </c>
      <c r="L3807" s="38" t="n"/>
      <c r="M3807" s="38" t="n"/>
      <c r="N3807" s="20" t="n"/>
      <c r="O3807" s="40">
        <f>IF(AND(L3807="",M3807=""),"",N(L3807)+N(M3807))</f>
        <v/>
      </c>
      <c r="P3807" s="24">
        <f>IF(OR(O3807="",N(O3807)=0),"",N(M3807)/O3807)</f>
        <v/>
      </c>
      <c r="Q3807" s="40">
        <f>IF(OR(J3807="",N(J3807)=0,O3807=""),"",N(L3807)/(J3807/60))</f>
        <v/>
      </c>
      <c r="R3807" s="20" t="n"/>
    </row>
    <row r="3808">
      <c r="A3808" s="39" t="n"/>
      <c r="B3808" s="20" t="n"/>
      <c r="C3808" s="20" t="n"/>
      <c r="D3808" s="20" t="n"/>
      <c r="E3808" s="20" t="n"/>
      <c r="F3808" s="26">
        <f>IF(E3808="","",IFERROR(INDEX('İş emirleri'!$B$6:$B$305,MATCH(E3808,'İş emirleri'!$A$6:$A$305,0)),"İş emri yok"))</f>
        <v/>
      </c>
      <c r="G3808" s="38" t="n"/>
      <c r="H3808" s="38" t="n"/>
      <c r="I3808" s="20" t="n"/>
      <c r="J3808" s="40">
        <f>IF(G3808="","",MAX(0,G3808-N(H3808)))</f>
        <v/>
      </c>
      <c r="K3808" s="24">
        <f>IF(OR(G3808="",N(G3808)=0),"",J3808/G3808)</f>
        <v/>
      </c>
      <c r="L3808" s="38" t="n"/>
      <c r="M3808" s="38" t="n"/>
      <c r="N3808" s="20" t="n"/>
      <c r="O3808" s="40">
        <f>IF(AND(L3808="",M3808=""),"",N(L3808)+N(M3808))</f>
        <v/>
      </c>
      <c r="P3808" s="24">
        <f>IF(OR(O3808="",N(O3808)=0),"",N(M3808)/O3808)</f>
        <v/>
      </c>
      <c r="Q3808" s="40">
        <f>IF(OR(J3808="",N(J3808)=0,O3808=""),"",N(L3808)/(J3808/60))</f>
        <v/>
      </c>
      <c r="R3808" s="20" t="n"/>
    </row>
    <row r="3809">
      <c r="A3809" s="39" t="n"/>
      <c r="B3809" s="20" t="n"/>
      <c r="C3809" s="20" t="n"/>
      <c r="D3809" s="20" t="n"/>
      <c r="E3809" s="20" t="n"/>
      <c r="F3809" s="26">
        <f>IF(E3809="","",IFERROR(INDEX('İş emirleri'!$B$6:$B$305,MATCH(E3809,'İş emirleri'!$A$6:$A$305,0)),"İş emri yok"))</f>
        <v/>
      </c>
      <c r="G3809" s="38" t="n"/>
      <c r="H3809" s="38" t="n"/>
      <c r="I3809" s="20" t="n"/>
      <c r="J3809" s="40">
        <f>IF(G3809="","",MAX(0,G3809-N(H3809)))</f>
        <v/>
      </c>
      <c r="K3809" s="24">
        <f>IF(OR(G3809="",N(G3809)=0),"",J3809/G3809)</f>
        <v/>
      </c>
      <c r="L3809" s="38" t="n"/>
      <c r="M3809" s="38" t="n"/>
      <c r="N3809" s="20" t="n"/>
      <c r="O3809" s="40">
        <f>IF(AND(L3809="",M3809=""),"",N(L3809)+N(M3809))</f>
        <v/>
      </c>
      <c r="P3809" s="24">
        <f>IF(OR(O3809="",N(O3809)=0),"",N(M3809)/O3809)</f>
        <v/>
      </c>
      <c r="Q3809" s="40">
        <f>IF(OR(J3809="",N(J3809)=0,O3809=""),"",N(L3809)/(J3809/60))</f>
        <v/>
      </c>
      <c r="R3809" s="20" t="n"/>
    </row>
    <row r="3810">
      <c r="A3810" s="39" t="n"/>
      <c r="B3810" s="20" t="n"/>
      <c r="C3810" s="20" t="n"/>
      <c r="D3810" s="20" t="n"/>
      <c r="E3810" s="20" t="n"/>
      <c r="F3810" s="26">
        <f>IF(E3810="","",IFERROR(INDEX('İş emirleri'!$B$6:$B$305,MATCH(E3810,'İş emirleri'!$A$6:$A$305,0)),"İş emri yok"))</f>
        <v/>
      </c>
      <c r="G3810" s="38" t="n"/>
      <c r="H3810" s="38" t="n"/>
      <c r="I3810" s="20" t="n"/>
      <c r="J3810" s="40">
        <f>IF(G3810="","",MAX(0,G3810-N(H3810)))</f>
        <v/>
      </c>
      <c r="K3810" s="24">
        <f>IF(OR(G3810="",N(G3810)=0),"",J3810/G3810)</f>
        <v/>
      </c>
      <c r="L3810" s="38" t="n"/>
      <c r="M3810" s="38" t="n"/>
      <c r="N3810" s="20" t="n"/>
      <c r="O3810" s="40">
        <f>IF(AND(L3810="",M3810=""),"",N(L3810)+N(M3810))</f>
        <v/>
      </c>
      <c r="P3810" s="24">
        <f>IF(OR(O3810="",N(O3810)=0),"",N(M3810)/O3810)</f>
        <v/>
      </c>
      <c r="Q3810" s="40">
        <f>IF(OR(J3810="",N(J3810)=0,O3810=""),"",N(L3810)/(J3810/60))</f>
        <v/>
      </c>
      <c r="R3810" s="20" t="n"/>
    </row>
    <row r="3811">
      <c r="A3811" s="39" t="n"/>
      <c r="B3811" s="20" t="n"/>
      <c r="C3811" s="20" t="n"/>
      <c r="D3811" s="20" t="n"/>
      <c r="E3811" s="20" t="n"/>
      <c r="F3811" s="26">
        <f>IF(E3811="","",IFERROR(INDEX('İş emirleri'!$B$6:$B$305,MATCH(E3811,'İş emirleri'!$A$6:$A$305,0)),"İş emri yok"))</f>
        <v/>
      </c>
      <c r="G3811" s="38" t="n"/>
      <c r="H3811" s="38" t="n"/>
      <c r="I3811" s="20" t="n"/>
      <c r="J3811" s="40">
        <f>IF(G3811="","",MAX(0,G3811-N(H3811)))</f>
        <v/>
      </c>
      <c r="K3811" s="24">
        <f>IF(OR(G3811="",N(G3811)=0),"",J3811/G3811)</f>
        <v/>
      </c>
      <c r="L3811" s="38" t="n"/>
      <c r="M3811" s="38" t="n"/>
      <c r="N3811" s="20" t="n"/>
      <c r="O3811" s="40">
        <f>IF(AND(L3811="",M3811=""),"",N(L3811)+N(M3811))</f>
        <v/>
      </c>
      <c r="P3811" s="24">
        <f>IF(OR(O3811="",N(O3811)=0),"",N(M3811)/O3811)</f>
        <v/>
      </c>
      <c r="Q3811" s="40">
        <f>IF(OR(J3811="",N(J3811)=0,O3811=""),"",N(L3811)/(J3811/60))</f>
        <v/>
      </c>
      <c r="R3811" s="20" t="n"/>
    </row>
    <row r="3812">
      <c r="A3812" s="39" t="n"/>
      <c r="B3812" s="20" t="n"/>
      <c r="C3812" s="20" t="n"/>
      <c r="D3812" s="20" t="n"/>
      <c r="E3812" s="20" t="n"/>
      <c r="F3812" s="26">
        <f>IF(E3812="","",IFERROR(INDEX('İş emirleri'!$B$6:$B$305,MATCH(E3812,'İş emirleri'!$A$6:$A$305,0)),"İş emri yok"))</f>
        <v/>
      </c>
      <c r="G3812" s="38" t="n"/>
      <c r="H3812" s="38" t="n"/>
      <c r="I3812" s="20" t="n"/>
      <c r="J3812" s="40">
        <f>IF(G3812="","",MAX(0,G3812-N(H3812)))</f>
        <v/>
      </c>
      <c r="K3812" s="24">
        <f>IF(OR(G3812="",N(G3812)=0),"",J3812/G3812)</f>
        <v/>
      </c>
      <c r="L3812" s="38" t="n"/>
      <c r="M3812" s="38" t="n"/>
      <c r="N3812" s="20" t="n"/>
      <c r="O3812" s="40">
        <f>IF(AND(L3812="",M3812=""),"",N(L3812)+N(M3812))</f>
        <v/>
      </c>
      <c r="P3812" s="24">
        <f>IF(OR(O3812="",N(O3812)=0),"",N(M3812)/O3812)</f>
        <v/>
      </c>
      <c r="Q3812" s="40">
        <f>IF(OR(J3812="",N(J3812)=0,O3812=""),"",N(L3812)/(J3812/60))</f>
        <v/>
      </c>
      <c r="R3812" s="20" t="n"/>
    </row>
    <row r="3813">
      <c r="A3813" s="39" t="n"/>
      <c r="B3813" s="20" t="n"/>
      <c r="C3813" s="20" t="n"/>
      <c r="D3813" s="20" t="n"/>
      <c r="E3813" s="20" t="n"/>
      <c r="F3813" s="26">
        <f>IF(E3813="","",IFERROR(INDEX('İş emirleri'!$B$6:$B$305,MATCH(E3813,'İş emirleri'!$A$6:$A$305,0)),"İş emri yok"))</f>
        <v/>
      </c>
      <c r="G3813" s="38" t="n"/>
      <c r="H3813" s="38" t="n"/>
      <c r="I3813" s="20" t="n"/>
      <c r="J3813" s="40">
        <f>IF(G3813="","",MAX(0,G3813-N(H3813)))</f>
        <v/>
      </c>
      <c r="K3813" s="24">
        <f>IF(OR(G3813="",N(G3813)=0),"",J3813/G3813)</f>
        <v/>
      </c>
      <c r="L3813" s="38" t="n"/>
      <c r="M3813" s="38" t="n"/>
      <c r="N3813" s="20" t="n"/>
      <c r="O3813" s="40">
        <f>IF(AND(L3813="",M3813=""),"",N(L3813)+N(M3813))</f>
        <v/>
      </c>
      <c r="P3813" s="24">
        <f>IF(OR(O3813="",N(O3813)=0),"",N(M3813)/O3813)</f>
        <v/>
      </c>
      <c r="Q3813" s="40">
        <f>IF(OR(J3813="",N(J3813)=0,O3813=""),"",N(L3813)/(J3813/60))</f>
        <v/>
      </c>
      <c r="R3813" s="20" t="n"/>
    </row>
    <row r="3814">
      <c r="A3814" s="39" t="n"/>
      <c r="B3814" s="20" t="n"/>
      <c r="C3814" s="20" t="n"/>
      <c r="D3814" s="20" t="n"/>
      <c r="E3814" s="20" t="n"/>
      <c r="F3814" s="26">
        <f>IF(E3814="","",IFERROR(INDEX('İş emirleri'!$B$6:$B$305,MATCH(E3814,'İş emirleri'!$A$6:$A$305,0)),"İş emri yok"))</f>
        <v/>
      </c>
      <c r="G3814" s="38" t="n"/>
      <c r="H3814" s="38" t="n"/>
      <c r="I3814" s="20" t="n"/>
      <c r="J3814" s="40">
        <f>IF(G3814="","",MAX(0,G3814-N(H3814)))</f>
        <v/>
      </c>
      <c r="K3814" s="24">
        <f>IF(OR(G3814="",N(G3814)=0),"",J3814/G3814)</f>
        <v/>
      </c>
      <c r="L3814" s="38" t="n"/>
      <c r="M3814" s="38" t="n"/>
      <c r="N3814" s="20" t="n"/>
      <c r="O3814" s="40">
        <f>IF(AND(L3814="",M3814=""),"",N(L3814)+N(M3814))</f>
        <v/>
      </c>
      <c r="P3814" s="24">
        <f>IF(OR(O3814="",N(O3814)=0),"",N(M3814)/O3814)</f>
        <v/>
      </c>
      <c r="Q3814" s="40">
        <f>IF(OR(J3814="",N(J3814)=0,O3814=""),"",N(L3814)/(J3814/60))</f>
        <v/>
      </c>
      <c r="R3814" s="20" t="n"/>
    </row>
    <row r="3815">
      <c r="A3815" s="39" t="n"/>
      <c r="B3815" s="20" t="n"/>
      <c r="C3815" s="20" t="n"/>
      <c r="D3815" s="20" t="n"/>
      <c r="E3815" s="20" t="n"/>
      <c r="F3815" s="26">
        <f>IF(E3815="","",IFERROR(INDEX('İş emirleri'!$B$6:$B$305,MATCH(E3815,'İş emirleri'!$A$6:$A$305,0)),"İş emri yok"))</f>
        <v/>
      </c>
      <c r="G3815" s="38" t="n"/>
      <c r="H3815" s="38" t="n"/>
      <c r="I3815" s="20" t="n"/>
      <c r="J3815" s="40">
        <f>IF(G3815="","",MAX(0,G3815-N(H3815)))</f>
        <v/>
      </c>
      <c r="K3815" s="24">
        <f>IF(OR(G3815="",N(G3815)=0),"",J3815/G3815)</f>
        <v/>
      </c>
      <c r="L3815" s="38" t="n"/>
      <c r="M3815" s="38" t="n"/>
      <c r="N3815" s="20" t="n"/>
      <c r="O3815" s="40">
        <f>IF(AND(L3815="",M3815=""),"",N(L3815)+N(M3815))</f>
        <v/>
      </c>
      <c r="P3815" s="24">
        <f>IF(OR(O3815="",N(O3815)=0),"",N(M3815)/O3815)</f>
        <v/>
      </c>
      <c r="Q3815" s="40">
        <f>IF(OR(J3815="",N(J3815)=0,O3815=""),"",N(L3815)/(J3815/60))</f>
        <v/>
      </c>
      <c r="R3815" s="20" t="n"/>
    </row>
    <row r="3816">
      <c r="A3816" s="39" t="n"/>
      <c r="B3816" s="20" t="n"/>
      <c r="C3816" s="20" t="n"/>
      <c r="D3816" s="20" t="n"/>
      <c r="E3816" s="20" t="n"/>
      <c r="F3816" s="26">
        <f>IF(E3816="","",IFERROR(INDEX('İş emirleri'!$B$6:$B$305,MATCH(E3816,'İş emirleri'!$A$6:$A$305,0)),"İş emri yok"))</f>
        <v/>
      </c>
      <c r="G3816" s="38" t="n"/>
      <c r="H3816" s="38" t="n"/>
      <c r="I3816" s="20" t="n"/>
      <c r="J3816" s="40">
        <f>IF(G3816="","",MAX(0,G3816-N(H3816)))</f>
        <v/>
      </c>
      <c r="K3816" s="24">
        <f>IF(OR(G3816="",N(G3816)=0),"",J3816/G3816)</f>
        <v/>
      </c>
      <c r="L3816" s="38" t="n"/>
      <c r="M3816" s="38" t="n"/>
      <c r="N3816" s="20" t="n"/>
      <c r="O3816" s="40">
        <f>IF(AND(L3816="",M3816=""),"",N(L3816)+N(M3816))</f>
        <v/>
      </c>
      <c r="P3816" s="24">
        <f>IF(OR(O3816="",N(O3816)=0),"",N(M3816)/O3816)</f>
        <v/>
      </c>
      <c r="Q3816" s="40">
        <f>IF(OR(J3816="",N(J3816)=0,O3816=""),"",N(L3816)/(J3816/60))</f>
        <v/>
      </c>
      <c r="R3816" s="20" t="n"/>
    </row>
    <row r="3817">
      <c r="A3817" s="39" t="n"/>
      <c r="B3817" s="20" t="n"/>
      <c r="C3817" s="20" t="n"/>
      <c r="D3817" s="20" t="n"/>
      <c r="E3817" s="20" t="n"/>
      <c r="F3817" s="26">
        <f>IF(E3817="","",IFERROR(INDEX('İş emirleri'!$B$6:$B$305,MATCH(E3817,'İş emirleri'!$A$6:$A$305,0)),"İş emri yok"))</f>
        <v/>
      </c>
      <c r="G3817" s="38" t="n"/>
      <c r="H3817" s="38" t="n"/>
      <c r="I3817" s="20" t="n"/>
      <c r="J3817" s="40">
        <f>IF(G3817="","",MAX(0,G3817-N(H3817)))</f>
        <v/>
      </c>
      <c r="K3817" s="24">
        <f>IF(OR(G3817="",N(G3817)=0),"",J3817/G3817)</f>
        <v/>
      </c>
      <c r="L3817" s="38" t="n"/>
      <c r="M3817" s="38" t="n"/>
      <c r="N3817" s="20" t="n"/>
      <c r="O3817" s="40">
        <f>IF(AND(L3817="",M3817=""),"",N(L3817)+N(M3817))</f>
        <v/>
      </c>
      <c r="P3817" s="24">
        <f>IF(OR(O3817="",N(O3817)=0),"",N(M3817)/O3817)</f>
        <v/>
      </c>
      <c r="Q3817" s="40">
        <f>IF(OR(J3817="",N(J3817)=0,O3817=""),"",N(L3817)/(J3817/60))</f>
        <v/>
      </c>
      <c r="R3817" s="20" t="n"/>
    </row>
    <row r="3818">
      <c r="A3818" s="39" t="n"/>
      <c r="B3818" s="20" t="n"/>
      <c r="C3818" s="20" t="n"/>
      <c r="D3818" s="20" t="n"/>
      <c r="E3818" s="20" t="n"/>
      <c r="F3818" s="26">
        <f>IF(E3818="","",IFERROR(INDEX('İş emirleri'!$B$6:$B$305,MATCH(E3818,'İş emirleri'!$A$6:$A$305,0)),"İş emri yok"))</f>
        <v/>
      </c>
      <c r="G3818" s="38" t="n"/>
      <c r="H3818" s="38" t="n"/>
      <c r="I3818" s="20" t="n"/>
      <c r="J3818" s="40">
        <f>IF(G3818="","",MAX(0,G3818-N(H3818)))</f>
        <v/>
      </c>
      <c r="K3818" s="24">
        <f>IF(OR(G3818="",N(G3818)=0),"",J3818/G3818)</f>
        <v/>
      </c>
      <c r="L3818" s="38" t="n"/>
      <c r="M3818" s="38" t="n"/>
      <c r="N3818" s="20" t="n"/>
      <c r="O3818" s="40">
        <f>IF(AND(L3818="",M3818=""),"",N(L3818)+N(M3818))</f>
        <v/>
      </c>
      <c r="P3818" s="24">
        <f>IF(OR(O3818="",N(O3818)=0),"",N(M3818)/O3818)</f>
        <v/>
      </c>
      <c r="Q3818" s="40">
        <f>IF(OR(J3818="",N(J3818)=0,O3818=""),"",N(L3818)/(J3818/60))</f>
        <v/>
      </c>
      <c r="R3818" s="20" t="n"/>
    </row>
    <row r="3819">
      <c r="A3819" s="39" t="n"/>
      <c r="B3819" s="20" t="n"/>
      <c r="C3819" s="20" t="n"/>
      <c r="D3819" s="20" t="n"/>
      <c r="E3819" s="20" t="n"/>
      <c r="F3819" s="26">
        <f>IF(E3819="","",IFERROR(INDEX('İş emirleri'!$B$6:$B$305,MATCH(E3819,'İş emirleri'!$A$6:$A$305,0)),"İş emri yok"))</f>
        <v/>
      </c>
      <c r="G3819" s="38" t="n"/>
      <c r="H3819" s="38" t="n"/>
      <c r="I3819" s="20" t="n"/>
      <c r="J3819" s="40">
        <f>IF(G3819="","",MAX(0,G3819-N(H3819)))</f>
        <v/>
      </c>
      <c r="K3819" s="24">
        <f>IF(OR(G3819="",N(G3819)=0),"",J3819/G3819)</f>
        <v/>
      </c>
      <c r="L3819" s="38" t="n"/>
      <c r="M3819" s="38" t="n"/>
      <c r="N3819" s="20" t="n"/>
      <c r="O3819" s="40">
        <f>IF(AND(L3819="",M3819=""),"",N(L3819)+N(M3819))</f>
        <v/>
      </c>
      <c r="P3819" s="24">
        <f>IF(OR(O3819="",N(O3819)=0),"",N(M3819)/O3819)</f>
        <v/>
      </c>
      <c r="Q3819" s="40">
        <f>IF(OR(J3819="",N(J3819)=0,O3819=""),"",N(L3819)/(J3819/60))</f>
        <v/>
      </c>
      <c r="R3819" s="20" t="n"/>
    </row>
    <row r="3820">
      <c r="A3820" s="39" t="n"/>
      <c r="B3820" s="20" t="n"/>
      <c r="C3820" s="20" t="n"/>
      <c r="D3820" s="20" t="n"/>
      <c r="E3820" s="20" t="n"/>
      <c r="F3820" s="26">
        <f>IF(E3820="","",IFERROR(INDEX('İş emirleri'!$B$6:$B$305,MATCH(E3820,'İş emirleri'!$A$6:$A$305,0)),"İş emri yok"))</f>
        <v/>
      </c>
      <c r="G3820" s="38" t="n"/>
      <c r="H3820" s="38" t="n"/>
      <c r="I3820" s="20" t="n"/>
      <c r="J3820" s="40">
        <f>IF(G3820="","",MAX(0,G3820-N(H3820)))</f>
        <v/>
      </c>
      <c r="K3820" s="24">
        <f>IF(OR(G3820="",N(G3820)=0),"",J3820/G3820)</f>
        <v/>
      </c>
      <c r="L3820" s="38" t="n"/>
      <c r="M3820" s="38" t="n"/>
      <c r="N3820" s="20" t="n"/>
      <c r="O3820" s="40">
        <f>IF(AND(L3820="",M3820=""),"",N(L3820)+N(M3820))</f>
        <v/>
      </c>
      <c r="P3820" s="24">
        <f>IF(OR(O3820="",N(O3820)=0),"",N(M3820)/O3820)</f>
        <v/>
      </c>
      <c r="Q3820" s="40">
        <f>IF(OR(J3820="",N(J3820)=0,O3820=""),"",N(L3820)/(J3820/60))</f>
        <v/>
      </c>
      <c r="R3820" s="20" t="n"/>
    </row>
    <row r="3821">
      <c r="A3821" s="39" t="n"/>
      <c r="B3821" s="20" t="n"/>
      <c r="C3821" s="20" t="n"/>
      <c r="D3821" s="20" t="n"/>
      <c r="E3821" s="20" t="n"/>
      <c r="F3821" s="26">
        <f>IF(E3821="","",IFERROR(INDEX('İş emirleri'!$B$6:$B$305,MATCH(E3821,'İş emirleri'!$A$6:$A$305,0)),"İş emri yok"))</f>
        <v/>
      </c>
      <c r="G3821" s="38" t="n"/>
      <c r="H3821" s="38" t="n"/>
      <c r="I3821" s="20" t="n"/>
      <c r="J3821" s="40">
        <f>IF(G3821="","",MAX(0,G3821-N(H3821)))</f>
        <v/>
      </c>
      <c r="K3821" s="24">
        <f>IF(OR(G3821="",N(G3821)=0),"",J3821/G3821)</f>
        <v/>
      </c>
      <c r="L3821" s="38" t="n"/>
      <c r="M3821" s="38" t="n"/>
      <c r="N3821" s="20" t="n"/>
      <c r="O3821" s="40">
        <f>IF(AND(L3821="",M3821=""),"",N(L3821)+N(M3821))</f>
        <v/>
      </c>
      <c r="P3821" s="24">
        <f>IF(OR(O3821="",N(O3821)=0),"",N(M3821)/O3821)</f>
        <v/>
      </c>
      <c r="Q3821" s="40">
        <f>IF(OR(J3821="",N(J3821)=0,O3821=""),"",N(L3821)/(J3821/60))</f>
        <v/>
      </c>
      <c r="R3821" s="20" t="n"/>
    </row>
    <row r="3822">
      <c r="A3822" s="39" t="n"/>
      <c r="B3822" s="20" t="n"/>
      <c r="C3822" s="20" t="n"/>
      <c r="D3822" s="20" t="n"/>
      <c r="E3822" s="20" t="n"/>
      <c r="F3822" s="26">
        <f>IF(E3822="","",IFERROR(INDEX('İş emirleri'!$B$6:$B$305,MATCH(E3822,'İş emirleri'!$A$6:$A$305,0)),"İş emri yok"))</f>
        <v/>
      </c>
      <c r="G3822" s="38" t="n"/>
      <c r="H3822" s="38" t="n"/>
      <c r="I3822" s="20" t="n"/>
      <c r="J3822" s="40">
        <f>IF(G3822="","",MAX(0,G3822-N(H3822)))</f>
        <v/>
      </c>
      <c r="K3822" s="24">
        <f>IF(OR(G3822="",N(G3822)=0),"",J3822/G3822)</f>
        <v/>
      </c>
      <c r="L3822" s="38" t="n"/>
      <c r="M3822" s="38" t="n"/>
      <c r="N3822" s="20" t="n"/>
      <c r="O3822" s="40">
        <f>IF(AND(L3822="",M3822=""),"",N(L3822)+N(M3822))</f>
        <v/>
      </c>
      <c r="P3822" s="24">
        <f>IF(OR(O3822="",N(O3822)=0),"",N(M3822)/O3822)</f>
        <v/>
      </c>
      <c r="Q3822" s="40">
        <f>IF(OR(J3822="",N(J3822)=0,O3822=""),"",N(L3822)/(J3822/60))</f>
        <v/>
      </c>
      <c r="R3822" s="20" t="n"/>
    </row>
    <row r="3823">
      <c r="A3823" s="39" t="n"/>
      <c r="B3823" s="20" t="n"/>
      <c r="C3823" s="20" t="n"/>
      <c r="D3823" s="20" t="n"/>
      <c r="E3823" s="20" t="n"/>
      <c r="F3823" s="26">
        <f>IF(E3823="","",IFERROR(INDEX('İş emirleri'!$B$6:$B$305,MATCH(E3823,'İş emirleri'!$A$6:$A$305,0)),"İş emri yok"))</f>
        <v/>
      </c>
      <c r="G3823" s="38" t="n"/>
      <c r="H3823" s="38" t="n"/>
      <c r="I3823" s="20" t="n"/>
      <c r="J3823" s="40">
        <f>IF(G3823="","",MAX(0,G3823-N(H3823)))</f>
        <v/>
      </c>
      <c r="K3823" s="24">
        <f>IF(OR(G3823="",N(G3823)=0),"",J3823/G3823)</f>
        <v/>
      </c>
      <c r="L3823" s="38" t="n"/>
      <c r="M3823" s="38" t="n"/>
      <c r="N3823" s="20" t="n"/>
      <c r="O3823" s="40">
        <f>IF(AND(L3823="",M3823=""),"",N(L3823)+N(M3823))</f>
        <v/>
      </c>
      <c r="P3823" s="24">
        <f>IF(OR(O3823="",N(O3823)=0),"",N(M3823)/O3823)</f>
        <v/>
      </c>
      <c r="Q3823" s="40">
        <f>IF(OR(J3823="",N(J3823)=0,O3823=""),"",N(L3823)/(J3823/60))</f>
        <v/>
      </c>
      <c r="R3823" s="20" t="n"/>
    </row>
    <row r="3824">
      <c r="A3824" s="39" t="n"/>
      <c r="B3824" s="20" t="n"/>
      <c r="C3824" s="20" t="n"/>
      <c r="D3824" s="20" t="n"/>
      <c r="E3824" s="20" t="n"/>
      <c r="F3824" s="26">
        <f>IF(E3824="","",IFERROR(INDEX('İş emirleri'!$B$6:$B$305,MATCH(E3824,'İş emirleri'!$A$6:$A$305,0)),"İş emri yok"))</f>
        <v/>
      </c>
      <c r="G3824" s="38" t="n"/>
      <c r="H3824" s="38" t="n"/>
      <c r="I3824" s="20" t="n"/>
      <c r="J3824" s="40">
        <f>IF(G3824="","",MAX(0,G3824-N(H3824)))</f>
        <v/>
      </c>
      <c r="K3824" s="24">
        <f>IF(OR(G3824="",N(G3824)=0),"",J3824/G3824)</f>
        <v/>
      </c>
      <c r="L3824" s="38" t="n"/>
      <c r="M3824" s="38" t="n"/>
      <c r="N3824" s="20" t="n"/>
      <c r="O3824" s="40">
        <f>IF(AND(L3824="",M3824=""),"",N(L3824)+N(M3824))</f>
        <v/>
      </c>
      <c r="P3824" s="24">
        <f>IF(OR(O3824="",N(O3824)=0),"",N(M3824)/O3824)</f>
        <v/>
      </c>
      <c r="Q3824" s="40">
        <f>IF(OR(J3824="",N(J3824)=0,O3824=""),"",N(L3824)/(J3824/60))</f>
        <v/>
      </c>
      <c r="R3824" s="20" t="n"/>
    </row>
    <row r="3825">
      <c r="A3825" s="39" t="n"/>
      <c r="B3825" s="20" t="n"/>
      <c r="C3825" s="20" t="n"/>
      <c r="D3825" s="20" t="n"/>
      <c r="E3825" s="20" t="n"/>
      <c r="F3825" s="26">
        <f>IF(E3825="","",IFERROR(INDEX('İş emirleri'!$B$6:$B$305,MATCH(E3825,'İş emirleri'!$A$6:$A$305,0)),"İş emri yok"))</f>
        <v/>
      </c>
      <c r="G3825" s="38" t="n"/>
      <c r="H3825" s="38" t="n"/>
      <c r="I3825" s="20" t="n"/>
      <c r="J3825" s="40">
        <f>IF(G3825="","",MAX(0,G3825-N(H3825)))</f>
        <v/>
      </c>
      <c r="K3825" s="24">
        <f>IF(OR(G3825="",N(G3825)=0),"",J3825/G3825)</f>
        <v/>
      </c>
      <c r="L3825" s="38" t="n"/>
      <c r="M3825" s="38" t="n"/>
      <c r="N3825" s="20" t="n"/>
      <c r="O3825" s="40">
        <f>IF(AND(L3825="",M3825=""),"",N(L3825)+N(M3825))</f>
        <v/>
      </c>
      <c r="P3825" s="24">
        <f>IF(OR(O3825="",N(O3825)=0),"",N(M3825)/O3825)</f>
        <v/>
      </c>
      <c r="Q3825" s="40">
        <f>IF(OR(J3825="",N(J3825)=0,O3825=""),"",N(L3825)/(J3825/60))</f>
        <v/>
      </c>
      <c r="R3825" s="20" t="n"/>
    </row>
    <row r="3826">
      <c r="A3826" s="39" t="n"/>
      <c r="B3826" s="20" t="n"/>
      <c r="C3826" s="20" t="n"/>
      <c r="D3826" s="20" t="n"/>
      <c r="E3826" s="20" t="n"/>
      <c r="F3826" s="26">
        <f>IF(E3826="","",IFERROR(INDEX('İş emirleri'!$B$6:$B$305,MATCH(E3826,'İş emirleri'!$A$6:$A$305,0)),"İş emri yok"))</f>
        <v/>
      </c>
      <c r="G3826" s="38" t="n"/>
      <c r="H3826" s="38" t="n"/>
      <c r="I3826" s="20" t="n"/>
      <c r="J3826" s="40">
        <f>IF(G3826="","",MAX(0,G3826-N(H3826)))</f>
        <v/>
      </c>
      <c r="K3826" s="24">
        <f>IF(OR(G3826="",N(G3826)=0),"",J3826/G3826)</f>
        <v/>
      </c>
      <c r="L3826" s="38" t="n"/>
      <c r="M3826" s="38" t="n"/>
      <c r="N3826" s="20" t="n"/>
      <c r="O3826" s="40">
        <f>IF(AND(L3826="",M3826=""),"",N(L3826)+N(M3826))</f>
        <v/>
      </c>
      <c r="P3826" s="24">
        <f>IF(OR(O3826="",N(O3826)=0),"",N(M3826)/O3826)</f>
        <v/>
      </c>
      <c r="Q3826" s="40">
        <f>IF(OR(J3826="",N(J3826)=0,O3826=""),"",N(L3826)/(J3826/60))</f>
        <v/>
      </c>
      <c r="R3826" s="20" t="n"/>
    </row>
    <row r="3827">
      <c r="A3827" s="39" t="n"/>
      <c r="B3827" s="20" t="n"/>
      <c r="C3827" s="20" t="n"/>
      <c r="D3827" s="20" t="n"/>
      <c r="E3827" s="20" t="n"/>
      <c r="F3827" s="26">
        <f>IF(E3827="","",IFERROR(INDEX('İş emirleri'!$B$6:$B$305,MATCH(E3827,'İş emirleri'!$A$6:$A$305,0)),"İş emri yok"))</f>
        <v/>
      </c>
      <c r="G3827" s="38" t="n"/>
      <c r="H3827" s="38" t="n"/>
      <c r="I3827" s="20" t="n"/>
      <c r="J3827" s="40">
        <f>IF(G3827="","",MAX(0,G3827-N(H3827)))</f>
        <v/>
      </c>
      <c r="K3827" s="24">
        <f>IF(OR(G3827="",N(G3827)=0),"",J3827/G3827)</f>
        <v/>
      </c>
      <c r="L3827" s="38" t="n"/>
      <c r="M3827" s="38" t="n"/>
      <c r="N3827" s="20" t="n"/>
      <c r="O3827" s="40">
        <f>IF(AND(L3827="",M3827=""),"",N(L3827)+N(M3827))</f>
        <v/>
      </c>
      <c r="P3827" s="24">
        <f>IF(OR(O3827="",N(O3827)=0),"",N(M3827)/O3827)</f>
        <v/>
      </c>
      <c r="Q3827" s="40">
        <f>IF(OR(J3827="",N(J3827)=0,O3827=""),"",N(L3827)/(J3827/60))</f>
        <v/>
      </c>
      <c r="R3827" s="20" t="n"/>
    </row>
    <row r="3828">
      <c r="A3828" s="39" t="n"/>
      <c r="B3828" s="20" t="n"/>
      <c r="C3828" s="20" t="n"/>
      <c r="D3828" s="20" t="n"/>
      <c r="E3828" s="20" t="n"/>
      <c r="F3828" s="26">
        <f>IF(E3828="","",IFERROR(INDEX('İş emirleri'!$B$6:$B$305,MATCH(E3828,'İş emirleri'!$A$6:$A$305,0)),"İş emri yok"))</f>
        <v/>
      </c>
      <c r="G3828" s="38" t="n"/>
      <c r="H3828" s="38" t="n"/>
      <c r="I3828" s="20" t="n"/>
      <c r="J3828" s="40">
        <f>IF(G3828="","",MAX(0,G3828-N(H3828)))</f>
        <v/>
      </c>
      <c r="K3828" s="24">
        <f>IF(OR(G3828="",N(G3828)=0),"",J3828/G3828)</f>
        <v/>
      </c>
      <c r="L3828" s="38" t="n"/>
      <c r="M3828" s="38" t="n"/>
      <c r="N3828" s="20" t="n"/>
      <c r="O3828" s="40">
        <f>IF(AND(L3828="",M3828=""),"",N(L3828)+N(M3828))</f>
        <v/>
      </c>
      <c r="P3828" s="24">
        <f>IF(OR(O3828="",N(O3828)=0),"",N(M3828)/O3828)</f>
        <v/>
      </c>
      <c r="Q3828" s="40">
        <f>IF(OR(J3828="",N(J3828)=0,O3828=""),"",N(L3828)/(J3828/60))</f>
        <v/>
      </c>
      <c r="R3828" s="20" t="n"/>
    </row>
    <row r="3829">
      <c r="A3829" s="39" t="n"/>
      <c r="B3829" s="20" t="n"/>
      <c r="C3829" s="20" t="n"/>
      <c r="D3829" s="20" t="n"/>
      <c r="E3829" s="20" t="n"/>
      <c r="F3829" s="26">
        <f>IF(E3829="","",IFERROR(INDEX('İş emirleri'!$B$6:$B$305,MATCH(E3829,'İş emirleri'!$A$6:$A$305,0)),"İş emri yok"))</f>
        <v/>
      </c>
      <c r="G3829" s="38" t="n"/>
      <c r="H3829" s="38" t="n"/>
      <c r="I3829" s="20" t="n"/>
      <c r="J3829" s="40">
        <f>IF(G3829="","",MAX(0,G3829-N(H3829)))</f>
        <v/>
      </c>
      <c r="K3829" s="24">
        <f>IF(OR(G3829="",N(G3829)=0),"",J3829/G3829)</f>
        <v/>
      </c>
      <c r="L3829" s="38" t="n"/>
      <c r="M3829" s="38" t="n"/>
      <c r="N3829" s="20" t="n"/>
      <c r="O3829" s="40">
        <f>IF(AND(L3829="",M3829=""),"",N(L3829)+N(M3829))</f>
        <v/>
      </c>
      <c r="P3829" s="24">
        <f>IF(OR(O3829="",N(O3829)=0),"",N(M3829)/O3829)</f>
        <v/>
      </c>
      <c r="Q3829" s="40">
        <f>IF(OR(J3829="",N(J3829)=0,O3829=""),"",N(L3829)/(J3829/60))</f>
        <v/>
      </c>
      <c r="R3829" s="20" t="n"/>
    </row>
    <row r="3830">
      <c r="A3830" s="39" t="n"/>
      <c r="B3830" s="20" t="n"/>
      <c r="C3830" s="20" t="n"/>
      <c r="D3830" s="20" t="n"/>
      <c r="E3830" s="20" t="n"/>
      <c r="F3830" s="26">
        <f>IF(E3830="","",IFERROR(INDEX('İş emirleri'!$B$6:$B$305,MATCH(E3830,'İş emirleri'!$A$6:$A$305,0)),"İş emri yok"))</f>
        <v/>
      </c>
      <c r="G3830" s="38" t="n"/>
      <c r="H3830" s="38" t="n"/>
      <c r="I3830" s="20" t="n"/>
      <c r="J3830" s="40">
        <f>IF(G3830="","",MAX(0,G3830-N(H3830)))</f>
        <v/>
      </c>
      <c r="K3830" s="24">
        <f>IF(OR(G3830="",N(G3830)=0),"",J3830/G3830)</f>
        <v/>
      </c>
      <c r="L3830" s="38" t="n"/>
      <c r="M3830" s="38" t="n"/>
      <c r="N3830" s="20" t="n"/>
      <c r="O3830" s="40">
        <f>IF(AND(L3830="",M3830=""),"",N(L3830)+N(M3830))</f>
        <v/>
      </c>
      <c r="P3830" s="24">
        <f>IF(OR(O3830="",N(O3830)=0),"",N(M3830)/O3830)</f>
        <v/>
      </c>
      <c r="Q3830" s="40">
        <f>IF(OR(J3830="",N(J3830)=0,O3830=""),"",N(L3830)/(J3830/60))</f>
        <v/>
      </c>
      <c r="R3830" s="20" t="n"/>
    </row>
    <row r="3831">
      <c r="A3831" s="39" t="n"/>
      <c r="B3831" s="20" t="n"/>
      <c r="C3831" s="20" t="n"/>
      <c r="D3831" s="20" t="n"/>
      <c r="E3831" s="20" t="n"/>
      <c r="F3831" s="26">
        <f>IF(E3831="","",IFERROR(INDEX('İş emirleri'!$B$6:$B$305,MATCH(E3831,'İş emirleri'!$A$6:$A$305,0)),"İş emri yok"))</f>
        <v/>
      </c>
      <c r="G3831" s="38" t="n"/>
      <c r="H3831" s="38" t="n"/>
      <c r="I3831" s="20" t="n"/>
      <c r="J3831" s="40">
        <f>IF(G3831="","",MAX(0,G3831-N(H3831)))</f>
        <v/>
      </c>
      <c r="K3831" s="24">
        <f>IF(OR(G3831="",N(G3831)=0),"",J3831/G3831)</f>
        <v/>
      </c>
      <c r="L3831" s="38" t="n"/>
      <c r="M3831" s="38" t="n"/>
      <c r="N3831" s="20" t="n"/>
      <c r="O3831" s="40">
        <f>IF(AND(L3831="",M3831=""),"",N(L3831)+N(M3831))</f>
        <v/>
      </c>
      <c r="P3831" s="24">
        <f>IF(OR(O3831="",N(O3831)=0),"",N(M3831)/O3831)</f>
        <v/>
      </c>
      <c r="Q3831" s="40">
        <f>IF(OR(J3831="",N(J3831)=0,O3831=""),"",N(L3831)/(J3831/60))</f>
        <v/>
      </c>
      <c r="R3831" s="20" t="n"/>
    </row>
    <row r="3832">
      <c r="A3832" s="39" t="n"/>
      <c r="B3832" s="20" t="n"/>
      <c r="C3832" s="20" t="n"/>
      <c r="D3832" s="20" t="n"/>
      <c r="E3832" s="20" t="n"/>
      <c r="F3832" s="26">
        <f>IF(E3832="","",IFERROR(INDEX('İş emirleri'!$B$6:$B$305,MATCH(E3832,'İş emirleri'!$A$6:$A$305,0)),"İş emri yok"))</f>
        <v/>
      </c>
      <c r="G3832" s="38" t="n"/>
      <c r="H3832" s="38" t="n"/>
      <c r="I3832" s="20" t="n"/>
      <c r="J3832" s="40">
        <f>IF(G3832="","",MAX(0,G3832-N(H3832)))</f>
        <v/>
      </c>
      <c r="K3832" s="24">
        <f>IF(OR(G3832="",N(G3832)=0),"",J3832/G3832)</f>
        <v/>
      </c>
      <c r="L3832" s="38" t="n"/>
      <c r="M3832" s="38" t="n"/>
      <c r="N3832" s="20" t="n"/>
      <c r="O3832" s="40">
        <f>IF(AND(L3832="",M3832=""),"",N(L3832)+N(M3832))</f>
        <v/>
      </c>
      <c r="P3832" s="24">
        <f>IF(OR(O3832="",N(O3832)=0),"",N(M3832)/O3832)</f>
        <v/>
      </c>
      <c r="Q3832" s="40">
        <f>IF(OR(J3832="",N(J3832)=0,O3832=""),"",N(L3832)/(J3832/60))</f>
        <v/>
      </c>
      <c r="R3832" s="20" t="n"/>
    </row>
    <row r="3833">
      <c r="A3833" s="39" t="n"/>
      <c r="B3833" s="20" t="n"/>
      <c r="C3833" s="20" t="n"/>
      <c r="D3833" s="20" t="n"/>
      <c r="E3833" s="20" t="n"/>
      <c r="F3833" s="26">
        <f>IF(E3833="","",IFERROR(INDEX('İş emirleri'!$B$6:$B$305,MATCH(E3833,'İş emirleri'!$A$6:$A$305,0)),"İş emri yok"))</f>
        <v/>
      </c>
      <c r="G3833" s="38" t="n"/>
      <c r="H3833" s="38" t="n"/>
      <c r="I3833" s="20" t="n"/>
      <c r="J3833" s="40">
        <f>IF(G3833="","",MAX(0,G3833-N(H3833)))</f>
        <v/>
      </c>
      <c r="K3833" s="24">
        <f>IF(OR(G3833="",N(G3833)=0),"",J3833/G3833)</f>
        <v/>
      </c>
      <c r="L3833" s="38" t="n"/>
      <c r="M3833" s="38" t="n"/>
      <c r="N3833" s="20" t="n"/>
      <c r="O3833" s="40">
        <f>IF(AND(L3833="",M3833=""),"",N(L3833)+N(M3833))</f>
        <v/>
      </c>
      <c r="P3833" s="24">
        <f>IF(OR(O3833="",N(O3833)=0),"",N(M3833)/O3833)</f>
        <v/>
      </c>
      <c r="Q3833" s="40">
        <f>IF(OR(J3833="",N(J3833)=0,O3833=""),"",N(L3833)/(J3833/60))</f>
        <v/>
      </c>
      <c r="R3833" s="20" t="n"/>
    </row>
    <row r="3834">
      <c r="A3834" s="39" t="n"/>
      <c r="B3834" s="20" t="n"/>
      <c r="C3834" s="20" t="n"/>
      <c r="D3834" s="20" t="n"/>
      <c r="E3834" s="20" t="n"/>
      <c r="F3834" s="26">
        <f>IF(E3834="","",IFERROR(INDEX('İş emirleri'!$B$6:$B$305,MATCH(E3834,'İş emirleri'!$A$6:$A$305,0)),"İş emri yok"))</f>
        <v/>
      </c>
      <c r="G3834" s="38" t="n"/>
      <c r="H3834" s="38" t="n"/>
      <c r="I3834" s="20" t="n"/>
      <c r="J3834" s="40">
        <f>IF(G3834="","",MAX(0,G3834-N(H3834)))</f>
        <v/>
      </c>
      <c r="K3834" s="24">
        <f>IF(OR(G3834="",N(G3834)=0),"",J3834/G3834)</f>
        <v/>
      </c>
      <c r="L3834" s="38" t="n"/>
      <c r="M3834" s="38" t="n"/>
      <c r="N3834" s="20" t="n"/>
      <c r="O3834" s="40">
        <f>IF(AND(L3834="",M3834=""),"",N(L3834)+N(M3834))</f>
        <v/>
      </c>
      <c r="P3834" s="24">
        <f>IF(OR(O3834="",N(O3834)=0),"",N(M3834)/O3834)</f>
        <v/>
      </c>
      <c r="Q3834" s="40">
        <f>IF(OR(J3834="",N(J3834)=0,O3834=""),"",N(L3834)/(J3834/60))</f>
        <v/>
      </c>
      <c r="R3834" s="20" t="n"/>
    </row>
    <row r="3835">
      <c r="A3835" s="39" t="n"/>
      <c r="B3835" s="20" t="n"/>
      <c r="C3835" s="20" t="n"/>
      <c r="D3835" s="20" t="n"/>
      <c r="E3835" s="20" t="n"/>
      <c r="F3835" s="26">
        <f>IF(E3835="","",IFERROR(INDEX('İş emirleri'!$B$6:$B$305,MATCH(E3835,'İş emirleri'!$A$6:$A$305,0)),"İş emri yok"))</f>
        <v/>
      </c>
      <c r="G3835" s="38" t="n"/>
      <c r="H3835" s="38" t="n"/>
      <c r="I3835" s="20" t="n"/>
      <c r="J3835" s="40">
        <f>IF(G3835="","",MAX(0,G3835-N(H3835)))</f>
        <v/>
      </c>
      <c r="K3835" s="24">
        <f>IF(OR(G3835="",N(G3835)=0),"",J3835/G3835)</f>
        <v/>
      </c>
      <c r="L3835" s="38" t="n"/>
      <c r="M3835" s="38" t="n"/>
      <c r="N3835" s="20" t="n"/>
      <c r="O3835" s="40">
        <f>IF(AND(L3835="",M3835=""),"",N(L3835)+N(M3835))</f>
        <v/>
      </c>
      <c r="P3835" s="24">
        <f>IF(OR(O3835="",N(O3835)=0),"",N(M3835)/O3835)</f>
        <v/>
      </c>
      <c r="Q3835" s="40">
        <f>IF(OR(J3835="",N(J3835)=0,O3835=""),"",N(L3835)/(J3835/60))</f>
        <v/>
      </c>
      <c r="R3835" s="20" t="n"/>
    </row>
    <row r="3836">
      <c r="A3836" s="39" t="n"/>
      <c r="B3836" s="20" t="n"/>
      <c r="C3836" s="20" t="n"/>
      <c r="D3836" s="20" t="n"/>
      <c r="E3836" s="20" t="n"/>
      <c r="F3836" s="26">
        <f>IF(E3836="","",IFERROR(INDEX('İş emirleri'!$B$6:$B$305,MATCH(E3836,'İş emirleri'!$A$6:$A$305,0)),"İş emri yok"))</f>
        <v/>
      </c>
      <c r="G3836" s="38" t="n"/>
      <c r="H3836" s="38" t="n"/>
      <c r="I3836" s="20" t="n"/>
      <c r="J3836" s="40">
        <f>IF(G3836="","",MAX(0,G3836-N(H3836)))</f>
        <v/>
      </c>
      <c r="K3836" s="24">
        <f>IF(OR(G3836="",N(G3836)=0),"",J3836/G3836)</f>
        <v/>
      </c>
      <c r="L3836" s="38" t="n"/>
      <c r="M3836" s="38" t="n"/>
      <c r="N3836" s="20" t="n"/>
      <c r="O3836" s="40">
        <f>IF(AND(L3836="",M3836=""),"",N(L3836)+N(M3836))</f>
        <v/>
      </c>
      <c r="P3836" s="24">
        <f>IF(OR(O3836="",N(O3836)=0),"",N(M3836)/O3836)</f>
        <v/>
      </c>
      <c r="Q3836" s="40">
        <f>IF(OR(J3836="",N(J3836)=0,O3836=""),"",N(L3836)/(J3836/60))</f>
        <v/>
      </c>
      <c r="R3836" s="20" t="n"/>
    </row>
    <row r="3837">
      <c r="A3837" s="39" t="n"/>
      <c r="B3837" s="20" t="n"/>
      <c r="C3837" s="20" t="n"/>
      <c r="D3837" s="20" t="n"/>
      <c r="E3837" s="20" t="n"/>
      <c r="F3837" s="26">
        <f>IF(E3837="","",IFERROR(INDEX('İş emirleri'!$B$6:$B$305,MATCH(E3837,'İş emirleri'!$A$6:$A$305,0)),"İş emri yok"))</f>
        <v/>
      </c>
      <c r="G3837" s="38" t="n"/>
      <c r="H3837" s="38" t="n"/>
      <c r="I3837" s="20" t="n"/>
      <c r="J3837" s="40">
        <f>IF(G3837="","",MAX(0,G3837-N(H3837)))</f>
        <v/>
      </c>
      <c r="K3837" s="24">
        <f>IF(OR(G3837="",N(G3837)=0),"",J3837/G3837)</f>
        <v/>
      </c>
      <c r="L3837" s="38" t="n"/>
      <c r="M3837" s="38" t="n"/>
      <c r="N3837" s="20" t="n"/>
      <c r="O3837" s="40">
        <f>IF(AND(L3837="",M3837=""),"",N(L3837)+N(M3837))</f>
        <v/>
      </c>
      <c r="P3837" s="24">
        <f>IF(OR(O3837="",N(O3837)=0),"",N(M3837)/O3837)</f>
        <v/>
      </c>
      <c r="Q3837" s="40">
        <f>IF(OR(J3837="",N(J3837)=0,O3837=""),"",N(L3837)/(J3837/60))</f>
        <v/>
      </c>
      <c r="R3837" s="20" t="n"/>
    </row>
    <row r="3838">
      <c r="A3838" s="39" t="n"/>
      <c r="B3838" s="20" t="n"/>
      <c r="C3838" s="20" t="n"/>
      <c r="D3838" s="20" t="n"/>
      <c r="E3838" s="20" t="n"/>
      <c r="F3838" s="26">
        <f>IF(E3838="","",IFERROR(INDEX('İş emirleri'!$B$6:$B$305,MATCH(E3838,'İş emirleri'!$A$6:$A$305,0)),"İş emri yok"))</f>
        <v/>
      </c>
      <c r="G3838" s="38" t="n"/>
      <c r="H3838" s="38" t="n"/>
      <c r="I3838" s="20" t="n"/>
      <c r="J3838" s="40">
        <f>IF(G3838="","",MAX(0,G3838-N(H3838)))</f>
        <v/>
      </c>
      <c r="K3838" s="24">
        <f>IF(OR(G3838="",N(G3838)=0),"",J3838/G3838)</f>
        <v/>
      </c>
      <c r="L3838" s="38" t="n"/>
      <c r="M3838" s="38" t="n"/>
      <c r="N3838" s="20" t="n"/>
      <c r="O3838" s="40">
        <f>IF(AND(L3838="",M3838=""),"",N(L3838)+N(M3838))</f>
        <v/>
      </c>
      <c r="P3838" s="24">
        <f>IF(OR(O3838="",N(O3838)=0),"",N(M3838)/O3838)</f>
        <v/>
      </c>
      <c r="Q3838" s="40">
        <f>IF(OR(J3838="",N(J3838)=0,O3838=""),"",N(L3838)/(J3838/60))</f>
        <v/>
      </c>
      <c r="R3838" s="20" t="n"/>
    </row>
    <row r="3839">
      <c r="A3839" s="39" t="n"/>
      <c r="B3839" s="20" t="n"/>
      <c r="C3839" s="20" t="n"/>
      <c r="D3839" s="20" t="n"/>
      <c r="E3839" s="20" t="n"/>
      <c r="F3839" s="26">
        <f>IF(E3839="","",IFERROR(INDEX('İş emirleri'!$B$6:$B$305,MATCH(E3839,'İş emirleri'!$A$6:$A$305,0)),"İş emri yok"))</f>
        <v/>
      </c>
      <c r="G3839" s="38" t="n"/>
      <c r="H3839" s="38" t="n"/>
      <c r="I3839" s="20" t="n"/>
      <c r="J3839" s="40">
        <f>IF(G3839="","",MAX(0,G3839-N(H3839)))</f>
        <v/>
      </c>
      <c r="K3839" s="24">
        <f>IF(OR(G3839="",N(G3839)=0),"",J3839/G3839)</f>
        <v/>
      </c>
      <c r="L3839" s="38" t="n"/>
      <c r="M3839" s="38" t="n"/>
      <c r="N3839" s="20" t="n"/>
      <c r="O3839" s="40">
        <f>IF(AND(L3839="",M3839=""),"",N(L3839)+N(M3839))</f>
        <v/>
      </c>
      <c r="P3839" s="24">
        <f>IF(OR(O3839="",N(O3839)=0),"",N(M3839)/O3839)</f>
        <v/>
      </c>
      <c r="Q3839" s="40">
        <f>IF(OR(J3839="",N(J3839)=0,O3839=""),"",N(L3839)/(J3839/60))</f>
        <v/>
      </c>
      <c r="R3839" s="20" t="n"/>
    </row>
    <row r="3840">
      <c r="A3840" s="39" t="n"/>
      <c r="B3840" s="20" t="n"/>
      <c r="C3840" s="20" t="n"/>
      <c r="D3840" s="20" t="n"/>
      <c r="E3840" s="20" t="n"/>
      <c r="F3840" s="26">
        <f>IF(E3840="","",IFERROR(INDEX('İş emirleri'!$B$6:$B$305,MATCH(E3840,'İş emirleri'!$A$6:$A$305,0)),"İş emri yok"))</f>
        <v/>
      </c>
      <c r="G3840" s="38" t="n"/>
      <c r="H3840" s="38" t="n"/>
      <c r="I3840" s="20" t="n"/>
      <c r="J3840" s="40">
        <f>IF(G3840="","",MAX(0,G3840-N(H3840)))</f>
        <v/>
      </c>
      <c r="K3840" s="24">
        <f>IF(OR(G3840="",N(G3840)=0),"",J3840/G3840)</f>
        <v/>
      </c>
      <c r="L3840" s="38" t="n"/>
      <c r="M3840" s="38" t="n"/>
      <c r="N3840" s="20" t="n"/>
      <c r="O3840" s="40">
        <f>IF(AND(L3840="",M3840=""),"",N(L3840)+N(M3840))</f>
        <v/>
      </c>
      <c r="P3840" s="24">
        <f>IF(OR(O3840="",N(O3840)=0),"",N(M3840)/O3840)</f>
        <v/>
      </c>
      <c r="Q3840" s="40">
        <f>IF(OR(J3840="",N(J3840)=0,O3840=""),"",N(L3840)/(J3840/60))</f>
        <v/>
      </c>
      <c r="R3840" s="20" t="n"/>
    </row>
    <row r="3841">
      <c r="A3841" s="39" t="n"/>
      <c r="B3841" s="20" t="n"/>
      <c r="C3841" s="20" t="n"/>
      <c r="D3841" s="20" t="n"/>
      <c r="E3841" s="20" t="n"/>
      <c r="F3841" s="26">
        <f>IF(E3841="","",IFERROR(INDEX('İş emirleri'!$B$6:$B$305,MATCH(E3841,'İş emirleri'!$A$6:$A$305,0)),"İş emri yok"))</f>
        <v/>
      </c>
      <c r="G3841" s="38" t="n"/>
      <c r="H3841" s="38" t="n"/>
      <c r="I3841" s="20" t="n"/>
      <c r="J3841" s="40">
        <f>IF(G3841="","",MAX(0,G3841-N(H3841)))</f>
        <v/>
      </c>
      <c r="K3841" s="24">
        <f>IF(OR(G3841="",N(G3841)=0),"",J3841/G3841)</f>
        <v/>
      </c>
      <c r="L3841" s="38" t="n"/>
      <c r="M3841" s="38" t="n"/>
      <c r="N3841" s="20" t="n"/>
      <c r="O3841" s="40">
        <f>IF(AND(L3841="",M3841=""),"",N(L3841)+N(M3841))</f>
        <v/>
      </c>
      <c r="P3841" s="24">
        <f>IF(OR(O3841="",N(O3841)=0),"",N(M3841)/O3841)</f>
        <v/>
      </c>
      <c r="Q3841" s="40">
        <f>IF(OR(J3841="",N(J3841)=0,O3841=""),"",N(L3841)/(J3841/60))</f>
        <v/>
      </c>
      <c r="R3841" s="20" t="n"/>
    </row>
    <row r="3842">
      <c r="A3842" s="39" t="n"/>
      <c r="B3842" s="20" t="n"/>
      <c r="C3842" s="20" t="n"/>
      <c r="D3842" s="20" t="n"/>
      <c r="E3842" s="20" t="n"/>
      <c r="F3842" s="26">
        <f>IF(E3842="","",IFERROR(INDEX('İş emirleri'!$B$6:$B$305,MATCH(E3842,'İş emirleri'!$A$6:$A$305,0)),"İş emri yok"))</f>
        <v/>
      </c>
      <c r="G3842" s="38" t="n"/>
      <c r="H3842" s="38" t="n"/>
      <c r="I3842" s="20" t="n"/>
      <c r="J3842" s="40">
        <f>IF(G3842="","",MAX(0,G3842-N(H3842)))</f>
        <v/>
      </c>
      <c r="K3842" s="24">
        <f>IF(OR(G3842="",N(G3842)=0),"",J3842/G3842)</f>
        <v/>
      </c>
      <c r="L3842" s="38" t="n"/>
      <c r="M3842" s="38" t="n"/>
      <c r="N3842" s="20" t="n"/>
      <c r="O3842" s="40">
        <f>IF(AND(L3842="",M3842=""),"",N(L3842)+N(M3842))</f>
        <v/>
      </c>
      <c r="P3842" s="24">
        <f>IF(OR(O3842="",N(O3842)=0),"",N(M3842)/O3842)</f>
        <v/>
      </c>
      <c r="Q3842" s="40">
        <f>IF(OR(J3842="",N(J3842)=0,O3842=""),"",N(L3842)/(J3842/60))</f>
        <v/>
      </c>
      <c r="R3842" s="20" t="n"/>
    </row>
    <row r="3843">
      <c r="A3843" s="39" t="n"/>
      <c r="B3843" s="20" t="n"/>
      <c r="C3843" s="20" t="n"/>
      <c r="D3843" s="20" t="n"/>
      <c r="E3843" s="20" t="n"/>
      <c r="F3843" s="26">
        <f>IF(E3843="","",IFERROR(INDEX('İş emirleri'!$B$6:$B$305,MATCH(E3843,'İş emirleri'!$A$6:$A$305,0)),"İş emri yok"))</f>
        <v/>
      </c>
      <c r="G3843" s="38" t="n"/>
      <c r="H3843" s="38" t="n"/>
      <c r="I3843" s="20" t="n"/>
      <c r="J3843" s="40">
        <f>IF(G3843="","",MAX(0,G3843-N(H3843)))</f>
        <v/>
      </c>
      <c r="K3843" s="24">
        <f>IF(OR(G3843="",N(G3843)=0),"",J3843/G3843)</f>
        <v/>
      </c>
      <c r="L3843" s="38" t="n"/>
      <c r="M3843" s="38" t="n"/>
      <c r="N3843" s="20" t="n"/>
      <c r="O3843" s="40">
        <f>IF(AND(L3843="",M3843=""),"",N(L3843)+N(M3843))</f>
        <v/>
      </c>
      <c r="P3843" s="24">
        <f>IF(OR(O3843="",N(O3843)=0),"",N(M3843)/O3843)</f>
        <v/>
      </c>
      <c r="Q3843" s="40">
        <f>IF(OR(J3843="",N(J3843)=0,O3843=""),"",N(L3843)/(J3843/60))</f>
        <v/>
      </c>
      <c r="R3843" s="20" t="n"/>
    </row>
    <row r="3844">
      <c r="A3844" s="39" t="n"/>
      <c r="B3844" s="20" t="n"/>
      <c r="C3844" s="20" t="n"/>
      <c r="D3844" s="20" t="n"/>
      <c r="E3844" s="20" t="n"/>
      <c r="F3844" s="26">
        <f>IF(E3844="","",IFERROR(INDEX('İş emirleri'!$B$6:$B$305,MATCH(E3844,'İş emirleri'!$A$6:$A$305,0)),"İş emri yok"))</f>
        <v/>
      </c>
      <c r="G3844" s="38" t="n"/>
      <c r="H3844" s="38" t="n"/>
      <c r="I3844" s="20" t="n"/>
      <c r="J3844" s="40">
        <f>IF(G3844="","",MAX(0,G3844-N(H3844)))</f>
        <v/>
      </c>
      <c r="K3844" s="24">
        <f>IF(OR(G3844="",N(G3844)=0),"",J3844/G3844)</f>
        <v/>
      </c>
      <c r="L3844" s="38" t="n"/>
      <c r="M3844" s="38" t="n"/>
      <c r="N3844" s="20" t="n"/>
      <c r="O3844" s="40">
        <f>IF(AND(L3844="",M3844=""),"",N(L3844)+N(M3844))</f>
        <v/>
      </c>
      <c r="P3844" s="24">
        <f>IF(OR(O3844="",N(O3844)=0),"",N(M3844)/O3844)</f>
        <v/>
      </c>
      <c r="Q3844" s="40">
        <f>IF(OR(J3844="",N(J3844)=0,O3844=""),"",N(L3844)/(J3844/60))</f>
        <v/>
      </c>
      <c r="R3844" s="20" t="n"/>
    </row>
    <row r="3845">
      <c r="A3845" s="39" t="n"/>
      <c r="B3845" s="20" t="n"/>
      <c r="C3845" s="20" t="n"/>
      <c r="D3845" s="20" t="n"/>
      <c r="E3845" s="20" t="n"/>
      <c r="F3845" s="26">
        <f>IF(E3845="","",IFERROR(INDEX('İş emirleri'!$B$6:$B$305,MATCH(E3845,'İş emirleri'!$A$6:$A$305,0)),"İş emri yok"))</f>
        <v/>
      </c>
      <c r="G3845" s="38" t="n"/>
      <c r="H3845" s="38" t="n"/>
      <c r="I3845" s="20" t="n"/>
      <c r="J3845" s="40">
        <f>IF(G3845="","",MAX(0,G3845-N(H3845)))</f>
        <v/>
      </c>
      <c r="K3845" s="24">
        <f>IF(OR(G3845="",N(G3845)=0),"",J3845/G3845)</f>
        <v/>
      </c>
      <c r="L3845" s="38" t="n"/>
      <c r="M3845" s="38" t="n"/>
      <c r="N3845" s="20" t="n"/>
      <c r="O3845" s="40">
        <f>IF(AND(L3845="",M3845=""),"",N(L3845)+N(M3845))</f>
        <v/>
      </c>
      <c r="P3845" s="24">
        <f>IF(OR(O3845="",N(O3845)=0),"",N(M3845)/O3845)</f>
        <v/>
      </c>
      <c r="Q3845" s="40">
        <f>IF(OR(J3845="",N(J3845)=0,O3845=""),"",N(L3845)/(J3845/60))</f>
        <v/>
      </c>
      <c r="R3845" s="20" t="n"/>
    </row>
    <row r="3846">
      <c r="A3846" s="39" t="n"/>
      <c r="B3846" s="20" t="n"/>
      <c r="C3846" s="20" t="n"/>
      <c r="D3846" s="20" t="n"/>
      <c r="E3846" s="20" t="n"/>
      <c r="F3846" s="26">
        <f>IF(E3846="","",IFERROR(INDEX('İş emirleri'!$B$6:$B$305,MATCH(E3846,'İş emirleri'!$A$6:$A$305,0)),"İş emri yok"))</f>
        <v/>
      </c>
      <c r="G3846" s="38" t="n"/>
      <c r="H3846" s="38" t="n"/>
      <c r="I3846" s="20" t="n"/>
      <c r="J3846" s="40">
        <f>IF(G3846="","",MAX(0,G3846-N(H3846)))</f>
        <v/>
      </c>
      <c r="K3846" s="24">
        <f>IF(OR(G3846="",N(G3846)=0),"",J3846/G3846)</f>
        <v/>
      </c>
      <c r="L3846" s="38" t="n"/>
      <c r="M3846" s="38" t="n"/>
      <c r="N3846" s="20" t="n"/>
      <c r="O3846" s="40">
        <f>IF(AND(L3846="",M3846=""),"",N(L3846)+N(M3846))</f>
        <v/>
      </c>
      <c r="P3846" s="24">
        <f>IF(OR(O3846="",N(O3846)=0),"",N(M3846)/O3846)</f>
        <v/>
      </c>
      <c r="Q3846" s="40">
        <f>IF(OR(J3846="",N(J3846)=0,O3846=""),"",N(L3846)/(J3846/60))</f>
        <v/>
      </c>
      <c r="R3846" s="20" t="n"/>
    </row>
    <row r="3847">
      <c r="A3847" s="39" t="n"/>
      <c r="B3847" s="20" t="n"/>
      <c r="C3847" s="20" t="n"/>
      <c r="D3847" s="20" t="n"/>
      <c r="E3847" s="20" t="n"/>
      <c r="F3847" s="26">
        <f>IF(E3847="","",IFERROR(INDEX('İş emirleri'!$B$6:$B$305,MATCH(E3847,'İş emirleri'!$A$6:$A$305,0)),"İş emri yok"))</f>
        <v/>
      </c>
      <c r="G3847" s="38" t="n"/>
      <c r="H3847" s="38" t="n"/>
      <c r="I3847" s="20" t="n"/>
      <c r="J3847" s="40">
        <f>IF(G3847="","",MAX(0,G3847-N(H3847)))</f>
        <v/>
      </c>
      <c r="K3847" s="24">
        <f>IF(OR(G3847="",N(G3847)=0),"",J3847/G3847)</f>
        <v/>
      </c>
      <c r="L3847" s="38" t="n"/>
      <c r="M3847" s="38" t="n"/>
      <c r="N3847" s="20" t="n"/>
      <c r="O3847" s="40">
        <f>IF(AND(L3847="",M3847=""),"",N(L3847)+N(M3847))</f>
        <v/>
      </c>
      <c r="P3847" s="24">
        <f>IF(OR(O3847="",N(O3847)=0),"",N(M3847)/O3847)</f>
        <v/>
      </c>
      <c r="Q3847" s="40">
        <f>IF(OR(J3847="",N(J3847)=0,O3847=""),"",N(L3847)/(J3847/60))</f>
        <v/>
      </c>
      <c r="R3847" s="20" t="n"/>
    </row>
    <row r="3848">
      <c r="A3848" s="39" t="n"/>
      <c r="B3848" s="20" t="n"/>
      <c r="C3848" s="20" t="n"/>
      <c r="D3848" s="20" t="n"/>
      <c r="E3848" s="20" t="n"/>
      <c r="F3848" s="26">
        <f>IF(E3848="","",IFERROR(INDEX('İş emirleri'!$B$6:$B$305,MATCH(E3848,'İş emirleri'!$A$6:$A$305,0)),"İş emri yok"))</f>
        <v/>
      </c>
      <c r="G3848" s="38" t="n"/>
      <c r="H3848" s="38" t="n"/>
      <c r="I3848" s="20" t="n"/>
      <c r="J3848" s="40">
        <f>IF(G3848="","",MAX(0,G3848-N(H3848)))</f>
        <v/>
      </c>
      <c r="K3848" s="24">
        <f>IF(OR(G3848="",N(G3848)=0),"",J3848/G3848)</f>
        <v/>
      </c>
      <c r="L3848" s="38" t="n"/>
      <c r="M3848" s="38" t="n"/>
      <c r="N3848" s="20" t="n"/>
      <c r="O3848" s="40">
        <f>IF(AND(L3848="",M3848=""),"",N(L3848)+N(M3848))</f>
        <v/>
      </c>
      <c r="P3848" s="24">
        <f>IF(OR(O3848="",N(O3848)=0),"",N(M3848)/O3848)</f>
        <v/>
      </c>
      <c r="Q3848" s="40">
        <f>IF(OR(J3848="",N(J3848)=0,O3848=""),"",N(L3848)/(J3848/60))</f>
        <v/>
      </c>
      <c r="R3848" s="20" t="n"/>
    </row>
    <row r="3849">
      <c r="A3849" s="39" t="n"/>
      <c r="B3849" s="20" t="n"/>
      <c r="C3849" s="20" t="n"/>
      <c r="D3849" s="20" t="n"/>
      <c r="E3849" s="20" t="n"/>
      <c r="F3849" s="26">
        <f>IF(E3849="","",IFERROR(INDEX('İş emirleri'!$B$6:$B$305,MATCH(E3849,'İş emirleri'!$A$6:$A$305,0)),"İş emri yok"))</f>
        <v/>
      </c>
      <c r="G3849" s="38" t="n"/>
      <c r="H3849" s="38" t="n"/>
      <c r="I3849" s="20" t="n"/>
      <c r="J3849" s="40">
        <f>IF(G3849="","",MAX(0,G3849-N(H3849)))</f>
        <v/>
      </c>
      <c r="K3849" s="24">
        <f>IF(OR(G3849="",N(G3849)=0),"",J3849/G3849)</f>
        <v/>
      </c>
      <c r="L3849" s="38" t="n"/>
      <c r="M3849" s="38" t="n"/>
      <c r="N3849" s="20" t="n"/>
      <c r="O3849" s="40">
        <f>IF(AND(L3849="",M3849=""),"",N(L3849)+N(M3849))</f>
        <v/>
      </c>
      <c r="P3849" s="24">
        <f>IF(OR(O3849="",N(O3849)=0),"",N(M3849)/O3849)</f>
        <v/>
      </c>
      <c r="Q3849" s="40">
        <f>IF(OR(J3849="",N(J3849)=0,O3849=""),"",N(L3849)/(J3849/60))</f>
        <v/>
      </c>
      <c r="R3849" s="20" t="n"/>
    </row>
    <row r="3850">
      <c r="A3850" s="39" t="n"/>
      <c r="B3850" s="20" t="n"/>
      <c r="C3850" s="20" t="n"/>
      <c r="D3850" s="20" t="n"/>
      <c r="E3850" s="20" t="n"/>
      <c r="F3850" s="26">
        <f>IF(E3850="","",IFERROR(INDEX('İş emirleri'!$B$6:$B$305,MATCH(E3850,'İş emirleri'!$A$6:$A$305,0)),"İş emri yok"))</f>
        <v/>
      </c>
      <c r="G3850" s="38" t="n"/>
      <c r="H3850" s="38" t="n"/>
      <c r="I3850" s="20" t="n"/>
      <c r="J3850" s="40">
        <f>IF(G3850="","",MAX(0,G3850-N(H3850)))</f>
        <v/>
      </c>
      <c r="K3850" s="24">
        <f>IF(OR(G3850="",N(G3850)=0),"",J3850/G3850)</f>
        <v/>
      </c>
      <c r="L3850" s="38" t="n"/>
      <c r="M3850" s="38" t="n"/>
      <c r="N3850" s="20" t="n"/>
      <c r="O3850" s="40">
        <f>IF(AND(L3850="",M3850=""),"",N(L3850)+N(M3850))</f>
        <v/>
      </c>
      <c r="P3850" s="24">
        <f>IF(OR(O3850="",N(O3850)=0),"",N(M3850)/O3850)</f>
        <v/>
      </c>
      <c r="Q3850" s="40">
        <f>IF(OR(J3850="",N(J3850)=0,O3850=""),"",N(L3850)/(J3850/60))</f>
        <v/>
      </c>
      <c r="R3850" s="20" t="n"/>
    </row>
    <row r="3851">
      <c r="A3851" s="39" t="n"/>
      <c r="B3851" s="20" t="n"/>
      <c r="C3851" s="20" t="n"/>
      <c r="D3851" s="20" t="n"/>
      <c r="E3851" s="20" t="n"/>
      <c r="F3851" s="26">
        <f>IF(E3851="","",IFERROR(INDEX('İş emirleri'!$B$6:$B$305,MATCH(E3851,'İş emirleri'!$A$6:$A$305,0)),"İş emri yok"))</f>
        <v/>
      </c>
      <c r="G3851" s="38" t="n"/>
      <c r="H3851" s="38" t="n"/>
      <c r="I3851" s="20" t="n"/>
      <c r="J3851" s="40">
        <f>IF(G3851="","",MAX(0,G3851-N(H3851)))</f>
        <v/>
      </c>
      <c r="K3851" s="24">
        <f>IF(OR(G3851="",N(G3851)=0),"",J3851/G3851)</f>
        <v/>
      </c>
      <c r="L3851" s="38" t="n"/>
      <c r="M3851" s="38" t="n"/>
      <c r="N3851" s="20" t="n"/>
      <c r="O3851" s="40">
        <f>IF(AND(L3851="",M3851=""),"",N(L3851)+N(M3851))</f>
        <v/>
      </c>
      <c r="P3851" s="24">
        <f>IF(OR(O3851="",N(O3851)=0),"",N(M3851)/O3851)</f>
        <v/>
      </c>
      <c r="Q3851" s="40">
        <f>IF(OR(J3851="",N(J3851)=0,O3851=""),"",N(L3851)/(J3851/60))</f>
        <v/>
      </c>
      <c r="R3851" s="20" t="n"/>
    </row>
    <row r="3852">
      <c r="A3852" s="39" t="n"/>
      <c r="B3852" s="20" t="n"/>
      <c r="C3852" s="20" t="n"/>
      <c r="D3852" s="20" t="n"/>
      <c r="E3852" s="20" t="n"/>
      <c r="F3852" s="26">
        <f>IF(E3852="","",IFERROR(INDEX('İş emirleri'!$B$6:$B$305,MATCH(E3852,'İş emirleri'!$A$6:$A$305,0)),"İş emri yok"))</f>
        <v/>
      </c>
      <c r="G3852" s="38" t="n"/>
      <c r="H3852" s="38" t="n"/>
      <c r="I3852" s="20" t="n"/>
      <c r="J3852" s="40">
        <f>IF(G3852="","",MAX(0,G3852-N(H3852)))</f>
        <v/>
      </c>
      <c r="K3852" s="24">
        <f>IF(OR(G3852="",N(G3852)=0),"",J3852/G3852)</f>
        <v/>
      </c>
      <c r="L3852" s="38" t="n"/>
      <c r="M3852" s="38" t="n"/>
      <c r="N3852" s="20" t="n"/>
      <c r="O3852" s="40">
        <f>IF(AND(L3852="",M3852=""),"",N(L3852)+N(M3852))</f>
        <v/>
      </c>
      <c r="P3852" s="24">
        <f>IF(OR(O3852="",N(O3852)=0),"",N(M3852)/O3852)</f>
        <v/>
      </c>
      <c r="Q3852" s="40">
        <f>IF(OR(J3852="",N(J3852)=0,O3852=""),"",N(L3852)/(J3852/60))</f>
        <v/>
      </c>
      <c r="R3852" s="20" t="n"/>
    </row>
    <row r="3853">
      <c r="A3853" s="39" t="n"/>
      <c r="B3853" s="20" t="n"/>
      <c r="C3853" s="20" t="n"/>
      <c r="D3853" s="20" t="n"/>
      <c r="E3853" s="20" t="n"/>
      <c r="F3853" s="26">
        <f>IF(E3853="","",IFERROR(INDEX('İş emirleri'!$B$6:$B$305,MATCH(E3853,'İş emirleri'!$A$6:$A$305,0)),"İş emri yok"))</f>
        <v/>
      </c>
      <c r="G3853" s="38" t="n"/>
      <c r="H3853" s="38" t="n"/>
      <c r="I3853" s="20" t="n"/>
      <c r="J3853" s="40">
        <f>IF(G3853="","",MAX(0,G3853-N(H3853)))</f>
        <v/>
      </c>
      <c r="K3853" s="24">
        <f>IF(OR(G3853="",N(G3853)=0),"",J3853/G3853)</f>
        <v/>
      </c>
      <c r="L3853" s="38" t="n"/>
      <c r="M3853" s="38" t="n"/>
      <c r="N3853" s="20" t="n"/>
      <c r="O3853" s="40">
        <f>IF(AND(L3853="",M3853=""),"",N(L3853)+N(M3853))</f>
        <v/>
      </c>
      <c r="P3853" s="24">
        <f>IF(OR(O3853="",N(O3853)=0),"",N(M3853)/O3853)</f>
        <v/>
      </c>
      <c r="Q3853" s="40">
        <f>IF(OR(J3853="",N(J3853)=0,O3853=""),"",N(L3853)/(J3853/60))</f>
        <v/>
      </c>
      <c r="R3853" s="20" t="n"/>
    </row>
    <row r="3854">
      <c r="A3854" s="39" t="n"/>
      <c r="B3854" s="20" t="n"/>
      <c r="C3854" s="20" t="n"/>
      <c r="D3854" s="20" t="n"/>
      <c r="E3854" s="20" t="n"/>
      <c r="F3854" s="26">
        <f>IF(E3854="","",IFERROR(INDEX('İş emirleri'!$B$6:$B$305,MATCH(E3854,'İş emirleri'!$A$6:$A$305,0)),"İş emri yok"))</f>
        <v/>
      </c>
      <c r="G3854" s="38" t="n"/>
      <c r="H3854" s="38" t="n"/>
      <c r="I3854" s="20" t="n"/>
      <c r="J3854" s="40">
        <f>IF(G3854="","",MAX(0,G3854-N(H3854)))</f>
        <v/>
      </c>
      <c r="K3854" s="24">
        <f>IF(OR(G3854="",N(G3854)=0),"",J3854/G3854)</f>
        <v/>
      </c>
      <c r="L3854" s="38" t="n"/>
      <c r="M3854" s="38" t="n"/>
      <c r="N3854" s="20" t="n"/>
      <c r="O3854" s="40">
        <f>IF(AND(L3854="",M3854=""),"",N(L3854)+N(M3854))</f>
        <v/>
      </c>
      <c r="P3854" s="24">
        <f>IF(OR(O3854="",N(O3854)=0),"",N(M3854)/O3854)</f>
        <v/>
      </c>
      <c r="Q3854" s="40">
        <f>IF(OR(J3854="",N(J3854)=0,O3854=""),"",N(L3854)/(J3854/60))</f>
        <v/>
      </c>
      <c r="R3854" s="20" t="n"/>
    </row>
    <row r="3855">
      <c r="A3855" s="39" t="n"/>
      <c r="B3855" s="20" t="n"/>
      <c r="C3855" s="20" t="n"/>
      <c r="D3855" s="20" t="n"/>
      <c r="E3855" s="20" t="n"/>
      <c r="F3855" s="26">
        <f>IF(E3855="","",IFERROR(INDEX('İş emirleri'!$B$6:$B$305,MATCH(E3855,'İş emirleri'!$A$6:$A$305,0)),"İş emri yok"))</f>
        <v/>
      </c>
      <c r="G3855" s="38" t="n"/>
      <c r="H3855" s="38" t="n"/>
      <c r="I3855" s="20" t="n"/>
      <c r="J3855" s="40">
        <f>IF(G3855="","",MAX(0,G3855-N(H3855)))</f>
        <v/>
      </c>
      <c r="K3855" s="24">
        <f>IF(OR(G3855="",N(G3855)=0),"",J3855/G3855)</f>
        <v/>
      </c>
      <c r="L3855" s="38" t="n"/>
      <c r="M3855" s="38" t="n"/>
      <c r="N3855" s="20" t="n"/>
      <c r="O3855" s="40">
        <f>IF(AND(L3855="",M3855=""),"",N(L3855)+N(M3855))</f>
        <v/>
      </c>
      <c r="P3855" s="24">
        <f>IF(OR(O3855="",N(O3855)=0),"",N(M3855)/O3855)</f>
        <v/>
      </c>
      <c r="Q3855" s="40">
        <f>IF(OR(J3855="",N(J3855)=0,O3855=""),"",N(L3855)/(J3855/60))</f>
        <v/>
      </c>
      <c r="R3855" s="20" t="n"/>
    </row>
    <row r="3856">
      <c r="A3856" s="39" t="n"/>
      <c r="B3856" s="20" t="n"/>
      <c r="C3856" s="20" t="n"/>
      <c r="D3856" s="20" t="n"/>
      <c r="E3856" s="20" t="n"/>
      <c r="F3856" s="26">
        <f>IF(E3856="","",IFERROR(INDEX('İş emirleri'!$B$6:$B$305,MATCH(E3856,'İş emirleri'!$A$6:$A$305,0)),"İş emri yok"))</f>
        <v/>
      </c>
      <c r="G3856" s="38" t="n"/>
      <c r="H3856" s="38" t="n"/>
      <c r="I3856" s="20" t="n"/>
      <c r="J3856" s="40">
        <f>IF(G3856="","",MAX(0,G3856-N(H3856)))</f>
        <v/>
      </c>
      <c r="K3856" s="24">
        <f>IF(OR(G3856="",N(G3856)=0),"",J3856/G3856)</f>
        <v/>
      </c>
      <c r="L3856" s="38" t="n"/>
      <c r="M3856" s="38" t="n"/>
      <c r="N3856" s="20" t="n"/>
      <c r="O3856" s="40">
        <f>IF(AND(L3856="",M3856=""),"",N(L3856)+N(M3856))</f>
        <v/>
      </c>
      <c r="P3856" s="24">
        <f>IF(OR(O3856="",N(O3856)=0),"",N(M3856)/O3856)</f>
        <v/>
      </c>
      <c r="Q3856" s="40">
        <f>IF(OR(J3856="",N(J3856)=0,O3856=""),"",N(L3856)/(J3856/60))</f>
        <v/>
      </c>
      <c r="R3856" s="20" t="n"/>
    </row>
    <row r="3857">
      <c r="A3857" s="39" t="n"/>
      <c r="B3857" s="20" t="n"/>
      <c r="C3857" s="20" t="n"/>
      <c r="D3857" s="20" t="n"/>
      <c r="E3857" s="20" t="n"/>
      <c r="F3857" s="26">
        <f>IF(E3857="","",IFERROR(INDEX('İş emirleri'!$B$6:$B$305,MATCH(E3857,'İş emirleri'!$A$6:$A$305,0)),"İş emri yok"))</f>
        <v/>
      </c>
      <c r="G3857" s="38" t="n"/>
      <c r="H3857" s="38" t="n"/>
      <c r="I3857" s="20" t="n"/>
      <c r="J3857" s="40">
        <f>IF(G3857="","",MAX(0,G3857-N(H3857)))</f>
        <v/>
      </c>
      <c r="K3857" s="24">
        <f>IF(OR(G3857="",N(G3857)=0),"",J3857/G3857)</f>
        <v/>
      </c>
      <c r="L3857" s="38" t="n"/>
      <c r="M3857" s="38" t="n"/>
      <c r="N3857" s="20" t="n"/>
      <c r="O3857" s="40">
        <f>IF(AND(L3857="",M3857=""),"",N(L3857)+N(M3857))</f>
        <v/>
      </c>
      <c r="P3857" s="24">
        <f>IF(OR(O3857="",N(O3857)=0),"",N(M3857)/O3857)</f>
        <v/>
      </c>
      <c r="Q3857" s="40">
        <f>IF(OR(J3857="",N(J3857)=0,O3857=""),"",N(L3857)/(J3857/60))</f>
        <v/>
      </c>
      <c r="R3857" s="20" t="n"/>
    </row>
    <row r="3858">
      <c r="A3858" s="39" t="n"/>
      <c r="B3858" s="20" t="n"/>
      <c r="C3858" s="20" t="n"/>
      <c r="D3858" s="20" t="n"/>
      <c r="E3858" s="20" t="n"/>
      <c r="F3858" s="26">
        <f>IF(E3858="","",IFERROR(INDEX('İş emirleri'!$B$6:$B$305,MATCH(E3858,'İş emirleri'!$A$6:$A$305,0)),"İş emri yok"))</f>
        <v/>
      </c>
      <c r="G3858" s="38" t="n"/>
      <c r="H3858" s="38" t="n"/>
      <c r="I3858" s="20" t="n"/>
      <c r="J3858" s="40">
        <f>IF(G3858="","",MAX(0,G3858-N(H3858)))</f>
        <v/>
      </c>
      <c r="K3858" s="24">
        <f>IF(OR(G3858="",N(G3858)=0),"",J3858/G3858)</f>
        <v/>
      </c>
      <c r="L3858" s="38" t="n"/>
      <c r="M3858" s="38" t="n"/>
      <c r="N3858" s="20" t="n"/>
      <c r="O3858" s="40">
        <f>IF(AND(L3858="",M3858=""),"",N(L3858)+N(M3858))</f>
        <v/>
      </c>
      <c r="P3858" s="24">
        <f>IF(OR(O3858="",N(O3858)=0),"",N(M3858)/O3858)</f>
        <v/>
      </c>
      <c r="Q3858" s="40">
        <f>IF(OR(J3858="",N(J3858)=0,O3858=""),"",N(L3858)/(J3858/60))</f>
        <v/>
      </c>
      <c r="R3858" s="20" t="n"/>
    </row>
    <row r="3859">
      <c r="A3859" s="39" t="n"/>
      <c r="B3859" s="20" t="n"/>
      <c r="C3859" s="20" t="n"/>
      <c r="D3859" s="20" t="n"/>
      <c r="E3859" s="20" t="n"/>
      <c r="F3859" s="26">
        <f>IF(E3859="","",IFERROR(INDEX('İş emirleri'!$B$6:$B$305,MATCH(E3859,'İş emirleri'!$A$6:$A$305,0)),"İş emri yok"))</f>
        <v/>
      </c>
      <c r="G3859" s="38" t="n"/>
      <c r="H3859" s="38" t="n"/>
      <c r="I3859" s="20" t="n"/>
      <c r="J3859" s="40">
        <f>IF(G3859="","",MAX(0,G3859-N(H3859)))</f>
        <v/>
      </c>
      <c r="K3859" s="24">
        <f>IF(OR(G3859="",N(G3859)=0),"",J3859/G3859)</f>
        <v/>
      </c>
      <c r="L3859" s="38" t="n"/>
      <c r="M3859" s="38" t="n"/>
      <c r="N3859" s="20" t="n"/>
      <c r="O3859" s="40">
        <f>IF(AND(L3859="",M3859=""),"",N(L3859)+N(M3859))</f>
        <v/>
      </c>
      <c r="P3859" s="24">
        <f>IF(OR(O3859="",N(O3859)=0),"",N(M3859)/O3859)</f>
        <v/>
      </c>
      <c r="Q3859" s="40">
        <f>IF(OR(J3859="",N(J3859)=0,O3859=""),"",N(L3859)/(J3859/60))</f>
        <v/>
      </c>
      <c r="R3859" s="20" t="n"/>
    </row>
    <row r="3860">
      <c r="A3860" s="39" t="n"/>
      <c r="B3860" s="20" t="n"/>
      <c r="C3860" s="20" t="n"/>
      <c r="D3860" s="20" t="n"/>
      <c r="E3860" s="20" t="n"/>
      <c r="F3860" s="26">
        <f>IF(E3860="","",IFERROR(INDEX('İş emirleri'!$B$6:$B$305,MATCH(E3860,'İş emirleri'!$A$6:$A$305,0)),"İş emri yok"))</f>
        <v/>
      </c>
      <c r="G3860" s="38" t="n"/>
      <c r="H3860" s="38" t="n"/>
      <c r="I3860" s="20" t="n"/>
      <c r="J3860" s="40">
        <f>IF(G3860="","",MAX(0,G3860-N(H3860)))</f>
        <v/>
      </c>
      <c r="K3860" s="24">
        <f>IF(OR(G3860="",N(G3860)=0),"",J3860/G3860)</f>
        <v/>
      </c>
      <c r="L3860" s="38" t="n"/>
      <c r="M3860" s="38" t="n"/>
      <c r="N3860" s="20" t="n"/>
      <c r="O3860" s="40">
        <f>IF(AND(L3860="",M3860=""),"",N(L3860)+N(M3860))</f>
        <v/>
      </c>
      <c r="P3860" s="24">
        <f>IF(OR(O3860="",N(O3860)=0),"",N(M3860)/O3860)</f>
        <v/>
      </c>
      <c r="Q3860" s="40">
        <f>IF(OR(J3860="",N(J3860)=0,O3860=""),"",N(L3860)/(J3860/60))</f>
        <v/>
      </c>
      <c r="R3860" s="20" t="n"/>
    </row>
    <row r="3861">
      <c r="A3861" s="39" t="n"/>
      <c r="B3861" s="20" t="n"/>
      <c r="C3861" s="20" t="n"/>
      <c r="D3861" s="20" t="n"/>
      <c r="E3861" s="20" t="n"/>
      <c r="F3861" s="26">
        <f>IF(E3861="","",IFERROR(INDEX('İş emirleri'!$B$6:$B$305,MATCH(E3861,'İş emirleri'!$A$6:$A$305,0)),"İş emri yok"))</f>
        <v/>
      </c>
      <c r="G3861" s="38" t="n"/>
      <c r="H3861" s="38" t="n"/>
      <c r="I3861" s="20" t="n"/>
      <c r="J3861" s="40">
        <f>IF(G3861="","",MAX(0,G3861-N(H3861)))</f>
        <v/>
      </c>
      <c r="K3861" s="24">
        <f>IF(OR(G3861="",N(G3861)=0),"",J3861/G3861)</f>
        <v/>
      </c>
      <c r="L3861" s="38" t="n"/>
      <c r="M3861" s="38" t="n"/>
      <c r="N3861" s="20" t="n"/>
      <c r="O3861" s="40">
        <f>IF(AND(L3861="",M3861=""),"",N(L3861)+N(M3861))</f>
        <v/>
      </c>
      <c r="P3861" s="24">
        <f>IF(OR(O3861="",N(O3861)=0),"",N(M3861)/O3861)</f>
        <v/>
      </c>
      <c r="Q3861" s="40">
        <f>IF(OR(J3861="",N(J3861)=0,O3861=""),"",N(L3861)/(J3861/60))</f>
        <v/>
      </c>
      <c r="R3861" s="20" t="n"/>
    </row>
    <row r="3862">
      <c r="A3862" s="39" t="n"/>
      <c r="B3862" s="20" t="n"/>
      <c r="C3862" s="20" t="n"/>
      <c r="D3862" s="20" t="n"/>
      <c r="E3862" s="20" t="n"/>
      <c r="F3862" s="26">
        <f>IF(E3862="","",IFERROR(INDEX('İş emirleri'!$B$6:$B$305,MATCH(E3862,'İş emirleri'!$A$6:$A$305,0)),"İş emri yok"))</f>
        <v/>
      </c>
      <c r="G3862" s="38" t="n"/>
      <c r="H3862" s="38" t="n"/>
      <c r="I3862" s="20" t="n"/>
      <c r="J3862" s="40">
        <f>IF(G3862="","",MAX(0,G3862-N(H3862)))</f>
        <v/>
      </c>
      <c r="K3862" s="24">
        <f>IF(OR(G3862="",N(G3862)=0),"",J3862/G3862)</f>
        <v/>
      </c>
      <c r="L3862" s="38" t="n"/>
      <c r="M3862" s="38" t="n"/>
      <c r="N3862" s="20" t="n"/>
      <c r="O3862" s="40">
        <f>IF(AND(L3862="",M3862=""),"",N(L3862)+N(M3862))</f>
        <v/>
      </c>
      <c r="P3862" s="24">
        <f>IF(OR(O3862="",N(O3862)=0),"",N(M3862)/O3862)</f>
        <v/>
      </c>
      <c r="Q3862" s="40">
        <f>IF(OR(J3862="",N(J3862)=0,O3862=""),"",N(L3862)/(J3862/60))</f>
        <v/>
      </c>
      <c r="R3862" s="20" t="n"/>
    </row>
    <row r="3863">
      <c r="A3863" s="39" t="n"/>
      <c r="B3863" s="20" t="n"/>
      <c r="C3863" s="20" t="n"/>
      <c r="D3863" s="20" t="n"/>
      <c r="E3863" s="20" t="n"/>
      <c r="F3863" s="26">
        <f>IF(E3863="","",IFERROR(INDEX('İş emirleri'!$B$6:$B$305,MATCH(E3863,'İş emirleri'!$A$6:$A$305,0)),"İş emri yok"))</f>
        <v/>
      </c>
      <c r="G3863" s="38" t="n"/>
      <c r="H3863" s="38" t="n"/>
      <c r="I3863" s="20" t="n"/>
      <c r="J3863" s="40">
        <f>IF(G3863="","",MAX(0,G3863-N(H3863)))</f>
        <v/>
      </c>
      <c r="K3863" s="24">
        <f>IF(OR(G3863="",N(G3863)=0),"",J3863/G3863)</f>
        <v/>
      </c>
      <c r="L3863" s="38" t="n"/>
      <c r="M3863" s="38" t="n"/>
      <c r="N3863" s="20" t="n"/>
      <c r="O3863" s="40">
        <f>IF(AND(L3863="",M3863=""),"",N(L3863)+N(M3863))</f>
        <v/>
      </c>
      <c r="P3863" s="24">
        <f>IF(OR(O3863="",N(O3863)=0),"",N(M3863)/O3863)</f>
        <v/>
      </c>
      <c r="Q3863" s="40">
        <f>IF(OR(J3863="",N(J3863)=0,O3863=""),"",N(L3863)/(J3863/60))</f>
        <v/>
      </c>
      <c r="R3863" s="20" t="n"/>
    </row>
    <row r="3864">
      <c r="A3864" s="39" t="n"/>
      <c r="B3864" s="20" t="n"/>
      <c r="C3864" s="20" t="n"/>
      <c r="D3864" s="20" t="n"/>
      <c r="E3864" s="20" t="n"/>
      <c r="F3864" s="26">
        <f>IF(E3864="","",IFERROR(INDEX('İş emirleri'!$B$6:$B$305,MATCH(E3864,'İş emirleri'!$A$6:$A$305,0)),"İş emri yok"))</f>
        <v/>
      </c>
      <c r="G3864" s="38" t="n"/>
      <c r="H3864" s="38" t="n"/>
      <c r="I3864" s="20" t="n"/>
      <c r="J3864" s="40">
        <f>IF(G3864="","",MAX(0,G3864-N(H3864)))</f>
        <v/>
      </c>
      <c r="K3864" s="24">
        <f>IF(OR(G3864="",N(G3864)=0),"",J3864/G3864)</f>
        <v/>
      </c>
      <c r="L3864" s="38" t="n"/>
      <c r="M3864" s="38" t="n"/>
      <c r="N3864" s="20" t="n"/>
      <c r="O3864" s="40">
        <f>IF(AND(L3864="",M3864=""),"",N(L3864)+N(M3864))</f>
        <v/>
      </c>
      <c r="P3864" s="24">
        <f>IF(OR(O3864="",N(O3864)=0),"",N(M3864)/O3864)</f>
        <v/>
      </c>
      <c r="Q3864" s="40">
        <f>IF(OR(J3864="",N(J3864)=0,O3864=""),"",N(L3864)/(J3864/60))</f>
        <v/>
      </c>
      <c r="R3864" s="20" t="n"/>
    </row>
    <row r="3865">
      <c r="A3865" s="39" t="n"/>
      <c r="B3865" s="20" t="n"/>
      <c r="C3865" s="20" t="n"/>
      <c r="D3865" s="20" t="n"/>
      <c r="E3865" s="20" t="n"/>
      <c r="F3865" s="26">
        <f>IF(E3865="","",IFERROR(INDEX('İş emirleri'!$B$6:$B$305,MATCH(E3865,'İş emirleri'!$A$6:$A$305,0)),"İş emri yok"))</f>
        <v/>
      </c>
      <c r="G3865" s="38" t="n"/>
      <c r="H3865" s="38" t="n"/>
      <c r="I3865" s="20" t="n"/>
      <c r="J3865" s="40">
        <f>IF(G3865="","",MAX(0,G3865-N(H3865)))</f>
        <v/>
      </c>
      <c r="K3865" s="24">
        <f>IF(OR(G3865="",N(G3865)=0),"",J3865/G3865)</f>
        <v/>
      </c>
      <c r="L3865" s="38" t="n"/>
      <c r="M3865" s="38" t="n"/>
      <c r="N3865" s="20" t="n"/>
      <c r="O3865" s="40">
        <f>IF(AND(L3865="",M3865=""),"",N(L3865)+N(M3865))</f>
        <v/>
      </c>
      <c r="P3865" s="24">
        <f>IF(OR(O3865="",N(O3865)=0),"",N(M3865)/O3865)</f>
        <v/>
      </c>
      <c r="Q3865" s="40">
        <f>IF(OR(J3865="",N(J3865)=0,O3865=""),"",N(L3865)/(J3865/60))</f>
        <v/>
      </c>
      <c r="R3865" s="20" t="n"/>
    </row>
    <row r="3866">
      <c r="A3866" s="39" t="n"/>
      <c r="B3866" s="20" t="n"/>
      <c r="C3866" s="20" t="n"/>
      <c r="D3866" s="20" t="n"/>
      <c r="E3866" s="20" t="n"/>
      <c r="F3866" s="26">
        <f>IF(E3866="","",IFERROR(INDEX('İş emirleri'!$B$6:$B$305,MATCH(E3866,'İş emirleri'!$A$6:$A$305,0)),"İş emri yok"))</f>
        <v/>
      </c>
      <c r="G3866" s="38" t="n"/>
      <c r="H3866" s="38" t="n"/>
      <c r="I3866" s="20" t="n"/>
      <c r="J3866" s="40">
        <f>IF(G3866="","",MAX(0,G3866-N(H3866)))</f>
        <v/>
      </c>
      <c r="K3866" s="24">
        <f>IF(OR(G3866="",N(G3866)=0),"",J3866/G3866)</f>
        <v/>
      </c>
      <c r="L3866" s="38" t="n"/>
      <c r="M3866" s="38" t="n"/>
      <c r="N3866" s="20" t="n"/>
      <c r="O3866" s="40">
        <f>IF(AND(L3866="",M3866=""),"",N(L3866)+N(M3866))</f>
        <v/>
      </c>
      <c r="P3866" s="24">
        <f>IF(OR(O3866="",N(O3866)=0),"",N(M3866)/O3866)</f>
        <v/>
      </c>
      <c r="Q3866" s="40">
        <f>IF(OR(J3866="",N(J3866)=0,O3866=""),"",N(L3866)/(J3866/60))</f>
        <v/>
      </c>
      <c r="R3866" s="20" t="n"/>
    </row>
    <row r="3867">
      <c r="A3867" s="39" t="n"/>
      <c r="B3867" s="20" t="n"/>
      <c r="C3867" s="20" t="n"/>
      <c r="D3867" s="20" t="n"/>
      <c r="E3867" s="20" t="n"/>
      <c r="F3867" s="26">
        <f>IF(E3867="","",IFERROR(INDEX('İş emirleri'!$B$6:$B$305,MATCH(E3867,'İş emirleri'!$A$6:$A$305,0)),"İş emri yok"))</f>
        <v/>
      </c>
      <c r="G3867" s="38" t="n"/>
      <c r="H3867" s="38" t="n"/>
      <c r="I3867" s="20" t="n"/>
      <c r="J3867" s="40">
        <f>IF(G3867="","",MAX(0,G3867-N(H3867)))</f>
        <v/>
      </c>
      <c r="K3867" s="24">
        <f>IF(OR(G3867="",N(G3867)=0),"",J3867/G3867)</f>
        <v/>
      </c>
      <c r="L3867" s="38" t="n"/>
      <c r="M3867" s="38" t="n"/>
      <c r="N3867" s="20" t="n"/>
      <c r="O3867" s="40">
        <f>IF(AND(L3867="",M3867=""),"",N(L3867)+N(M3867))</f>
        <v/>
      </c>
      <c r="P3867" s="24">
        <f>IF(OR(O3867="",N(O3867)=0),"",N(M3867)/O3867)</f>
        <v/>
      </c>
      <c r="Q3867" s="40">
        <f>IF(OR(J3867="",N(J3867)=0,O3867=""),"",N(L3867)/(J3867/60))</f>
        <v/>
      </c>
      <c r="R3867" s="20" t="n"/>
    </row>
    <row r="3868">
      <c r="A3868" s="39" t="n"/>
      <c r="B3868" s="20" t="n"/>
      <c r="C3868" s="20" t="n"/>
      <c r="D3868" s="20" t="n"/>
      <c r="E3868" s="20" t="n"/>
      <c r="F3868" s="26">
        <f>IF(E3868="","",IFERROR(INDEX('İş emirleri'!$B$6:$B$305,MATCH(E3868,'İş emirleri'!$A$6:$A$305,0)),"İş emri yok"))</f>
        <v/>
      </c>
      <c r="G3868" s="38" t="n"/>
      <c r="H3868" s="38" t="n"/>
      <c r="I3868" s="20" t="n"/>
      <c r="J3868" s="40">
        <f>IF(G3868="","",MAX(0,G3868-N(H3868)))</f>
        <v/>
      </c>
      <c r="K3868" s="24">
        <f>IF(OR(G3868="",N(G3868)=0),"",J3868/G3868)</f>
        <v/>
      </c>
      <c r="L3868" s="38" t="n"/>
      <c r="M3868" s="38" t="n"/>
      <c r="N3868" s="20" t="n"/>
      <c r="O3868" s="40">
        <f>IF(AND(L3868="",M3868=""),"",N(L3868)+N(M3868))</f>
        <v/>
      </c>
      <c r="P3868" s="24">
        <f>IF(OR(O3868="",N(O3868)=0),"",N(M3868)/O3868)</f>
        <v/>
      </c>
      <c r="Q3868" s="40">
        <f>IF(OR(J3868="",N(J3868)=0,O3868=""),"",N(L3868)/(J3868/60))</f>
        <v/>
      </c>
      <c r="R3868" s="20" t="n"/>
    </row>
    <row r="3869">
      <c r="A3869" s="39" t="n"/>
      <c r="B3869" s="20" t="n"/>
      <c r="C3869" s="20" t="n"/>
      <c r="D3869" s="20" t="n"/>
      <c r="E3869" s="20" t="n"/>
      <c r="F3869" s="26">
        <f>IF(E3869="","",IFERROR(INDEX('İş emirleri'!$B$6:$B$305,MATCH(E3869,'İş emirleri'!$A$6:$A$305,0)),"İş emri yok"))</f>
        <v/>
      </c>
      <c r="G3869" s="38" t="n"/>
      <c r="H3869" s="38" t="n"/>
      <c r="I3869" s="20" t="n"/>
      <c r="J3869" s="40">
        <f>IF(G3869="","",MAX(0,G3869-N(H3869)))</f>
        <v/>
      </c>
      <c r="K3869" s="24">
        <f>IF(OR(G3869="",N(G3869)=0),"",J3869/G3869)</f>
        <v/>
      </c>
      <c r="L3869" s="38" t="n"/>
      <c r="M3869" s="38" t="n"/>
      <c r="N3869" s="20" t="n"/>
      <c r="O3869" s="40">
        <f>IF(AND(L3869="",M3869=""),"",N(L3869)+N(M3869))</f>
        <v/>
      </c>
      <c r="P3869" s="24">
        <f>IF(OR(O3869="",N(O3869)=0),"",N(M3869)/O3869)</f>
        <v/>
      </c>
      <c r="Q3869" s="40">
        <f>IF(OR(J3869="",N(J3869)=0,O3869=""),"",N(L3869)/(J3869/60))</f>
        <v/>
      </c>
      <c r="R3869" s="20" t="n"/>
    </row>
    <row r="3870">
      <c r="A3870" s="39" t="n"/>
      <c r="B3870" s="20" t="n"/>
      <c r="C3870" s="20" t="n"/>
      <c r="D3870" s="20" t="n"/>
      <c r="E3870" s="20" t="n"/>
      <c r="F3870" s="26">
        <f>IF(E3870="","",IFERROR(INDEX('İş emirleri'!$B$6:$B$305,MATCH(E3870,'İş emirleri'!$A$6:$A$305,0)),"İş emri yok"))</f>
        <v/>
      </c>
      <c r="G3870" s="38" t="n"/>
      <c r="H3870" s="38" t="n"/>
      <c r="I3870" s="20" t="n"/>
      <c r="J3870" s="40">
        <f>IF(G3870="","",MAX(0,G3870-N(H3870)))</f>
        <v/>
      </c>
      <c r="K3870" s="24">
        <f>IF(OR(G3870="",N(G3870)=0),"",J3870/G3870)</f>
        <v/>
      </c>
      <c r="L3870" s="38" t="n"/>
      <c r="M3870" s="38" t="n"/>
      <c r="N3870" s="20" t="n"/>
      <c r="O3870" s="40">
        <f>IF(AND(L3870="",M3870=""),"",N(L3870)+N(M3870))</f>
        <v/>
      </c>
      <c r="P3870" s="24">
        <f>IF(OR(O3870="",N(O3870)=0),"",N(M3870)/O3870)</f>
        <v/>
      </c>
      <c r="Q3870" s="40">
        <f>IF(OR(J3870="",N(J3870)=0,O3870=""),"",N(L3870)/(J3870/60))</f>
        <v/>
      </c>
      <c r="R3870" s="20" t="n"/>
    </row>
    <row r="3871">
      <c r="A3871" s="39" t="n"/>
      <c r="B3871" s="20" t="n"/>
      <c r="C3871" s="20" t="n"/>
      <c r="D3871" s="20" t="n"/>
      <c r="E3871" s="20" t="n"/>
      <c r="F3871" s="26">
        <f>IF(E3871="","",IFERROR(INDEX('İş emirleri'!$B$6:$B$305,MATCH(E3871,'İş emirleri'!$A$6:$A$305,0)),"İş emri yok"))</f>
        <v/>
      </c>
      <c r="G3871" s="38" t="n"/>
      <c r="H3871" s="38" t="n"/>
      <c r="I3871" s="20" t="n"/>
      <c r="J3871" s="40">
        <f>IF(G3871="","",MAX(0,G3871-N(H3871)))</f>
        <v/>
      </c>
      <c r="K3871" s="24">
        <f>IF(OR(G3871="",N(G3871)=0),"",J3871/G3871)</f>
        <v/>
      </c>
      <c r="L3871" s="38" t="n"/>
      <c r="M3871" s="38" t="n"/>
      <c r="N3871" s="20" t="n"/>
      <c r="O3871" s="40">
        <f>IF(AND(L3871="",M3871=""),"",N(L3871)+N(M3871))</f>
        <v/>
      </c>
      <c r="P3871" s="24">
        <f>IF(OR(O3871="",N(O3871)=0),"",N(M3871)/O3871)</f>
        <v/>
      </c>
      <c r="Q3871" s="40">
        <f>IF(OR(J3871="",N(J3871)=0,O3871=""),"",N(L3871)/(J3871/60))</f>
        <v/>
      </c>
      <c r="R3871" s="20" t="n"/>
    </row>
    <row r="3872">
      <c r="A3872" s="39" t="n"/>
      <c r="B3872" s="20" t="n"/>
      <c r="C3872" s="20" t="n"/>
      <c r="D3872" s="20" t="n"/>
      <c r="E3872" s="20" t="n"/>
      <c r="F3872" s="26">
        <f>IF(E3872="","",IFERROR(INDEX('İş emirleri'!$B$6:$B$305,MATCH(E3872,'İş emirleri'!$A$6:$A$305,0)),"İş emri yok"))</f>
        <v/>
      </c>
      <c r="G3872" s="38" t="n"/>
      <c r="H3872" s="38" t="n"/>
      <c r="I3872" s="20" t="n"/>
      <c r="J3872" s="40">
        <f>IF(G3872="","",MAX(0,G3872-N(H3872)))</f>
        <v/>
      </c>
      <c r="K3872" s="24">
        <f>IF(OR(G3872="",N(G3872)=0),"",J3872/G3872)</f>
        <v/>
      </c>
      <c r="L3872" s="38" t="n"/>
      <c r="M3872" s="38" t="n"/>
      <c r="N3872" s="20" t="n"/>
      <c r="O3872" s="40">
        <f>IF(AND(L3872="",M3872=""),"",N(L3872)+N(M3872))</f>
        <v/>
      </c>
      <c r="P3872" s="24">
        <f>IF(OR(O3872="",N(O3872)=0),"",N(M3872)/O3872)</f>
        <v/>
      </c>
      <c r="Q3872" s="40">
        <f>IF(OR(J3872="",N(J3872)=0,O3872=""),"",N(L3872)/(J3872/60))</f>
        <v/>
      </c>
      <c r="R3872" s="20" t="n"/>
    </row>
    <row r="3873">
      <c r="A3873" s="39" t="n"/>
      <c r="B3873" s="20" t="n"/>
      <c r="C3873" s="20" t="n"/>
      <c r="D3873" s="20" t="n"/>
      <c r="E3873" s="20" t="n"/>
      <c r="F3873" s="26">
        <f>IF(E3873="","",IFERROR(INDEX('İş emirleri'!$B$6:$B$305,MATCH(E3873,'İş emirleri'!$A$6:$A$305,0)),"İş emri yok"))</f>
        <v/>
      </c>
      <c r="G3873" s="38" t="n"/>
      <c r="H3873" s="38" t="n"/>
      <c r="I3873" s="20" t="n"/>
      <c r="J3873" s="40">
        <f>IF(G3873="","",MAX(0,G3873-N(H3873)))</f>
        <v/>
      </c>
      <c r="K3873" s="24">
        <f>IF(OR(G3873="",N(G3873)=0),"",J3873/G3873)</f>
        <v/>
      </c>
      <c r="L3873" s="38" t="n"/>
      <c r="M3873" s="38" t="n"/>
      <c r="N3873" s="20" t="n"/>
      <c r="O3873" s="40">
        <f>IF(AND(L3873="",M3873=""),"",N(L3873)+N(M3873))</f>
        <v/>
      </c>
      <c r="P3873" s="24">
        <f>IF(OR(O3873="",N(O3873)=0),"",N(M3873)/O3873)</f>
        <v/>
      </c>
      <c r="Q3873" s="40">
        <f>IF(OR(J3873="",N(J3873)=0,O3873=""),"",N(L3873)/(J3873/60))</f>
        <v/>
      </c>
      <c r="R3873" s="20" t="n"/>
    </row>
    <row r="3874">
      <c r="A3874" s="39" t="n"/>
      <c r="B3874" s="20" t="n"/>
      <c r="C3874" s="20" t="n"/>
      <c r="D3874" s="20" t="n"/>
      <c r="E3874" s="20" t="n"/>
      <c r="F3874" s="26">
        <f>IF(E3874="","",IFERROR(INDEX('İş emirleri'!$B$6:$B$305,MATCH(E3874,'İş emirleri'!$A$6:$A$305,0)),"İş emri yok"))</f>
        <v/>
      </c>
      <c r="G3874" s="38" t="n"/>
      <c r="H3874" s="38" t="n"/>
      <c r="I3874" s="20" t="n"/>
      <c r="J3874" s="40">
        <f>IF(G3874="","",MAX(0,G3874-N(H3874)))</f>
        <v/>
      </c>
      <c r="K3874" s="24">
        <f>IF(OR(G3874="",N(G3874)=0),"",J3874/G3874)</f>
        <v/>
      </c>
      <c r="L3874" s="38" t="n"/>
      <c r="M3874" s="38" t="n"/>
      <c r="N3874" s="20" t="n"/>
      <c r="O3874" s="40">
        <f>IF(AND(L3874="",M3874=""),"",N(L3874)+N(M3874))</f>
        <v/>
      </c>
      <c r="P3874" s="24">
        <f>IF(OR(O3874="",N(O3874)=0),"",N(M3874)/O3874)</f>
        <v/>
      </c>
      <c r="Q3874" s="40">
        <f>IF(OR(J3874="",N(J3874)=0,O3874=""),"",N(L3874)/(J3874/60))</f>
        <v/>
      </c>
      <c r="R3874" s="20" t="n"/>
    </row>
    <row r="3875">
      <c r="A3875" s="39" t="n"/>
      <c r="B3875" s="20" t="n"/>
      <c r="C3875" s="20" t="n"/>
      <c r="D3875" s="20" t="n"/>
      <c r="E3875" s="20" t="n"/>
      <c r="F3875" s="26">
        <f>IF(E3875="","",IFERROR(INDEX('İş emirleri'!$B$6:$B$305,MATCH(E3875,'İş emirleri'!$A$6:$A$305,0)),"İş emri yok"))</f>
        <v/>
      </c>
      <c r="G3875" s="38" t="n"/>
      <c r="H3875" s="38" t="n"/>
      <c r="I3875" s="20" t="n"/>
      <c r="J3875" s="40">
        <f>IF(G3875="","",MAX(0,G3875-N(H3875)))</f>
        <v/>
      </c>
      <c r="K3875" s="24">
        <f>IF(OR(G3875="",N(G3875)=0),"",J3875/G3875)</f>
        <v/>
      </c>
      <c r="L3875" s="38" t="n"/>
      <c r="M3875" s="38" t="n"/>
      <c r="N3875" s="20" t="n"/>
      <c r="O3875" s="40">
        <f>IF(AND(L3875="",M3875=""),"",N(L3875)+N(M3875))</f>
        <v/>
      </c>
      <c r="P3875" s="24">
        <f>IF(OR(O3875="",N(O3875)=0),"",N(M3875)/O3875)</f>
        <v/>
      </c>
      <c r="Q3875" s="40">
        <f>IF(OR(J3875="",N(J3875)=0,O3875=""),"",N(L3875)/(J3875/60))</f>
        <v/>
      </c>
      <c r="R3875" s="20" t="n"/>
    </row>
    <row r="3876">
      <c r="A3876" s="39" t="n"/>
      <c r="B3876" s="20" t="n"/>
      <c r="C3876" s="20" t="n"/>
      <c r="D3876" s="20" t="n"/>
      <c r="E3876" s="20" t="n"/>
      <c r="F3876" s="26">
        <f>IF(E3876="","",IFERROR(INDEX('İş emirleri'!$B$6:$B$305,MATCH(E3876,'İş emirleri'!$A$6:$A$305,0)),"İş emri yok"))</f>
        <v/>
      </c>
      <c r="G3876" s="38" t="n"/>
      <c r="H3876" s="38" t="n"/>
      <c r="I3876" s="20" t="n"/>
      <c r="J3876" s="40">
        <f>IF(G3876="","",MAX(0,G3876-N(H3876)))</f>
        <v/>
      </c>
      <c r="K3876" s="24">
        <f>IF(OR(G3876="",N(G3876)=0),"",J3876/G3876)</f>
        <v/>
      </c>
      <c r="L3876" s="38" t="n"/>
      <c r="M3876" s="38" t="n"/>
      <c r="N3876" s="20" t="n"/>
      <c r="O3876" s="40">
        <f>IF(AND(L3876="",M3876=""),"",N(L3876)+N(M3876))</f>
        <v/>
      </c>
      <c r="P3876" s="24">
        <f>IF(OR(O3876="",N(O3876)=0),"",N(M3876)/O3876)</f>
        <v/>
      </c>
      <c r="Q3876" s="40">
        <f>IF(OR(J3876="",N(J3876)=0,O3876=""),"",N(L3876)/(J3876/60))</f>
        <v/>
      </c>
      <c r="R3876" s="20" t="n"/>
    </row>
    <row r="3877">
      <c r="A3877" s="39" t="n"/>
      <c r="B3877" s="20" t="n"/>
      <c r="C3877" s="20" t="n"/>
      <c r="D3877" s="20" t="n"/>
      <c r="E3877" s="20" t="n"/>
      <c r="F3877" s="26">
        <f>IF(E3877="","",IFERROR(INDEX('İş emirleri'!$B$6:$B$305,MATCH(E3877,'İş emirleri'!$A$6:$A$305,0)),"İş emri yok"))</f>
        <v/>
      </c>
      <c r="G3877" s="38" t="n"/>
      <c r="H3877" s="38" t="n"/>
      <c r="I3877" s="20" t="n"/>
      <c r="J3877" s="40">
        <f>IF(G3877="","",MAX(0,G3877-N(H3877)))</f>
        <v/>
      </c>
      <c r="K3877" s="24">
        <f>IF(OR(G3877="",N(G3877)=0),"",J3877/G3877)</f>
        <v/>
      </c>
      <c r="L3877" s="38" t="n"/>
      <c r="M3877" s="38" t="n"/>
      <c r="N3877" s="20" t="n"/>
      <c r="O3877" s="40">
        <f>IF(AND(L3877="",M3877=""),"",N(L3877)+N(M3877))</f>
        <v/>
      </c>
      <c r="P3877" s="24">
        <f>IF(OR(O3877="",N(O3877)=0),"",N(M3877)/O3877)</f>
        <v/>
      </c>
      <c r="Q3877" s="40">
        <f>IF(OR(J3877="",N(J3877)=0,O3877=""),"",N(L3877)/(J3877/60))</f>
        <v/>
      </c>
      <c r="R3877" s="20" t="n"/>
    </row>
    <row r="3878">
      <c r="A3878" s="39" t="n"/>
      <c r="B3878" s="20" t="n"/>
      <c r="C3878" s="20" t="n"/>
      <c r="D3878" s="20" t="n"/>
      <c r="E3878" s="20" t="n"/>
      <c r="F3878" s="26">
        <f>IF(E3878="","",IFERROR(INDEX('İş emirleri'!$B$6:$B$305,MATCH(E3878,'İş emirleri'!$A$6:$A$305,0)),"İş emri yok"))</f>
        <v/>
      </c>
      <c r="G3878" s="38" t="n"/>
      <c r="H3878" s="38" t="n"/>
      <c r="I3878" s="20" t="n"/>
      <c r="J3878" s="40">
        <f>IF(G3878="","",MAX(0,G3878-N(H3878)))</f>
        <v/>
      </c>
      <c r="K3878" s="24">
        <f>IF(OR(G3878="",N(G3878)=0),"",J3878/G3878)</f>
        <v/>
      </c>
      <c r="L3878" s="38" t="n"/>
      <c r="M3878" s="38" t="n"/>
      <c r="N3878" s="20" t="n"/>
      <c r="O3878" s="40">
        <f>IF(AND(L3878="",M3878=""),"",N(L3878)+N(M3878))</f>
        <v/>
      </c>
      <c r="P3878" s="24">
        <f>IF(OR(O3878="",N(O3878)=0),"",N(M3878)/O3878)</f>
        <v/>
      </c>
      <c r="Q3878" s="40">
        <f>IF(OR(J3878="",N(J3878)=0,O3878=""),"",N(L3878)/(J3878/60))</f>
        <v/>
      </c>
      <c r="R3878" s="20" t="n"/>
    </row>
    <row r="3879">
      <c r="A3879" s="39" t="n"/>
      <c r="B3879" s="20" t="n"/>
      <c r="C3879" s="20" t="n"/>
      <c r="D3879" s="20" t="n"/>
      <c r="E3879" s="20" t="n"/>
      <c r="F3879" s="26">
        <f>IF(E3879="","",IFERROR(INDEX('İş emirleri'!$B$6:$B$305,MATCH(E3879,'İş emirleri'!$A$6:$A$305,0)),"İş emri yok"))</f>
        <v/>
      </c>
      <c r="G3879" s="38" t="n"/>
      <c r="H3879" s="38" t="n"/>
      <c r="I3879" s="20" t="n"/>
      <c r="J3879" s="40">
        <f>IF(G3879="","",MAX(0,G3879-N(H3879)))</f>
        <v/>
      </c>
      <c r="K3879" s="24">
        <f>IF(OR(G3879="",N(G3879)=0),"",J3879/G3879)</f>
        <v/>
      </c>
      <c r="L3879" s="38" t="n"/>
      <c r="M3879" s="38" t="n"/>
      <c r="N3879" s="20" t="n"/>
      <c r="O3879" s="40">
        <f>IF(AND(L3879="",M3879=""),"",N(L3879)+N(M3879))</f>
        <v/>
      </c>
      <c r="P3879" s="24">
        <f>IF(OR(O3879="",N(O3879)=0),"",N(M3879)/O3879)</f>
        <v/>
      </c>
      <c r="Q3879" s="40">
        <f>IF(OR(J3879="",N(J3879)=0,O3879=""),"",N(L3879)/(J3879/60))</f>
        <v/>
      </c>
      <c r="R3879" s="20" t="n"/>
    </row>
    <row r="3880">
      <c r="A3880" s="39" t="n"/>
      <c r="B3880" s="20" t="n"/>
      <c r="C3880" s="20" t="n"/>
      <c r="D3880" s="20" t="n"/>
      <c r="E3880" s="20" t="n"/>
      <c r="F3880" s="26">
        <f>IF(E3880="","",IFERROR(INDEX('İş emirleri'!$B$6:$B$305,MATCH(E3880,'İş emirleri'!$A$6:$A$305,0)),"İş emri yok"))</f>
        <v/>
      </c>
      <c r="G3880" s="38" t="n"/>
      <c r="H3880" s="38" t="n"/>
      <c r="I3880" s="20" t="n"/>
      <c r="J3880" s="40">
        <f>IF(G3880="","",MAX(0,G3880-N(H3880)))</f>
        <v/>
      </c>
      <c r="K3880" s="24">
        <f>IF(OR(G3880="",N(G3880)=0),"",J3880/G3880)</f>
        <v/>
      </c>
      <c r="L3880" s="38" t="n"/>
      <c r="M3880" s="38" t="n"/>
      <c r="N3880" s="20" t="n"/>
      <c r="O3880" s="40">
        <f>IF(AND(L3880="",M3880=""),"",N(L3880)+N(M3880))</f>
        <v/>
      </c>
      <c r="P3880" s="24">
        <f>IF(OR(O3880="",N(O3880)=0),"",N(M3880)/O3880)</f>
        <v/>
      </c>
      <c r="Q3880" s="40">
        <f>IF(OR(J3880="",N(J3880)=0,O3880=""),"",N(L3880)/(J3880/60))</f>
        <v/>
      </c>
      <c r="R3880" s="20" t="n"/>
    </row>
    <row r="3881">
      <c r="A3881" s="39" t="n"/>
      <c r="B3881" s="20" t="n"/>
      <c r="C3881" s="20" t="n"/>
      <c r="D3881" s="20" t="n"/>
      <c r="E3881" s="20" t="n"/>
      <c r="F3881" s="26">
        <f>IF(E3881="","",IFERROR(INDEX('İş emirleri'!$B$6:$B$305,MATCH(E3881,'İş emirleri'!$A$6:$A$305,0)),"İş emri yok"))</f>
        <v/>
      </c>
      <c r="G3881" s="38" t="n"/>
      <c r="H3881" s="38" t="n"/>
      <c r="I3881" s="20" t="n"/>
      <c r="J3881" s="40">
        <f>IF(G3881="","",MAX(0,G3881-N(H3881)))</f>
        <v/>
      </c>
      <c r="K3881" s="24">
        <f>IF(OR(G3881="",N(G3881)=0),"",J3881/G3881)</f>
        <v/>
      </c>
      <c r="L3881" s="38" t="n"/>
      <c r="M3881" s="38" t="n"/>
      <c r="N3881" s="20" t="n"/>
      <c r="O3881" s="40">
        <f>IF(AND(L3881="",M3881=""),"",N(L3881)+N(M3881))</f>
        <v/>
      </c>
      <c r="P3881" s="24">
        <f>IF(OR(O3881="",N(O3881)=0),"",N(M3881)/O3881)</f>
        <v/>
      </c>
      <c r="Q3881" s="40">
        <f>IF(OR(J3881="",N(J3881)=0,O3881=""),"",N(L3881)/(J3881/60))</f>
        <v/>
      </c>
      <c r="R3881" s="20" t="n"/>
    </row>
    <row r="3882">
      <c r="A3882" s="39" t="n"/>
      <c r="B3882" s="20" t="n"/>
      <c r="C3882" s="20" t="n"/>
      <c r="D3882" s="20" t="n"/>
      <c r="E3882" s="20" t="n"/>
      <c r="F3882" s="26">
        <f>IF(E3882="","",IFERROR(INDEX('İş emirleri'!$B$6:$B$305,MATCH(E3882,'İş emirleri'!$A$6:$A$305,0)),"İş emri yok"))</f>
        <v/>
      </c>
      <c r="G3882" s="38" t="n"/>
      <c r="H3882" s="38" t="n"/>
      <c r="I3882" s="20" t="n"/>
      <c r="J3882" s="40">
        <f>IF(G3882="","",MAX(0,G3882-N(H3882)))</f>
        <v/>
      </c>
      <c r="K3882" s="24">
        <f>IF(OR(G3882="",N(G3882)=0),"",J3882/G3882)</f>
        <v/>
      </c>
      <c r="L3882" s="38" t="n"/>
      <c r="M3882" s="38" t="n"/>
      <c r="N3882" s="20" t="n"/>
      <c r="O3882" s="40">
        <f>IF(AND(L3882="",M3882=""),"",N(L3882)+N(M3882))</f>
        <v/>
      </c>
      <c r="P3882" s="24">
        <f>IF(OR(O3882="",N(O3882)=0),"",N(M3882)/O3882)</f>
        <v/>
      </c>
      <c r="Q3882" s="40">
        <f>IF(OR(J3882="",N(J3882)=0,O3882=""),"",N(L3882)/(J3882/60))</f>
        <v/>
      </c>
      <c r="R3882" s="20" t="n"/>
    </row>
    <row r="3883">
      <c r="A3883" s="39" t="n"/>
      <c r="B3883" s="20" t="n"/>
      <c r="C3883" s="20" t="n"/>
      <c r="D3883" s="20" t="n"/>
      <c r="E3883" s="20" t="n"/>
      <c r="F3883" s="26">
        <f>IF(E3883="","",IFERROR(INDEX('İş emirleri'!$B$6:$B$305,MATCH(E3883,'İş emirleri'!$A$6:$A$305,0)),"İş emri yok"))</f>
        <v/>
      </c>
      <c r="G3883" s="38" t="n"/>
      <c r="H3883" s="38" t="n"/>
      <c r="I3883" s="20" t="n"/>
      <c r="J3883" s="40">
        <f>IF(G3883="","",MAX(0,G3883-N(H3883)))</f>
        <v/>
      </c>
      <c r="K3883" s="24">
        <f>IF(OR(G3883="",N(G3883)=0),"",J3883/G3883)</f>
        <v/>
      </c>
      <c r="L3883" s="38" t="n"/>
      <c r="M3883" s="38" t="n"/>
      <c r="N3883" s="20" t="n"/>
      <c r="O3883" s="40">
        <f>IF(AND(L3883="",M3883=""),"",N(L3883)+N(M3883))</f>
        <v/>
      </c>
      <c r="P3883" s="24">
        <f>IF(OR(O3883="",N(O3883)=0),"",N(M3883)/O3883)</f>
        <v/>
      </c>
      <c r="Q3883" s="40">
        <f>IF(OR(J3883="",N(J3883)=0,O3883=""),"",N(L3883)/(J3883/60))</f>
        <v/>
      </c>
      <c r="R3883" s="20" t="n"/>
    </row>
    <row r="3884">
      <c r="A3884" s="39" t="n"/>
      <c r="B3884" s="20" t="n"/>
      <c r="C3884" s="20" t="n"/>
      <c r="D3884" s="20" t="n"/>
      <c r="E3884" s="20" t="n"/>
      <c r="F3884" s="26">
        <f>IF(E3884="","",IFERROR(INDEX('İş emirleri'!$B$6:$B$305,MATCH(E3884,'İş emirleri'!$A$6:$A$305,0)),"İş emri yok"))</f>
        <v/>
      </c>
      <c r="G3884" s="38" t="n"/>
      <c r="H3884" s="38" t="n"/>
      <c r="I3884" s="20" t="n"/>
      <c r="J3884" s="40">
        <f>IF(G3884="","",MAX(0,G3884-N(H3884)))</f>
        <v/>
      </c>
      <c r="K3884" s="24">
        <f>IF(OR(G3884="",N(G3884)=0),"",J3884/G3884)</f>
        <v/>
      </c>
      <c r="L3884" s="38" t="n"/>
      <c r="M3884" s="38" t="n"/>
      <c r="N3884" s="20" t="n"/>
      <c r="O3884" s="40">
        <f>IF(AND(L3884="",M3884=""),"",N(L3884)+N(M3884))</f>
        <v/>
      </c>
      <c r="P3884" s="24">
        <f>IF(OR(O3884="",N(O3884)=0),"",N(M3884)/O3884)</f>
        <v/>
      </c>
      <c r="Q3884" s="40">
        <f>IF(OR(J3884="",N(J3884)=0,O3884=""),"",N(L3884)/(J3884/60))</f>
        <v/>
      </c>
      <c r="R3884" s="20" t="n"/>
    </row>
    <row r="3885">
      <c r="A3885" s="39" t="n"/>
      <c r="B3885" s="20" t="n"/>
      <c r="C3885" s="20" t="n"/>
      <c r="D3885" s="20" t="n"/>
      <c r="E3885" s="20" t="n"/>
      <c r="F3885" s="26">
        <f>IF(E3885="","",IFERROR(INDEX('İş emirleri'!$B$6:$B$305,MATCH(E3885,'İş emirleri'!$A$6:$A$305,0)),"İş emri yok"))</f>
        <v/>
      </c>
      <c r="G3885" s="38" t="n"/>
      <c r="H3885" s="38" t="n"/>
      <c r="I3885" s="20" t="n"/>
      <c r="J3885" s="40">
        <f>IF(G3885="","",MAX(0,G3885-N(H3885)))</f>
        <v/>
      </c>
      <c r="K3885" s="24">
        <f>IF(OR(G3885="",N(G3885)=0),"",J3885/G3885)</f>
        <v/>
      </c>
      <c r="L3885" s="38" t="n"/>
      <c r="M3885" s="38" t="n"/>
      <c r="N3885" s="20" t="n"/>
      <c r="O3885" s="40">
        <f>IF(AND(L3885="",M3885=""),"",N(L3885)+N(M3885))</f>
        <v/>
      </c>
      <c r="P3885" s="24">
        <f>IF(OR(O3885="",N(O3885)=0),"",N(M3885)/O3885)</f>
        <v/>
      </c>
      <c r="Q3885" s="40">
        <f>IF(OR(J3885="",N(J3885)=0,O3885=""),"",N(L3885)/(J3885/60))</f>
        <v/>
      </c>
      <c r="R3885" s="20" t="n"/>
    </row>
    <row r="3886">
      <c r="A3886" s="39" t="n"/>
      <c r="B3886" s="20" t="n"/>
      <c r="C3886" s="20" t="n"/>
      <c r="D3886" s="20" t="n"/>
      <c r="E3886" s="20" t="n"/>
      <c r="F3886" s="26">
        <f>IF(E3886="","",IFERROR(INDEX('İş emirleri'!$B$6:$B$305,MATCH(E3886,'İş emirleri'!$A$6:$A$305,0)),"İş emri yok"))</f>
        <v/>
      </c>
      <c r="G3886" s="38" t="n"/>
      <c r="H3886" s="38" t="n"/>
      <c r="I3886" s="20" t="n"/>
      <c r="J3886" s="40">
        <f>IF(G3886="","",MAX(0,G3886-N(H3886)))</f>
        <v/>
      </c>
      <c r="K3886" s="24">
        <f>IF(OR(G3886="",N(G3886)=0),"",J3886/G3886)</f>
        <v/>
      </c>
      <c r="L3886" s="38" t="n"/>
      <c r="M3886" s="38" t="n"/>
      <c r="N3886" s="20" t="n"/>
      <c r="O3886" s="40">
        <f>IF(AND(L3886="",M3886=""),"",N(L3886)+N(M3886))</f>
        <v/>
      </c>
      <c r="P3886" s="24">
        <f>IF(OR(O3886="",N(O3886)=0),"",N(M3886)/O3886)</f>
        <v/>
      </c>
      <c r="Q3886" s="40">
        <f>IF(OR(J3886="",N(J3886)=0,O3886=""),"",N(L3886)/(J3886/60))</f>
        <v/>
      </c>
      <c r="R3886" s="20" t="n"/>
    </row>
    <row r="3887">
      <c r="A3887" s="39" t="n"/>
      <c r="B3887" s="20" t="n"/>
      <c r="C3887" s="20" t="n"/>
      <c r="D3887" s="20" t="n"/>
      <c r="E3887" s="20" t="n"/>
      <c r="F3887" s="26">
        <f>IF(E3887="","",IFERROR(INDEX('İş emirleri'!$B$6:$B$305,MATCH(E3887,'İş emirleri'!$A$6:$A$305,0)),"İş emri yok"))</f>
        <v/>
      </c>
      <c r="G3887" s="38" t="n"/>
      <c r="H3887" s="38" t="n"/>
      <c r="I3887" s="20" t="n"/>
      <c r="J3887" s="40">
        <f>IF(G3887="","",MAX(0,G3887-N(H3887)))</f>
        <v/>
      </c>
      <c r="K3887" s="24">
        <f>IF(OR(G3887="",N(G3887)=0),"",J3887/G3887)</f>
        <v/>
      </c>
      <c r="L3887" s="38" t="n"/>
      <c r="M3887" s="38" t="n"/>
      <c r="N3887" s="20" t="n"/>
      <c r="O3887" s="40">
        <f>IF(AND(L3887="",M3887=""),"",N(L3887)+N(M3887))</f>
        <v/>
      </c>
      <c r="P3887" s="24">
        <f>IF(OR(O3887="",N(O3887)=0),"",N(M3887)/O3887)</f>
        <v/>
      </c>
      <c r="Q3887" s="40">
        <f>IF(OR(J3887="",N(J3887)=0,O3887=""),"",N(L3887)/(J3887/60))</f>
        <v/>
      </c>
      <c r="R3887" s="20" t="n"/>
    </row>
    <row r="3888">
      <c r="A3888" s="39" t="n"/>
      <c r="B3888" s="20" t="n"/>
      <c r="C3888" s="20" t="n"/>
      <c r="D3888" s="20" t="n"/>
      <c r="E3888" s="20" t="n"/>
      <c r="F3888" s="26">
        <f>IF(E3888="","",IFERROR(INDEX('İş emirleri'!$B$6:$B$305,MATCH(E3888,'İş emirleri'!$A$6:$A$305,0)),"İş emri yok"))</f>
        <v/>
      </c>
      <c r="G3888" s="38" t="n"/>
      <c r="H3888" s="38" t="n"/>
      <c r="I3888" s="20" t="n"/>
      <c r="J3888" s="40">
        <f>IF(G3888="","",MAX(0,G3888-N(H3888)))</f>
        <v/>
      </c>
      <c r="K3888" s="24">
        <f>IF(OR(G3888="",N(G3888)=0),"",J3888/G3888)</f>
        <v/>
      </c>
      <c r="L3888" s="38" t="n"/>
      <c r="M3888" s="38" t="n"/>
      <c r="N3888" s="20" t="n"/>
      <c r="O3888" s="40">
        <f>IF(AND(L3888="",M3888=""),"",N(L3888)+N(M3888))</f>
        <v/>
      </c>
      <c r="P3888" s="24">
        <f>IF(OR(O3888="",N(O3888)=0),"",N(M3888)/O3888)</f>
        <v/>
      </c>
      <c r="Q3888" s="40">
        <f>IF(OR(J3888="",N(J3888)=0,O3888=""),"",N(L3888)/(J3888/60))</f>
        <v/>
      </c>
      <c r="R3888" s="20" t="n"/>
    </row>
    <row r="3889">
      <c r="A3889" s="39" t="n"/>
      <c r="B3889" s="20" t="n"/>
      <c r="C3889" s="20" t="n"/>
      <c r="D3889" s="20" t="n"/>
      <c r="E3889" s="20" t="n"/>
      <c r="F3889" s="26">
        <f>IF(E3889="","",IFERROR(INDEX('İş emirleri'!$B$6:$B$305,MATCH(E3889,'İş emirleri'!$A$6:$A$305,0)),"İş emri yok"))</f>
        <v/>
      </c>
      <c r="G3889" s="38" t="n"/>
      <c r="H3889" s="38" t="n"/>
      <c r="I3889" s="20" t="n"/>
      <c r="J3889" s="40">
        <f>IF(G3889="","",MAX(0,G3889-N(H3889)))</f>
        <v/>
      </c>
      <c r="K3889" s="24">
        <f>IF(OR(G3889="",N(G3889)=0),"",J3889/G3889)</f>
        <v/>
      </c>
      <c r="L3889" s="38" t="n"/>
      <c r="M3889" s="38" t="n"/>
      <c r="N3889" s="20" t="n"/>
      <c r="O3889" s="40">
        <f>IF(AND(L3889="",M3889=""),"",N(L3889)+N(M3889))</f>
        <v/>
      </c>
      <c r="P3889" s="24">
        <f>IF(OR(O3889="",N(O3889)=0),"",N(M3889)/O3889)</f>
        <v/>
      </c>
      <c r="Q3889" s="40">
        <f>IF(OR(J3889="",N(J3889)=0,O3889=""),"",N(L3889)/(J3889/60))</f>
        <v/>
      </c>
      <c r="R3889" s="20" t="n"/>
    </row>
    <row r="3890">
      <c r="A3890" s="39" t="n"/>
      <c r="B3890" s="20" t="n"/>
      <c r="C3890" s="20" t="n"/>
      <c r="D3890" s="20" t="n"/>
      <c r="E3890" s="20" t="n"/>
      <c r="F3890" s="26">
        <f>IF(E3890="","",IFERROR(INDEX('İş emirleri'!$B$6:$B$305,MATCH(E3890,'İş emirleri'!$A$6:$A$305,0)),"İş emri yok"))</f>
        <v/>
      </c>
      <c r="G3890" s="38" t="n"/>
      <c r="H3890" s="38" t="n"/>
      <c r="I3890" s="20" t="n"/>
      <c r="J3890" s="40">
        <f>IF(G3890="","",MAX(0,G3890-N(H3890)))</f>
        <v/>
      </c>
      <c r="K3890" s="24">
        <f>IF(OR(G3890="",N(G3890)=0),"",J3890/G3890)</f>
        <v/>
      </c>
      <c r="L3890" s="38" t="n"/>
      <c r="M3890" s="38" t="n"/>
      <c r="N3890" s="20" t="n"/>
      <c r="O3890" s="40">
        <f>IF(AND(L3890="",M3890=""),"",N(L3890)+N(M3890))</f>
        <v/>
      </c>
      <c r="P3890" s="24">
        <f>IF(OR(O3890="",N(O3890)=0),"",N(M3890)/O3890)</f>
        <v/>
      </c>
      <c r="Q3890" s="40">
        <f>IF(OR(J3890="",N(J3890)=0,O3890=""),"",N(L3890)/(J3890/60))</f>
        <v/>
      </c>
      <c r="R3890" s="20" t="n"/>
    </row>
    <row r="3891">
      <c r="A3891" s="39" t="n"/>
      <c r="B3891" s="20" t="n"/>
      <c r="C3891" s="20" t="n"/>
      <c r="D3891" s="20" t="n"/>
      <c r="E3891" s="20" t="n"/>
      <c r="F3891" s="26">
        <f>IF(E3891="","",IFERROR(INDEX('İş emirleri'!$B$6:$B$305,MATCH(E3891,'İş emirleri'!$A$6:$A$305,0)),"İş emri yok"))</f>
        <v/>
      </c>
      <c r="G3891" s="38" t="n"/>
      <c r="H3891" s="38" t="n"/>
      <c r="I3891" s="20" t="n"/>
      <c r="J3891" s="40">
        <f>IF(G3891="","",MAX(0,G3891-N(H3891)))</f>
        <v/>
      </c>
      <c r="K3891" s="24">
        <f>IF(OR(G3891="",N(G3891)=0),"",J3891/G3891)</f>
        <v/>
      </c>
      <c r="L3891" s="38" t="n"/>
      <c r="M3891" s="38" t="n"/>
      <c r="N3891" s="20" t="n"/>
      <c r="O3891" s="40">
        <f>IF(AND(L3891="",M3891=""),"",N(L3891)+N(M3891))</f>
        <v/>
      </c>
      <c r="P3891" s="24">
        <f>IF(OR(O3891="",N(O3891)=0),"",N(M3891)/O3891)</f>
        <v/>
      </c>
      <c r="Q3891" s="40">
        <f>IF(OR(J3891="",N(J3891)=0,O3891=""),"",N(L3891)/(J3891/60))</f>
        <v/>
      </c>
      <c r="R3891" s="20" t="n"/>
    </row>
    <row r="3892">
      <c r="A3892" s="39" t="n"/>
      <c r="B3892" s="20" t="n"/>
      <c r="C3892" s="20" t="n"/>
      <c r="D3892" s="20" t="n"/>
      <c r="E3892" s="20" t="n"/>
      <c r="F3892" s="26">
        <f>IF(E3892="","",IFERROR(INDEX('İş emirleri'!$B$6:$B$305,MATCH(E3892,'İş emirleri'!$A$6:$A$305,0)),"İş emri yok"))</f>
        <v/>
      </c>
      <c r="G3892" s="38" t="n"/>
      <c r="H3892" s="38" t="n"/>
      <c r="I3892" s="20" t="n"/>
      <c r="J3892" s="40">
        <f>IF(G3892="","",MAX(0,G3892-N(H3892)))</f>
        <v/>
      </c>
      <c r="K3892" s="24">
        <f>IF(OR(G3892="",N(G3892)=0),"",J3892/G3892)</f>
        <v/>
      </c>
      <c r="L3892" s="38" t="n"/>
      <c r="M3892" s="38" t="n"/>
      <c r="N3892" s="20" t="n"/>
      <c r="O3892" s="40">
        <f>IF(AND(L3892="",M3892=""),"",N(L3892)+N(M3892))</f>
        <v/>
      </c>
      <c r="P3892" s="24">
        <f>IF(OR(O3892="",N(O3892)=0),"",N(M3892)/O3892)</f>
        <v/>
      </c>
      <c r="Q3892" s="40">
        <f>IF(OR(J3892="",N(J3892)=0,O3892=""),"",N(L3892)/(J3892/60))</f>
        <v/>
      </c>
      <c r="R3892" s="20" t="n"/>
    </row>
    <row r="3893">
      <c r="A3893" s="39" t="n"/>
      <c r="B3893" s="20" t="n"/>
      <c r="C3893" s="20" t="n"/>
      <c r="D3893" s="20" t="n"/>
      <c r="E3893" s="20" t="n"/>
      <c r="F3893" s="26">
        <f>IF(E3893="","",IFERROR(INDEX('İş emirleri'!$B$6:$B$305,MATCH(E3893,'İş emirleri'!$A$6:$A$305,0)),"İş emri yok"))</f>
        <v/>
      </c>
      <c r="G3893" s="38" t="n"/>
      <c r="H3893" s="38" t="n"/>
      <c r="I3893" s="20" t="n"/>
      <c r="J3893" s="40">
        <f>IF(G3893="","",MAX(0,G3893-N(H3893)))</f>
        <v/>
      </c>
      <c r="K3893" s="24">
        <f>IF(OR(G3893="",N(G3893)=0),"",J3893/G3893)</f>
        <v/>
      </c>
      <c r="L3893" s="38" t="n"/>
      <c r="M3893" s="38" t="n"/>
      <c r="N3893" s="20" t="n"/>
      <c r="O3893" s="40">
        <f>IF(AND(L3893="",M3893=""),"",N(L3893)+N(M3893))</f>
        <v/>
      </c>
      <c r="P3893" s="24">
        <f>IF(OR(O3893="",N(O3893)=0),"",N(M3893)/O3893)</f>
        <v/>
      </c>
      <c r="Q3893" s="40">
        <f>IF(OR(J3893="",N(J3893)=0,O3893=""),"",N(L3893)/(J3893/60))</f>
        <v/>
      </c>
      <c r="R3893" s="20" t="n"/>
    </row>
    <row r="3894">
      <c r="A3894" s="39" t="n"/>
      <c r="B3894" s="20" t="n"/>
      <c r="C3894" s="20" t="n"/>
      <c r="D3894" s="20" t="n"/>
      <c r="E3894" s="20" t="n"/>
      <c r="F3894" s="26">
        <f>IF(E3894="","",IFERROR(INDEX('İş emirleri'!$B$6:$B$305,MATCH(E3894,'İş emirleri'!$A$6:$A$305,0)),"İş emri yok"))</f>
        <v/>
      </c>
      <c r="G3894" s="38" t="n"/>
      <c r="H3894" s="38" t="n"/>
      <c r="I3894" s="20" t="n"/>
      <c r="J3894" s="40">
        <f>IF(G3894="","",MAX(0,G3894-N(H3894)))</f>
        <v/>
      </c>
      <c r="K3894" s="24">
        <f>IF(OR(G3894="",N(G3894)=0),"",J3894/G3894)</f>
        <v/>
      </c>
      <c r="L3894" s="38" t="n"/>
      <c r="M3894" s="38" t="n"/>
      <c r="N3894" s="20" t="n"/>
      <c r="O3894" s="40">
        <f>IF(AND(L3894="",M3894=""),"",N(L3894)+N(M3894))</f>
        <v/>
      </c>
      <c r="P3894" s="24">
        <f>IF(OR(O3894="",N(O3894)=0),"",N(M3894)/O3894)</f>
        <v/>
      </c>
      <c r="Q3894" s="40">
        <f>IF(OR(J3894="",N(J3894)=0,O3894=""),"",N(L3894)/(J3894/60))</f>
        <v/>
      </c>
      <c r="R3894" s="20" t="n"/>
    </row>
    <row r="3895">
      <c r="A3895" s="39" t="n"/>
      <c r="B3895" s="20" t="n"/>
      <c r="C3895" s="20" t="n"/>
      <c r="D3895" s="20" t="n"/>
      <c r="E3895" s="20" t="n"/>
      <c r="F3895" s="26">
        <f>IF(E3895="","",IFERROR(INDEX('İş emirleri'!$B$6:$B$305,MATCH(E3895,'İş emirleri'!$A$6:$A$305,0)),"İş emri yok"))</f>
        <v/>
      </c>
      <c r="G3895" s="38" t="n"/>
      <c r="H3895" s="38" t="n"/>
      <c r="I3895" s="20" t="n"/>
      <c r="J3895" s="40">
        <f>IF(G3895="","",MAX(0,G3895-N(H3895)))</f>
        <v/>
      </c>
      <c r="K3895" s="24">
        <f>IF(OR(G3895="",N(G3895)=0),"",J3895/G3895)</f>
        <v/>
      </c>
      <c r="L3895" s="38" t="n"/>
      <c r="M3895" s="38" t="n"/>
      <c r="N3895" s="20" t="n"/>
      <c r="O3895" s="40">
        <f>IF(AND(L3895="",M3895=""),"",N(L3895)+N(M3895))</f>
        <v/>
      </c>
      <c r="P3895" s="24">
        <f>IF(OR(O3895="",N(O3895)=0),"",N(M3895)/O3895)</f>
        <v/>
      </c>
      <c r="Q3895" s="40">
        <f>IF(OR(J3895="",N(J3895)=0,O3895=""),"",N(L3895)/(J3895/60))</f>
        <v/>
      </c>
      <c r="R3895" s="20" t="n"/>
    </row>
    <row r="3896">
      <c r="A3896" s="39" t="n"/>
      <c r="B3896" s="20" t="n"/>
      <c r="C3896" s="20" t="n"/>
      <c r="D3896" s="20" t="n"/>
      <c r="E3896" s="20" t="n"/>
      <c r="F3896" s="26">
        <f>IF(E3896="","",IFERROR(INDEX('İş emirleri'!$B$6:$B$305,MATCH(E3896,'İş emirleri'!$A$6:$A$305,0)),"İş emri yok"))</f>
        <v/>
      </c>
      <c r="G3896" s="38" t="n"/>
      <c r="H3896" s="38" t="n"/>
      <c r="I3896" s="20" t="n"/>
      <c r="J3896" s="40">
        <f>IF(G3896="","",MAX(0,G3896-N(H3896)))</f>
        <v/>
      </c>
      <c r="K3896" s="24">
        <f>IF(OR(G3896="",N(G3896)=0),"",J3896/G3896)</f>
        <v/>
      </c>
      <c r="L3896" s="38" t="n"/>
      <c r="M3896" s="38" t="n"/>
      <c r="N3896" s="20" t="n"/>
      <c r="O3896" s="40">
        <f>IF(AND(L3896="",M3896=""),"",N(L3896)+N(M3896))</f>
        <v/>
      </c>
      <c r="P3896" s="24">
        <f>IF(OR(O3896="",N(O3896)=0),"",N(M3896)/O3896)</f>
        <v/>
      </c>
      <c r="Q3896" s="40">
        <f>IF(OR(J3896="",N(J3896)=0,O3896=""),"",N(L3896)/(J3896/60))</f>
        <v/>
      </c>
      <c r="R3896" s="20" t="n"/>
    </row>
    <row r="3897">
      <c r="A3897" s="39" t="n"/>
      <c r="B3897" s="20" t="n"/>
      <c r="C3897" s="20" t="n"/>
      <c r="D3897" s="20" t="n"/>
      <c r="E3897" s="20" t="n"/>
      <c r="F3897" s="26">
        <f>IF(E3897="","",IFERROR(INDEX('İş emirleri'!$B$6:$B$305,MATCH(E3897,'İş emirleri'!$A$6:$A$305,0)),"İş emri yok"))</f>
        <v/>
      </c>
      <c r="G3897" s="38" t="n"/>
      <c r="H3897" s="38" t="n"/>
      <c r="I3897" s="20" t="n"/>
      <c r="J3897" s="40">
        <f>IF(G3897="","",MAX(0,G3897-N(H3897)))</f>
        <v/>
      </c>
      <c r="K3897" s="24">
        <f>IF(OR(G3897="",N(G3897)=0),"",J3897/G3897)</f>
        <v/>
      </c>
      <c r="L3897" s="38" t="n"/>
      <c r="M3897" s="38" t="n"/>
      <c r="N3897" s="20" t="n"/>
      <c r="O3897" s="40">
        <f>IF(AND(L3897="",M3897=""),"",N(L3897)+N(M3897))</f>
        <v/>
      </c>
      <c r="P3897" s="24">
        <f>IF(OR(O3897="",N(O3897)=0),"",N(M3897)/O3897)</f>
        <v/>
      </c>
      <c r="Q3897" s="40">
        <f>IF(OR(J3897="",N(J3897)=0,O3897=""),"",N(L3897)/(J3897/60))</f>
        <v/>
      </c>
      <c r="R3897" s="20" t="n"/>
    </row>
    <row r="3898">
      <c r="A3898" s="39" t="n"/>
      <c r="B3898" s="20" t="n"/>
      <c r="C3898" s="20" t="n"/>
      <c r="D3898" s="20" t="n"/>
      <c r="E3898" s="20" t="n"/>
      <c r="F3898" s="26">
        <f>IF(E3898="","",IFERROR(INDEX('İş emirleri'!$B$6:$B$305,MATCH(E3898,'İş emirleri'!$A$6:$A$305,0)),"İş emri yok"))</f>
        <v/>
      </c>
      <c r="G3898" s="38" t="n"/>
      <c r="H3898" s="38" t="n"/>
      <c r="I3898" s="20" t="n"/>
      <c r="J3898" s="40">
        <f>IF(G3898="","",MAX(0,G3898-N(H3898)))</f>
        <v/>
      </c>
      <c r="K3898" s="24">
        <f>IF(OR(G3898="",N(G3898)=0),"",J3898/G3898)</f>
        <v/>
      </c>
      <c r="L3898" s="38" t="n"/>
      <c r="M3898" s="38" t="n"/>
      <c r="N3898" s="20" t="n"/>
      <c r="O3898" s="40">
        <f>IF(AND(L3898="",M3898=""),"",N(L3898)+N(M3898))</f>
        <v/>
      </c>
      <c r="P3898" s="24">
        <f>IF(OR(O3898="",N(O3898)=0),"",N(M3898)/O3898)</f>
        <v/>
      </c>
      <c r="Q3898" s="40">
        <f>IF(OR(J3898="",N(J3898)=0,O3898=""),"",N(L3898)/(J3898/60))</f>
        <v/>
      </c>
      <c r="R3898" s="20" t="n"/>
    </row>
    <row r="3899">
      <c r="A3899" s="39" t="n"/>
      <c r="B3899" s="20" t="n"/>
      <c r="C3899" s="20" t="n"/>
      <c r="D3899" s="20" t="n"/>
      <c r="E3899" s="20" t="n"/>
      <c r="F3899" s="26">
        <f>IF(E3899="","",IFERROR(INDEX('İş emirleri'!$B$6:$B$305,MATCH(E3899,'İş emirleri'!$A$6:$A$305,0)),"İş emri yok"))</f>
        <v/>
      </c>
      <c r="G3899" s="38" t="n"/>
      <c r="H3899" s="38" t="n"/>
      <c r="I3899" s="20" t="n"/>
      <c r="J3899" s="40">
        <f>IF(G3899="","",MAX(0,G3899-N(H3899)))</f>
        <v/>
      </c>
      <c r="K3899" s="24">
        <f>IF(OR(G3899="",N(G3899)=0),"",J3899/G3899)</f>
        <v/>
      </c>
      <c r="L3899" s="38" t="n"/>
      <c r="M3899" s="38" t="n"/>
      <c r="N3899" s="20" t="n"/>
      <c r="O3899" s="40">
        <f>IF(AND(L3899="",M3899=""),"",N(L3899)+N(M3899))</f>
        <v/>
      </c>
      <c r="P3899" s="24">
        <f>IF(OR(O3899="",N(O3899)=0),"",N(M3899)/O3899)</f>
        <v/>
      </c>
      <c r="Q3899" s="40">
        <f>IF(OR(J3899="",N(J3899)=0,O3899=""),"",N(L3899)/(J3899/60))</f>
        <v/>
      </c>
      <c r="R3899" s="20" t="n"/>
    </row>
    <row r="3900">
      <c r="A3900" s="39" t="n"/>
      <c r="B3900" s="20" t="n"/>
      <c r="C3900" s="20" t="n"/>
      <c r="D3900" s="20" t="n"/>
      <c r="E3900" s="20" t="n"/>
      <c r="F3900" s="26">
        <f>IF(E3900="","",IFERROR(INDEX('İş emirleri'!$B$6:$B$305,MATCH(E3900,'İş emirleri'!$A$6:$A$305,0)),"İş emri yok"))</f>
        <v/>
      </c>
      <c r="G3900" s="38" t="n"/>
      <c r="H3900" s="38" t="n"/>
      <c r="I3900" s="20" t="n"/>
      <c r="J3900" s="40">
        <f>IF(G3900="","",MAX(0,G3900-N(H3900)))</f>
        <v/>
      </c>
      <c r="K3900" s="24">
        <f>IF(OR(G3900="",N(G3900)=0),"",J3900/G3900)</f>
        <v/>
      </c>
      <c r="L3900" s="38" t="n"/>
      <c r="M3900" s="38" t="n"/>
      <c r="N3900" s="20" t="n"/>
      <c r="O3900" s="40">
        <f>IF(AND(L3900="",M3900=""),"",N(L3900)+N(M3900))</f>
        <v/>
      </c>
      <c r="P3900" s="24">
        <f>IF(OR(O3900="",N(O3900)=0),"",N(M3900)/O3900)</f>
        <v/>
      </c>
      <c r="Q3900" s="40">
        <f>IF(OR(J3900="",N(J3900)=0,O3900=""),"",N(L3900)/(J3900/60))</f>
        <v/>
      </c>
      <c r="R3900" s="20" t="n"/>
    </row>
    <row r="3901">
      <c r="A3901" s="39" t="n"/>
      <c r="B3901" s="20" t="n"/>
      <c r="C3901" s="20" t="n"/>
      <c r="D3901" s="20" t="n"/>
      <c r="E3901" s="20" t="n"/>
      <c r="F3901" s="26">
        <f>IF(E3901="","",IFERROR(INDEX('İş emirleri'!$B$6:$B$305,MATCH(E3901,'İş emirleri'!$A$6:$A$305,0)),"İş emri yok"))</f>
        <v/>
      </c>
      <c r="G3901" s="38" t="n"/>
      <c r="H3901" s="38" t="n"/>
      <c r="I3901" s="20" t="n"/>
      <c r="J3901" s="40">
        <f>IF(G3901="","",MAX(0,G3901-N(H3901)))</f>
        <v/>
      </c>
      <c r="K3901" s="24">
        <f>IF(OR(G3901="",N(G3901)=0),"",J3901/G3901)</f>
        <v/>
      </c>
      <c r="L3901" s="38" t="n"/>
      <c r="M3901" s="38" t="n"/>
      <c r="N3901" s="20" t="n"/>
      <c r="O3901" s="40">
        <f>IF(AND(L3901="",M3901=""),"",N(L3901)+N(M3901))</f>
        <v/>
      </c>
      <c r="P3901" s="24">
        <f>IF(OR(O3901="",N(O3901)=0),"",N(M3901)/O3901)</f>
        <v/>
      </c>
      <c r="Q3901" s="40">
        <f>IF(OR(J3901="",N(J3901)=0,O3901=""),"",N(L3901)/(J3901/60))</f>
        <v/>
      </c>
      <c r="R3901" s="20" t="n"/>
    </row>
    <row r="3902">
      <c r="A3902" s="39" t="n"/>
      <c r="B3902" s="20" t="n"/>
      <c r="C3902" s="20" t="n"/>
      <c r="D3902" s="20" t="n"/>
      <c r="E3902" s="20" t="n"/>
      <c r="F3902" s="26">
        <f>IF(E3902="","",IFERROR(INDEX('İş emirleri'!$B$6:$B$305,MATCH(E3902,'İş emirleri'!$A$6:$A$305,0)),"İş emri yok"))</f>
        <v/>
      </c>
      <c r="G3902" s="38" t="n"/>
      <c r="H3902" s="38" t="n"/>
      <c r="I3902" s="20" t="n"/>
      <c r="J3902" s="40">
        <f>IF(G3902="","",MAX(0,G3902-N(H3902)))</f>
        <v/>
      </c>
      <c r="K3902" s="24">
        <f>IF(OR(G3902="",N(G3902)=0),"",J3902/G3902)</f>
        <v/>
      </c>
      <c r="L3902" s="38" t="n"/>
      <c r="M3902" s="38" t="n"/>
      <c r="N3902" s="20" t="n"/>
      <c r="O3902" s="40">
        <f>IF(AND(L3902="",M3902=""),"",N(L3902)+N(M3902))</f>
        <v/>
      </c>
      <c r="P3902" s="24">
        <f>IF(OR(O3902="",N(O3902)=0),"",N(M3902)/O3902)</f>
        <v/>
      </c>
      <c r="Q3902" s="40">
        <f>IF(OR(J3902="",N(J3902)=0,O3902=""),"",N(L3902)/(J3902/60))</f>
        <v/>
      </c>
      <c r="R3902" s="20" t="n"/>
    </row>
    <row r="3903">
      <c r="A3903" s="39" t="n"/>
      <c r="B3903" s="20" t="n"/>
      <c r="C3903" s="20" t="n"/>
      <c r="D3903" s="20" t="n"/>
      <c r="E3903" s="20" t="n"/>
      <c r="F3903" s="26">
        <f>IF(E3903="","",IFERROR(INDEX('İş emirleri'!$B$6:$B$305,MATCH(E3903,'İş emirleri'!$A$6:$A$305,0)),"İş emri yok"))</f>
        <v/>
      </c>
      <c r="G3903" s="38" t="n"/>
      <c r="H3903" s="38" t="n"/>
      <c r="I3903" s="20" t="n"/>
      <c r="J3903" s="40">
        <f>IF(G3903="","",MAX(0,G3903-N(H3903)))</f>
        <v/>
      </c>
      <c r="K3903" s="24">
        <f>IF(OR(G3903="",N(G3903)=0),"",J3903/G3903)</f>
        <v/>
      </c>
      <c r="L3903" s="38" t="n"/>
      <c r="M3903" s="38" t="n"/>
      <c r="N3903" s="20" t="n"/>
      <c r="O3903" s="40">
        <f>IF(AND(L3903="",M3903=""),"",N(L3903)+N(M3903))</f>
        <v/>
      </c>
      <c r="P3903" s="24">
        <f>IF(OR(O3903="",N(O3903)=0),"",N(M3903)/O3903)</f>
        <v/>
      </c>
      <c r="Q3903" s="40">
        <f>IF(OR(J3903="",N(J3903)=0,O3903=""),"",N(L3903)/(J3903/60))</f>
        <v/>
      </c>
      <c r="R3903" s="20" t="n"/>
    </row>
    <row r="3904">
      <c r="A3904" s="39" t="n"/>
      <c r="B3904" s="20" t="n"/>
      <c r="C3904" s="20" t="n"/>
      <c r="D3904" s="20" t="n"/>
      <c r="E3904" s="20" t="n"/>
      <c r="F3904" s="26">
        <f>IF(E3904="","",IFERROR(INDEX('İş emirleri'!$B$6:$B$305,MATCH(E3904,'İş emirleri'!$A$6:$A$305,0)),"İş emri yok"))</f>
        <v/>
      </c>
      <c r="G3904" s="38" t="n"/>
      <c r="H3904" s="38" t="n"/>
      <c r="I3904" s="20" t="n"/>
      <c r="J3904" s="40">
        <f>IF(G3904="","",MAX(0,G3904-N(H3904)))</f>
        <v/>
      </c>
      <c r="K3904" s="24">
        <f>IF(OR(G3904="",N(G3904)=0),"",J3904/G3904)</f>
        <v/>
      </c>
      <c r="L3904" s="38" t="n"/>
      <c r="M3904" s="38" t="n"/>
      <c r="N3904" s="20" t="n"/>
      <c r="O3904" s="40">
        <f>IF(AND(L3904="",M3904=""),"",N(L3904)+N(M3904))</f>
        <v/>
      </c>
      <c r="P3904" s="24">
        <f>IF(OR(O3904="",N(O3904)=0),"",N(M3904)/O3904)</f>
        <v/>
      </c>
      <c r="Q3904" s="40">
        <f>IF(OR(J3904="",N(J3904)=0,O3904=""),"",N(L3904)/(J3904/60))</f>
        <v/>
      </c>
      <c r="R3904" s="20" t="n"/>
    </row>
    <row r="3905">
      <c r="A3905" s="39" t="n"/>
      <c r="B3905" s="20" t="n"/>
      <c r="C3905" s="20" t="n"/>
      <c r="D3905" s="20" t="n"/>
      <c r="E3905" s="20" t="n"/>
      <c r="F3905" s="26">
        <f>IF(E3905="","",IFERROR(INDEX('İş emirleri'!$B$6:$B$305,MATCH(E3905,'İş emirleri'!$A$6:$A$305,0)),"İş emri yok"))</f>
        <v/>
      </c>
      <c r="G3905" s="38" t="n"/>
      <c r="H3905" s="38" t="n"/>
      <c r="I3905" s="20" t="n"/>
      <c r="J3905" s="40">
        <f>IF(G3905="","",MAX(0,G3905-N(H3905)))</f>
        <v/>
      </c>
      <c r="K3905" s="24">
        <f>IF(OR(G3905="",N(G3905)=0),"",J3905/G3905)</f>
        <v/>
      </c>
      <c r="L3905" s="38" t="n"/>
      <c r="M3905" s="38" t="n"/>
      <c r="N3905" s="20" t="n"/>
      <c r="O3905" s="40">
        <f>IF(AND(L3905="",M3905=""),"",N(L3905)+N(M3905))</f>
        <v/>
      </c>
      <c r="P3905" s="24">
        <f>IF(OR(O3905="",N(O3905)=0),"",N(M3905)/O3905)</f>
        <v/>
      </c>
      <c r="Q3905" s="40">
        <f>IF(OR(J3905="",N(J3905)=0,O3905=""),"",N(L3905)/(J3905/60))</f>
        <v/>
      </c>
      <c r="R3905" s="20" t="n"/>
    </row>
    <row r="3906">
      <c r="A3906" s="39" t="n"/>
      <c r="B3906" s="20" t="n"/>
      <c r="C3906" s="20" t="n"/>
      <c r="D3906" s="20" t="n"/>
      <c r="E3906" s="20" t="n"/>
      <c r="F3906" s="26">
        <f>IF(E3906="","",IFERROR(INDEX('İş emirleri'!$B$6:$B$305,MATCH(E3906,'İş emirleri'!$A$6:$A$305,0)),"İş emri yok"))</f>
        <v/>
      </c>
      <c r="G3906" s="38" t="n"/>
      <c r="H3906" s="38" t="n"/>
      <c r="I3906" s="20" t="n"/>
      <c r="J3906" s="40">
        <f>IF(G3906="","",MAX(0,G3906-N(H3906)))</f>
        <v/>
      </c>
      <c r="K3906" s="24">
        <f>IF(OR(G3906="",N(G3906)=0),"",J3906/G3906)</f>
        <v/>
      </c>
      <c r="L3906" s="38" t="n"/>
      <c r="M3906" s="38" t="n"/>
      <c r="N3906" s="20" t="n"/>
      <c r="O3906" s="40">
        <f>IF(AND(L3906="",M3906=""),"",N(L3906)+N(M3906))</f>
        <v/>
      </c>
      <c r="P3906" s="24">
        <f>IF(OR(O3906="",N(O3906)=0),"",N(M3906)/O3906)</f>
        <v/>
      </c>
      <c r="Q3906" s="40">
        <f>IF(OR(J3906="",N(J3906)=0,O3906=""),"",N(L3906)/(J3906/60))</f>
        <v/>
      </c>
      <c r="R3906" s="20" t="n"/>
    </row>
    <row r="3907">
      <c r="A3907" s="39" t="n"/>
      <c r="B3907" s="20" t="n"/>
      <c r="C3907" s="20" t="n"/>
      <c r="D3907" s="20" t="n"/>
      <c r="E3907" s="20" t="n"/>
      <c r="F3907" s="26">
        <f>IF(E3907="","",IFERROR(INDEX('İş emirleri'!$B$6:$B$305,MATCH(E3907,'İş emirleri'!$A$6:$A$305,0)),"İş emri yok"))</f>
        <v/>
      </c>
      <c r="G3907" s="38" t="n"/>
      <c r="H3907" s="38" t="n"/>
      <c r="I3907" s="20" t="n"/>
      <c r="J3907" s="40">
        <f>IF(G3907="","",MAX(0,G3907-N(H3907)))</f>
        <v/>
      </c>
      <c r="K3907" s="24">
        <f>IF(OR(G3907="",N(G3907)=0),"",J3907/G3907)</f>
        <v/>
      </c>
      <c r="L3907" s="38" t="n"/>
      <c r="M3907" s="38" t="n"/>
      <c r="N3907" s="20" t="n"/>
      <c r="O3907" s="40">
        <f>IF(AND(L3907="",M3907=""),"",N(L3907)+N(M3907))</f>
        <v/>
      </c>
      <c r="P3907" s="24">
        <f>IF(OR(O3907="",N(O3907)=0),"",N(M3907)/O3907)</f>
        <v/>
      </c>
      <c r="Q3907" s="40">
        <f>IF(OR(J3907="",N(J3907)=0,O3907=""),"",N(L3907)/(J3907/60))</f>
        <v/>
      </c>
      <c r="R3907" s="20" t="n"/>
    </row>
    <row r="3908">
      <c r="A3908" s="39" t="n"/>
      <c r="B3908" s="20" t="n"/>
      <c r="C3908" s="20" t="n"/>
      <c r="D3908" s="20" t="n"/>
      <c r="E3908" s="20" t="n"/>
      <c r="F3908" s="26">
        <f>IF(E3908="","",IFERROR(INDEX('İş emirleri'!$B$6:$B$305,MATCH(E3908,'İş emirleri'!$A$6:$A$305,0)),"İş emri yok"))</f>
        <v/>
      </c>
      <c r="G3908" s="38" t="n"/>
      <c r="H3908" s="38" t="n"/>
      <c r="I3908" s="20" t="n"/>
      <c r="J3908" s="40">
        <f>IF(G3908="","",MAX(0,G3908-N(H3908)))</f>
        <v/>
      </c>
      <c r="K3908" s="24">
        <f>IF(OR(G3908="",N(G3908)=0),"",J3908/G3908)</f>
        <v/>
      </c>
      <c r="L3908" s="38" t="n"/>
      <c r="M3908" s="38" t="n"/>
      <c r="N3908" s="20" t="n"/>
      <c r="O3908" s="40">
        <f>IF(AND(L3908="",M3908=""),"",N(L3908)+N(M3908))</f>
        <v/>
      </c>
      <c r="P3908" s="24">
        <f>IF(OR(O3908="",N(O3908)=0),"",N(M3908)/O3908)</f>
        <v/>
      </c>
      <c r="Q3908" s="40">
        <f>IF(OR(J3908="",N(J3908)=0,O3908=""),"",N(L3908)/(J3908/60))</f>
        <v/>
      </c>
      <c r="R3908" s="20" t="n"/>
    </row>
    <row r="3909">
      <c r="A3909" s="39" t="n"/>
      <c r="B3909" s="20" t="n"/>
      <c r="C3909" s="20" t="n"/>
      <c r="D3909" s="20" t="n"/>
      <c r="E3909" s="20" t="n"/>
      <c r="F3909" s="26">
        <f>IF(E3909="","",IFERROR(INDEX('İş emirleri'!$B$6:$B$305,MATCH(E3909,'İş emirleri'!$A$6:$A$305,0)),"İş emri yok"))</f>
        <v/>
      </c>
      <c r="G3909" s="38" t="n"/>
      <c r="H3909" s="38" t="n"/>
      <c r="I3909" s="20" t="n"/>
      <c r="J3909" s="40">
        <f>IF(G3909="","",MAX(0,G3909-N(H3909)))</f>
        <v/>
      </c>
      <c r="K3909" s="24">
        <f>IF(OR(G3909="",N(G3909)=0),"",J3909/G3909)</f>
        <v/>
      </c>
      <c r="L3909" s="38" t="n"/>
      <c r="M3909" s="38" t="n"/>
      <c r="N3909" s="20" t="n"/>
      <c r="O3909" s="40">
        <f>IF(AND(L3909="",M3909=""),"",N(L3909)+N(M3909))</f>
        <v/>
      </c>
      <c r="P3909" s="24">
        <f>IF(OR(O3909="",N(O3909)=0),"",N(M3909)/O3909)</f>
        <v/>
      </c>
      <c r="Q3909" s="40">
        <f>IF(OR(J3909="",N(J3909)=0,O3909=""),"",N(L3909)/(J3909/60))</f>
        <v/>
      </c>
      <c r="R3909" s="20" t="n"/>
    </row>
    <row r="3910">
      <c r="A3910" s="39" t="n"/>
      <c r="B3910" s="20" t="n"/>
      <c r="C3910" s="20" t="n"/>
      <c r="D3910" s="20" t="n"/>
      <c r="E3910" s="20" t="n"/>
      <c r="F3910" s="26">
        <f>IF(E3910="","",IFERROR(INDEX('İş emirleri'!$B$6:$B$305,MATCH(E3910,'İş emirleri'!$A$6:$A$305,0)),"İş emri yok"))</f>
        <v/>
      </c>
      <c r="G3910" s="38" t="n"/>
      <c r="H3910" s="38" t="n"/>
      <c r="I3910" s="20" t="n"/>
      <c r="J3910" s="40">
        <f>IF(G3910="","",MAX(0,G3910-N(H3910)))</f>
        <v/>
      </c>
      <c r="K3910" s="24">
        <f>IF(OR(G3910="",N(G3910)=0),"",J3910/G3910)</f>
        <v/>
      </c>
      <c r="L3910" s="38" t="n"/>
      <c r="M3910" s="38" t="n"/>
      <c r="N3910" s="20" t="n"/>
      <c r="O3910" s="40">
        <f>IF(AND(L3910="",M3910=""),"",N(L3910)+N(M3910))</f>
        <v/>
      </c>
      <c r="P3910" s="24">
        <f>IF(OR(O3910="",N(O3910)=0),"",N(M3910)/O3910)</f>
        <v/>
      </c>
      <c r="Q3910" s="40">
        <f>IF(OR(J3910="",N(J3910)=0,O3910=""),"",N(L3910)/(J3910/60))</f>
        <v/>
      </c>
      <c r="R3910" s="20" t="n"/>
    </row>
    <row r="3911">
      <c r="A3911" s="39" t="n"/>
      <c r="B3911" s="20" t="n"/>
      <c r="C3911" s="20" t="n"/>
      <c r="D3911" s="20" t="n"/>
      <c r="E3911" s="20" t="n"/>
      <c r="F3911" s="26">
        <f>IF(E3911="","",IFERROR(INDEX('İş emirleri'!$B$6:$B$305,MATCH(E3911,'İş emirleri'!$A$6:$A$305,0)),"İş emri yok"))</f>
        <v/>
      </c>
      <c r="G3911" s="38" t="n"/>
      <c r="H3911" s="38" t="n"/>
      <c r="I3911" s="20" t="n"/>
      <c r="J3911" s="40">
        <f>IF(G3911="","",MAX(0,G3911-N(H3911)))</f>
        <v/>
      </c>
      <c r="K3911" s="24">
        <f>IF(OR(G3911="",N(G3911)=0),"",J3911/G3911)</f>
        <v/>
      </c>
      <c r="L3911" s="38" t="n"/>
      <c r="M3911" s="38" t="n"/>
      <c r="N3911" s="20" t="n"/>
      <c r="O3911" s="40">
        <f>IF(AND(L3911="",M3911=""),"",N(L3911)+N(M3911))</f>
        <v/>
      </c>
      <c r="P3911" s="24">
        <f>IF(OR(O3911="",N(O3911)=0),"",N(M3911)/O3911)</f>
        <v/>
      </c>
      <c r="Q3911" s="40">
        <f>IF(OR(J3911="",N(J3911)=0,O3911=""),"",N(L3911)/(J3911/60))</f>
        <v/>
      </c>
      <c r="R3911" s="20" t="n"/>
    </row>
    <row r="3912">
      <c r="A3912" s="39" t="n"/>
      <c r="B3912" s="20" t="n"/>
      <c r="C3912" s="20" t="n"/>
      <c r="D3912" s="20" t="n"/>
      <c r="E3912" s="20" t="n"/>
      <c r="F3912" s="26">
        <f>IF(E3912="","",IFERROR(INDEX('İş emirleri'!$B$6:$B$305,MATCH(E3912,'İş emirleri'!$A$6:$A$305,0)),"İş emri yok"))</f>
        <v/>
      </c>
      <c r="G3912" s="38" t="n"/>
      <c r="H3912" s="38" t="n"/>
      <c r="I3912" s="20" t="n"/>
      <c r="J3912" s="40">
        <f>IF(G3912="","",MAX(0,G3912-N(H3912)))</f>
        <v/>
      </c>
      <c r="K3912" s="24">
        <f>IF(OR(G3912="",N(G3912)=0),"",J3912/G3912)</f>
        <v/>
      </c>
      <c r="L3912" s="38" t="n"/>
      <c r="M3912" s="38" t="n"/>
      <c r="N3912" s="20" t="n"/>
      <c r="O3912" s="40">
        <f>IF(AND(L3912="",M3912=""),"",N(L3912)+N(M3912))</f>
        <v/>
      </c>
      <c r="P3912" s="24">
        <f>IF(OR(O3912="",N(O3912)=0),"",N(M3912)/O3912)</f>
        <v/>
      </c>
      <c r="Q3912" s="40">
        <f>IF(OR(J3912="",N(J3912)=0,O3912=""),"",N(L3912)/(J3912/60))</f>
        <v/>
      </c>
      <c r="R3912" s="20" t="n"/>
    </row>
    <row r="3913">
      <c r="A3913" s="39" t="n"/>
      <c r="B3913" s="20" t="n"/>
      <c r="C3913" s="20" t="n"/>
      <c r="D3913" s="20" t="n"/>
      <c r="E3913" s="20" t="n"/>
      <c r="F3913" s="26">
        <f>IF(E3913="","",IFERROR(INDEX('İş emirleri'!$B$6:$B$305,MATCH(E3913,'İş emirleri'!$A$6:$A$305,0)),"İş emri yok"))</f>
        <v/>
      </c>
      <c r="G3913" s="38" t="n"/>
      <c r="H3913" s="38" t="n"/>
      <c r="I3913" s="20" t="n"/>
      <c r="J3913" s="40">
        <f>IF(G3913="","",MAX(0,G3913-N(H3913)))</f>
        <v/>
      </c>
      <c r="K3913" s="24">
        <f>IF(OR(G3913="",N(G3913)=0),"",J3913/G3913)</f>
        <v/>
      </c>
      <c r="L3913" s="38" t="n"/>
      <c r="M3913" s="38" t="n"/>
      <c r="N3913" s="20" t="n"/>
      <c r="O3913" s="40">
        <f>IF(AND(L3913="",M3913=""),"",N(L3913)+N(M3913))</f>
        <v/>
      </c>
      <c r="P3913" s="24">
        <f>IF(OR(O3913="",N(O3913)=0),"",N(M3913)/O3913)</f>
        <v/>
      </c>
      <c r="Q3913" s="40">
        <f>IF(OR(J3913="",N(J3913)=0,O3913=""),"",N(L3913)/(J3913/60))</f>
        <v/>
      </c>
      <c r="R3913" s="20" t="n"/>
    </row>
    <row r="3914">
      <c r="A3914" s="39" t="n"/>
      <c r="B3914" s="20" t="n"/>
      <c r="C3914" s="20" t="n"/>
      <c r="D3914" s="20" t="n"/>
      <c r="E3914" s="20" t="n"/>
      <c r="F3914" s="26">
        <f>IF(E3914="","",IFERROR(INDEX('İş emirleri'!$B$6:$B$305,MATCH(E3914,'İş emirleri'!$A$6:$A$305,0)),"İş emri yok"))</f>
        <v/>
      </c>
      <c r="G3914" s="38" t="n"/>
      <c r="H3914" s="38" t="n"/>
      <c r="I3914" s="20" t="n"/>
      <c r="J3914" s="40">
        <f>IF(G3914="","",MAX(0,G3914-N(H3914)))</f>
        <v/>
      </c>
      <c r="K3914" s="24">
        <f>IF(OR(G3914="",N(G3914)=0),"",J3914/G3914)</f>
        <v/>
      </c>
      <c r="L3914" s="38" t="n"/>
      <c r="M3914" s="38" t="n"/>
      <c r="N3914" s="20" t="n"/>
      <c r="O3914" s="40">
        <f>IF(AND(L3914="",M3914=""),"",N(L3914)+N(M3914))</f>
        <v/>
      </c>
      <c r="P3914" s="24">
        <f>IF(OR(O3914="",N(O3914)=0),"",N(M3914)/O3914)</f>
        <v/>
      </c>
      <c r="Q3914" s="40">
        <f>IF(OR(J3914="",N(J3914)=0,O3914=""),"",N(L3914)/(J3914/60))</f>
        <v/>
      </c>
      <c r="R3914" s="20" t="n"/>
    </row>
    <row r="3915">
      <c r="A3915" s="39" t="n"/>
      <c r="B3915" s="20" t="n"/>
      <c r="C3915" s="20" t="n"/>
      <c r="D3915" s="20" t="n"/>
      <c r="E3915" s="20" t="n"/>
      <c r="F3915" s="26">
        <f>IF(E3915="","",IFERROR(INDEX('İş emirleri'!$B$6:$B$305,MATCH(E3915,'İş emirleri'!$A$6:$A$305,0)),"İş emri yok"))</f>
        <v/>
      </c>
      <c r="G3915" s="38" t="n"/>
      <c r="H3915" s="38" t="n"/>
      <c r="I3915" s="20" t="n"/>
      <c r="J3915" s="40">
        <f>IF(G3915="","",MAX(0,G3915-N(H3915)))</f>
        <v/>
      </c>
      <c r="K3915" s="24">
        <f>IF(OR(G3915="",N(G3915)=0),"",J3915/G3915)</f>
        <v/>
      </c>
      <c r="L3915" s="38" t="n"/>
      <c r="M3915" s="38" t="n"/>
      <c r="N3915" s="20" t="n"/>
      <c r="O3915" s="40">
        <f>IF(AND(L3915="",M3915=""),"",N(L3915)+N(M3915))</f>
        <v/>
      </c>
      <c r="P3915" s="24">
        <f>IF(OR(O3915="",N(O3915)=0),"",N(M3915)/O3915)</f>
        <v/>
      </c>
      <c r="Q3915" s="40">
        <f>IF(OR(J3915="",N(J3915)=0,O3915=""),"",N(L3915)/(J3915/60))</f>
        <v/>
      </c>
      <c r="R3915" s="20" t="n"/>
    </row>
    <row r="3916">
      <c r="A3916" s="39" t="n"/>
      <c r="B3916" s="20" t="n"/>
      <c r="C3916" s="20" t="n"/>
      <c r="D3916" s="20" t="n"/>
      <c r="E3916" s="20" t="n"/>
      <c r="F3916" s="26">
        <f>IF(E3916="","",IFERROR(INDEX('İş emirleri'!$B$6:$B$305,MATCH(E3916,'İş emirleri'!$A$6:$A$305,0)),"İş emri yok"))</f>
        <v/>
      </c>
      <c r="G3916" s="38" t="n"/>
      <c r="H3916" s="38" t="n"/>
      <c r="I3916" s="20" t="n"/>
      <c r="J3916" s="40">
        <f>IF(G3916="","",MAX(0,G3916-N(H3916)))</f>
        <v/>
      </c>
      <c r="K3916" s="24">
        <f>IF(OR(G3916="",N(G3916)=0),"",J3916/G3916)</f>
        <v/>
      </c>
      <c r="L3916" s="38" t="n"/>
      <c r="M3916" s="38" t="n"/>
      <c r="N3916" s="20" t="n"/>
      <c r="O3916" s="40">
        <f>IF(AND(L3916="",M3916=""),"",N(L3916)+N(M3916))</f>
        <v/>
      </c>
      <c r="P3916" s="24">
        <f>IF(OR(O3916="",N(O3916)=0),"",N(M3916)/O3916)</f>
        <v/>
      </c>
      <c r="Q3916" s="40">
        <f>IF(OR(J3916="",N(J3916)=0,O3916=""),"",N(L3916)/(J3916/60))</f>
        <v/>
      </c>
      <c r="R3916" s="20" t="n"/>
    </row>
    <row r="3917">
      <c r="A3917" s="39" t="n"/>
      <c r="B3917" s="20" t="n"/>
      <c r="C3917" s="20" t="n"/>
      <c r="D3917" s="20" t="n"/>
      <c r="E3917" s="20" t="n"/>
      <c r="F3917" s="26">
        <f>IF(E3917="","",IFERROR(INDEX('İş emirleri'!$B$6:$B$305,MATCH(E3917,'İş emirleri'!$A$6:$A$305,0)),"İş emri yok"))</f>
        <v/>
      </c>
      <c r="G3917" s="38" t="n"/>
      <c r="H3917" s="38" t="n"/>
      <c r="I3917" s="20" t="n"/>
      <c r="J3917" s="40">
        <f>IF(G3917="","",MAX(0,G3917-N(H3917)))</f>
        <v/>
      </c>
      <c r="K3917" s="24">
        <f>IF(OR(G3917="",N(G3917)=0),"",J3917/G3917)</f>
        <v/>
      </c>
      <c r="L3917" s="38" t="n"/>
      <c r="M3917" s="38" t="n"/>
      <c r="N3917" s="20" t="n"/>
      <c r="O3917" s="40">
        <f>IF(AND(L3917="",M3917=""),"",N(L3917)+N(M3917))</f>
        <v/>
      </c>
      <c r="P3917" s="24">
        <f>IF(OR(O3917="",N(O3917)=0),"",N(M3917)/O3917)</f>
        <v/>
      </c>
      <c r="Q3917" s="40">
        <f>IF(OR(J3917="",N(J3917)=0,O3917=""),"",N(L3917)/(J3917/60))</f>
        <v/>
      </c>
      <c r="R3917" s="20" t="n"/>
    </row>
    <row r="3918">
      <c r="A3918" s="39" t="n"/>
      <c r="B3918" s="20" t="n"/>
      <c r="C3918" s="20" t="n"/>
      <c r="D3918" s="20" t="n"/>
      <c r="E3918" s="20" t="n"/>
      <c r="F3918" s="26">
        <f>IF(E3918="","",IFERROR(INDEX('İş emirleri'!$B$6:$B$305,MATCH(E3918,'İş emirleri'!$A$6:$A$305,0)),"İş emri yok"))</f>
        <v/>
      </c>
      <c r="G3918" s="38" t="n"/>
      <c r="H3918" s="38" t="n"/>
      <c r="I3918" s="20" t="n"/>
      <c r="J3918" s="40">
        <f>IF(G3918="","",MAX(0,G3918-N(H3918)))</f>
        <v/>
      </c>
      <c r="K3918" s="24">
        <f>IF(OR(G3918="",N(G3918)=0),"",J3918/G3918)</f>
        <v/>
      </c>
      <c r="L3918" s="38" t="n"/>
      <c r="M3918" s="38" t="n"/>
      <c r="N3918" s="20" t="n"/>
      <c r="O3918" s="40">
        <f>IF(AND(L3918="",M3918=""),"",N(L3918)+N(M3918))</f>
        <v/>
      </c>
      <c r="P3918" s="24">
        <f>IF(OR(O3918="",N(O3918)=0),"",N(M3918)/O3918)</f>
        <v/>
      </c>
      <c r="Q3918" s="40">
        <f>IF(OR(J3918="",N(J3918)=0,O3918=""),"",N(L3918)/(J3918/60))</f>
        <v/>
      </c>
      <c r="R3918" s="20" t="n"/>
    </row>
    <row r="3919">
      <c r="A3919" s="39" t="n"/>
      <c r="B3919" s="20" t="n"/>
      <c r="C3919" s="20" t="n"/>
      <c r="D3919" s="20" t="n"/>
      <c r="E3919" s="20" t="n"/>
      <c r="F3919" s="26">
        <f>IF(E3919="","",IFERROR(INDEX('İş emirleri'!$B$6:$B$305,MATCH(E3919,'İş emirleri'!$A$6:$A$305,0)),"İş emri yok"))</f>
        <v/>
      </c>
      <c r="G3919" s="38" t="n"/>
      <c r="H3919" s="38" t="n"/>
      <c r="I3919" s="20" t="n"/>
      <c r="J3919" s="40">
        <f>IF(G3919="","",MAX(0,G3919-N(H3919)))</f>
        <v/>
      </c>
      <c r="K3919" s="24">
        <f>IF(OR(G3919="",N(G3919)=0),"",J3919/G3919)</f>
        <v/>
      </c>
      <c r="L3919" s="38" t="n"/>
      <c r="M3919" s="38" t="n"/>
      <c r="N3919" s="20" t="n"/>
      <c r="O3919" s="40">
        <f>IF(AND(L3919="",M3919=""),"",N(L3919)+N(M3919))</f>
        <v/>
      </c>
      <c r="P3919" s="24">
        <f>IF(OR(O3919="",N(O3919)=0),"",N(M3919)/O3919)</f>
        <v/>
      </c>
      <c r="Q3919" s="40">
        <f>IF(OR(J3919="",N(J3919)=0,O3919=""),"",N(L3919)/(J3919/60))</f>
        <v/>
      </c>
      <c r="R3919" s="20" t="n"/>
    </row>
    <row r="3920">
      <c r="A3920" s="39" t="n"/>
      <c r="B3920" s="20" t="n"/>
      <c r="C3920" s="20" t="n"/>
      <c r="D3920" s="20" t="n"/>
      <c r="E3920" s="20" t="n"/>
      <c r="F3920" s="26">
        <f>IF(E3920="","",IFERROR(INDEX('İş emirleri'!$B$6:$B$305,MATCH(E3920,'İş emirleri'!$A$6:$A$305,0)),"İş emri yok"))</f>
        <v/>
      </c>
      <c r="G3920" s="38" t="n"/>
      <c r="H3920" s="38" t="n"/>
      <c r="I3920" s="20" t="n"/>
      <c r="J3920" s="40">
        <f>IF(G3920="","",MAX(0,G3920-N(H3920)))</f>
        <v/>
      </c>
      <c r="K3920" s="24">
        <f>IF(OR(G3920="",N(G3920)=0),"",J3920/G3920)</f>
        <v/>
      </c>
      <c r="L3920" s="38" t="n"/>
      <c r="M3920" s="38" t="n"/>
      <c r="N3920" s="20" t="n"/>
      <c r="O3920" s="40">
        <f>IF(AND(L3920="",M3920=""),"",N(L3920)+N(M3920))</f>
        <v/>
      </c>
      <c r="P3920" s="24">
        <f>IF(OR(O3920="",N(O3920)=0),"",N(M3920)/O3920)</f>
        <v/>
      </c>
      <c r="Q3920" s="40">
        <f>IF(OR(J3920="",N(J3920)=0,O3920=""),"",N(L3920)/(J3920/60))</f>
        <v/>
      </c>
      <c r="R3920" s="20" t="n"/>
    </row>
    <row r="3921">
      <c r="A3921" s="39" t="n"/>
      <c r="B3921" s="20" t="n"/>
      <c r="C3921" s="20" t="n"/>
      <c r="D3921" s="20" t="n"/>
      <c r="E3921" s="20" t="n"/>
      <c r="F3921" s="26">
        <f>IF(E3921="","",IFERROR(INDEX('İş emirleri'!$B$6:$B$305,MATCH(E3921,'İş emirleri'!$A$6:$A$305,0)),"İş emri yok"))</f>
        <v/>
      </c>
      <c r="G3921" s="38" t="n"/>
      <c r="H3921" s="38" t="n"/>
      <c r="I3921" s="20" t="n"/>
      <c r="J3921" s="40">
        <f>IF(G3921="","",MAX(0,G3921-N(H3921)))</f>
        <v/>
      </c>
      <c r="K3921" s="24">
        <f>IF(OR(G3921="",N(G3921)=0),"",J3921/G3921)</f>
        <v/>
      </c>
      <c r="L3921" s="38" t="n"/>
      <c r="M3921" s="38" t="n"/>
      <c r="N3921" s="20" t="n"/>
      <c r="O3921" s="40">
        <f>IF(AND(L3921="",M3921=""),"",N(L3921)+N(M3921))</f>
        <v/>
      </c>
      <c r="P3921" s="24">
        <f>IF(OR(O3921="",N(O3921)=0),"",N(M3921)/O3921)</f>
        <v/>
      </c>
      <c r="Q3921" s="40">
        <f>IF(OR(J3921="",N(J3921)=0,O3921=""),"",N(L3921)/(J3921/60))</f>
        <v/>
      </c>
      <c r="R3921" s="20" t="n"/>
    </row>
    <row r="3922">
      <c r="A3922" s="39" t="n"/>
      <c r="B3922" s="20" t="n"/>
      <c r="C3922" s="20" t="n"/>
      <c r="D3922" s="20" t="n"/>
      <c r="E3922" s="20" t="n"/>
      <c r="F3922" s="26">
        <f>IF(E3922="","",IFERROR(INDEX('İş emirleri'!$B$6:$B$305,MATCH(E3922,'İş emirleri'!$A$6:$A$305,0)),"İş emri yok"))</f>
        <v/>
      </c>
      <c r="G3922" s="38" t="n"/>
      <c r="H3922" s="38" t="n"/>
      <c r="I3922" s="20" t="n"/>
      <c r="J3922" s="40">
        <f>IF(G3922="","",MAX(0,G3922-N(H3922)))</f>
        <v/>
      </c>
      <c r="K3922" s="24">
        <f>IF(OR(G3922="",N(G3922)=0),"",J3922/G3922)</f>
        <v/>
      </c>
      <c r="L3922" s="38" t="n"/>
      <c r="M3922" s="38" t="n"/>
      <c r="N3922" s="20" t="n"/>
      <c r="O3922" s="40">
        <f>IF(AND(L3922="",M3922=""),"",N(L3922)+N(M3922))</f>
        <v/>
      </c>
      <c r="P3922" s="24">
        <f>IF(OR(O3922="",N(O3922)=0),"",N(M3922)/O3922)</f>
        <v/>
      </c>
      <c r="Q3922" s="40">
        <f>IF(OR(J3922="",N(J3922)=0,O3922=""),"",N(L3922)/(J3922/60))</f>
        <v/>
      </c>
      <c r="R3922" s="20" t="n"/>
    </row>
    <row r="3923">
      <c r="A3923" s="39" t="n"/>
      <c r="B3923" s="20" t="n"/>
      <c r="C3923" s="20" t="n"/>
      <c r="D3923" s="20" t="n"/>
      <c r="E3923" s="20" t="n"/>
      <c r="F3923" s="26">
        <f>IF(E3923="","",IFERROR(INDEX('İş emirleri'!$B$6:$B$305,MATCH(E3923,'İş emirleri'!$A$6:$A$305,0)),"İş emri yok"))</f>
        <v/>
      </c>
      <c r="G3923" s="38" t="n"/>
      <c r="H3923" s="38" t="n"/>
      <c r="I3923" s="20" t="n"/>
      <c r="J3923" s="40">
        <f>IF(G3923="","",MAX(0,G3923-N(H3923)))</f>
        <v/>
      </c>
      <c r="K3923" s="24">
        <f>IF(OR(G3923="",N(G3923)=0),"",J3923/G3923)</f>
        <v/>
      </c>
      <c r="L3923" s="38" t="n"/>
      <c r="M3923" s="38" t="n"/>
      <c r="N3923" s="20" t="n"/>
      <c r="O3923" s="40">
        <f>IF(AND(L3923="",M3923=""),"",N(L3923)+N(M3923))</f>
        <v/>
      </c>
      <c r="P3923" s="24">
        <f>IF(OR(O3923="",N(O3923)=0),"",N(M3923)/O3923)</f>
        <v/>
      </c>
      <c r="Q3923" s="40">
        <f>IF(OR(J3923="",N(J3923)=0,O3923=""),"",N(L3923)/(J3923/60))</f>
        <v/>
      </c>
      <c r="R3923" s="20" t="n"/>
    </row>
    <row r="3924">
      <c r="A3924" s="39" t="n"/>
      <c r="B3924" s="20" t="n"/>
      <c r="C3924" s="20" t="n"/>
      <c r="D3924" s="20" t="n"/>
      <c r="E3924" s="20" t="n"/>
      <c r="F3924" s="26">
        <f>IF(E3924="","",IFERROR(INDEX('İş emirleri'!$B$6:$B$305,MATCH(E3924,'İş emirleri'!$A$6:$A$305,0)),"İş emri yok"))</f>
        <v/>
      </c>
      <c r="G3924" s="38" t="n"/>
      <c r="H3924" s="38" t="n"/>
      <c r="I3924" s="20" t="n"/>
      <c r="J3924" s="40">
        <f>IF(G3924="","",MAX(0,G3924-N(H3924)))</f>
        <v/>
      </c>
      <c r="K3924" s="24">
        <f>IF(OR(G3924="",N(G3924)=0),"",J3924/G3924)</f>
        <v/>
      </c>
      <c r="L3924" s="38" t="n"/>
      <c r="M3924" s="38" t="n"/>
      <c r="N3924" s="20" t="n"/>
      <c r="O3924" s="40">
        <f>IF(AND(L3924="",M3924=""),"",N(L3924)+N(M3924))</f>
        <v/>
      </c>
      <c r="P3924" s="24">
        <f>IF(OR(O3924="",N(O3924)=0),"",N(M3924)/O3924)</f>
        <v/>
      </c>
      <c r="Q3924" s="40">
        <f>IF(OR(J3924="",N(J3924)=0,O3924=""),"",N(L3924)/(J3924/60))</f>
        <v/>
      </c>
      <c r="R3924" s="20" t="n"/>
    </row>
    <row r="3925">
      <c r="A3925" s="39" t="n"/>
      <c r="B3925" s="20" t="n"/>
      <c r="C3925" s="20" t="n"/>
      <c r="D3925" s="20" t="n"/>
      <c r="E3925" s="20" t="n"/>
      <c r="F3925" s="26">
        <f>IF(E3925="","",IFERROR(INDEX('İş emirleri'!$B$6:$B$305,MATCH(E3925,'İş emirleri'!$A$6:$A$305,0)),"İş emri yok"))</f>
        <v/>
      </c>
      <c r="G3925" s="38" t="n"/>
      <c r="H3925" s="38" t="n"/>
      <c r="I3925" s="20" t="n"/>
      <c r="J3925" s="40">
        <f>IF(G3925="","",MAX(0,G3925-N(H3925)))</f>
        <v/>
      </c>
      <c r="K3925" s="24">
        <f>IF(OR(G3925="",N(G3925)=0),"",J3925/G3925)</f>
        <v/>
      </c>
      <c r="L3925" s="38" t="n"/>
      <c r="M3925" s="38" t="n"/>
      <c r="N3925" s="20" t="n"/>
      <c r="O3925" s="40">
        <f>IF(AND(L3925="",M3925=""),"",N(L3925)+N(M3925))</f>
        <v/>
      </c>
      <c r="P3925" s="24">
        <f>IF(OR(O3925="",N(O3925)=0),"",N(M3925)/O3925)</f>
        <v/>
      </c>
      <c r="Q3925" s="40">
        <f>IF(OR(J3925="",N(J3925)=0,O3925=""),"",N(L3925)/(J3925/60))</f>
        <v/>
      </c>
      <c r="R3925" s="20" t="n"/>
    </row>
    <row r="3926">
      <c r="A3926" s="39" t="n"/>
      <c r="B3926" s="20" t="n"/>
      <c r="C3926" s="20" t="n"/>
      <c r="D3926" s="20" t="n"/>
      <c r="E3926" s="20" t="n"/>
      <c r="F3926" s="26">
        <f>IF(E3926="","",IFERROR(INDEX('İş emirleri'!$B$6:$B$305,MATCH(E3926,'İş emirleri'!$A$6:$A$305,0)),"İş emri yok"))</f>
        <v/>
      </c>
      <c r="G3926" s="38" t="n"/>
      <c r="H3926" s="38" t="n"/>
      <c r="I3926" s="20" t="n"/>
      <c r="J3926" s="40">
        <f>IF(G3926="","",MAX(0,G3926-N(H3926)))</f>
        <v/>
      </c>
      <c r="K3926" s="24">
        <f>IF(OR(G3926="",N(G3926)=0),"",J3926/G3926)</f>
        <v/>
      </c>
      <c r="L3926" s="38" t="n"/>
      <c r="M3926" s="38" t="n"/>
      <c r="N3926" s="20" t="n"/>
      <c r="O3926" s="40">
        <f>IF(AND(L3926="",M3926=""),"",N(L3926)+N(M3926))</f>
        <v/>
      </c>
      <c r="P3926" s="24">
        <f>IF(OR(O3926="",N(O3926)=0),"",N(M3926)/O3926)</f>
        <v/>
      </c>
      <c r="Q3926" s="40">
        <f>IF(OR(J3926="",N(J3926)=0,O3926=""),"",N(L3926)/(J3926/60))</f>
        <v/>
      </c>
      <c r="R3926" s="20" t="n"/>
    </row>
    <row r="3927">
      <c r="A3927" s="39" t="n"/>
      <c r="B3927" s="20" t="n"/>
      <c r="C3927" s="20" t="n"/>
      <c r="D3927" s="20" t="n"/>
      <c r="E3927" s="20" t="n"/>
      <c r="F3927" s="26">
        <f>IF(E3927="","",IFERROR(INDEX('İş emirleri'!$B$6:$B$305,MATCH(E3927,'İş emirleri'!$A$6:$A$305,0)),"İş emri yok"))</f>
        <v/>
      </c>
      <c r="G3927" s="38" t="n"/>
      <c r="H3927" s="38" t="n"/>
      <c r="I3927" s="20" t="n"/>
      <c r="J3927" s="40">
        <f>IF(G3927="","",MAX(0,G3927-N(H3927)))</f>
        <v/>
      </c>
      <c r="K3927" s="24">
        <f>IF(OR(G3927="",N(G3927)=0),"",J3927/G3927)</f>
        <v/>
      </c>
      <c r="L3927" s="38" t="n"/>
      <c r="M3927" s="38" t="n"/>
      <c r="N3927" s="20" t="n"/>
      <c r="O3927" s="40">
        <f>IF(AND(L3927="",M3927=""),"",N(L3927)+N(M3927))</f>
        <v/>
      </c>
      <c r="P3927" s="24">
        <f>IF(OR(O3927="",N(O3927)=0),"",N(M3927)/O3927)</f>
        <v/>
      </c>
      <c r="Q3927" s="40">
        <f>IF(OR(J3927="",N(J3927)=0,O3927=""),"",N(L3927)/(J3927/60))</f>
        <v/>
      </c>
      <c r="R3927" s="20" t="n"/>
    </row>
    <row r="3928">
      <c r="A3928" s="39" t="n"/>
      <c r="B3928" s="20" t="n"/>
      <c r="C3928" s="20" t="n"/>
      <c r="D3928" s="20" t="n"/>
      <c r="E3928" s="20" t="n"/>
      <c r="F3928" s="26">
        <f>IF(E3928="","",IFERROR(INDEX('İş emirleri'!$B$6:$B$305,MATCH(E3928,'İş emirleri'!$A$6:$A$305,0)),"İş emri yok"))</f>
        <v/>
      </c>
      <c r="G3928" s="38" t="n"/>
      <c r="H3928" s="38" t="n"/>
      <c r="I3928" s="20" t="n"/>
      <c r="J3928" s="40">
        <f>IF(G3928="","",MAX(0,G3928-N(H3928)))</f>
        <v/>
      </c>
      <c r="K3928" s="24">
        <f>IF(OR(G3928="",N(G3928)=0),"",J3928/G3928)</f>
        <v/>
      </c>
      <c r="L3928" s="38" t="n"/>
      <c r="M3928" s="38" t="n"/>
      <c r="N3928" s="20" t="n"/>
      <c r="O3928" s="40">
        <f>IF(AND(L3928="",M3928=""),"",N(L3928)+N(M3928))</f>
        <v/>
      </c>
      <c r="P3928" s="24">
        <f>IF(OR(O3928="",N(O3928)=0),"",N(M3928)/O3928)</f>
        <v/>
      </c>
      <c r="Q3928" s="40">
        <f>IF(OR(J3928="",N(J3928)=0,O3928=""),"",N(L3928)/(J3928/60))</f>
        <v/>
      </c>
      <c r="R3928" s="20" t="n"/>
    </row>
    <row r="3929">
      <c r="A3929" s="39" t="n"/>
      <c r="B3929" s="20" t="n"/>
      <c r="C3929" s="20" t="n"/>
      <c r="D3929" s="20" t="n"/>
      <c r="E3929" s="20" t="n"/>
      <c r="F3929" s="26">
        <f>IF(E3929="","",IFERROR(INDEX('İş emirleri'!$B$6:$B$305,MATCH(E3929,'İş emirleri'!$A$6:$A$305,0)),"İş emri yok"))</f>
        <v/>
      </c>
      <c r="G3929" s="38" t="n"/>
      <c r="H3929" s="38" t="n"/>
      <c r="I3929" s="20" t="n"/>
      <c r="J3929" s="40">
        <f>IF(G3929="","",MAX(0,G3929-N(H3929)))</f>
        <v/>
      </c>
      <c r="K3929" s="24">
        <f>IF(OR(G3929="",N(G3929)=0),"",J3929/G3929)</f>
        <v/>
      </c>
      <c r="L3929" s="38" t="n"/>
      <c r="M3929" s="38" t="n"/>
      <c r="N3929" s="20" t="n"/>
      <c r="O3929" s="40">
        <f>IF(AND(L3929="",M3929=""),"",N(L3929)+N(M3929))</f>
        <v/>
      </c>
      <c r="P3929" s="24">
        <f>IF(OR(O3929="",N(O3929)=0),"",N(M3929)/O3929)</f>
        <v/>
      </c>
      <c r="Q3929" s="40">
        <f>IF(OR(J3929="",N(J3929)=0,O3929=""),"",N(L3929)/(J3929/60))</f>
        <v/>
      </c>
      <c r="R3929" s="20" t="n"/>
    </row>
    <row r="3930">
      <c r="A3930" s="39" t="n"/>
      <c r="B3930" s="20" t="n"/>
      <c r="C3930" s="20" t="n"/>
      <c r="D3930" s="20" t="n"/>
      <c r="E3930" s="20" t="n"/>
      <c r="F3930" s="26">
        <f>IF(E3930="","",IFERROR(INDEX('İş emirleri'!$B$6:$B$305,MATCH(E3930,'İş emirleri'!$A$6:$A$305,0)),"İş emri yok"))</f>
        <v/>
      </c>
      <c r="G3930" s="38" t="n"/>
      <c r="H3930" s="38" t="n"/>
      <c r="I3930" s="20" t="n"/>
      <c r="J3930" s="40">
        <f>IF(G3930="","",MAX(0,G3930-N(H3930)))</f>
        <v/>
      </c>
      <c r="K3930" s="24">
        <f>IF(OR(G3930="",N(G3930)=0),"",J3930/G3930)</f>
        <v/>
      </c>
      <c r="L3930" s="38" t="n"/>
      <c r="M3930" s="38" t="n"/>
      <c r="N3930" s="20" t="n"/>
      <c r="O3930" s="40">
        <f>IF(AND(L3930="",M3930=""),"",N(L3930)+N(M3930))</f>
        <v/>
      </c>
      <c r="P3930" s="24">
        <f>IF(OR(O3930="",N(O3930)=0),"",N(M3930)/O3930)</f>
        <v/>
      </c>
      <c r="Q3930" s="40">
        <f>IF(OR(J3930="",N(J3930)=0,O3930=""),"",N(L3930)/(J3930/60))</f>
        <v/>
      </c>
      <c r="R3930" s="20" t="n"/>
    </row>
    <row r="3931">
      <c r="A3931" s="39" t="n"/>
      <c r="B3931" s="20" t="n"/>
      <c r="C3931" s="20" t="n"/>
      <c r="D3931" s="20" t="n"/>
      <c r="E3931" s="20" t="n"/>
      <c r="F3931" s="26">
        <f>IF(E3931="","",IFERROR(INDEX('İş emirleri'!$B$6:$B$305,MATCH(E3931,'İş emirleri'!$A$6:$A$305,0)),"İş emri yok"))</f>
        <v/>
      </c>
      <c r="G3931" s="38" t="n"/>
      <c r="H3931" s="38" t="n"/>
      <c r="I3931" s="20" t="n"/>
      <c r="J3931" s="40">
        <f>IF(G3931="","",MAX(0,G3931-N(H3931)))</f>
        <v/>
      </c>
      <c r="K3931" s="24">
        <f>IF(OR(G3931="",N(G3931)=0),"",J3931/G3931)</f>
        <v/>
      </c>
      <c r="L3931" s="38" t="n"/>
      <c r="M3931" s="38" t="n"/>
      <c r="N3931" s="20" t="n"/>
      <c r="O3931" s="40">
        <f>IF(AND(L3931="",M3931=""),"",N(L3931)+N(M3931))</f>
        <v/>
      </c>
      <c r="P3931" s="24">
        <f>IF(OR(O3931="",N(O3931)=0),"",N(M3931)/O3931)</f>
        <v/>
      </c>
      <c r="Q3931" s="40">
        <f>IF(OR(J3931="",N(J3931)=0,O3931=""),"",N(L3931)/(J3931/60))</f>
        <v/>
      </c>
      <c r="R3931" s="20" t="n"/>
    </row>
    <row r="3932">
      <c r="A3932" s="39" t="n"/>
      <c r="B3932" s="20" t="n"/>
      <c r="C3932" s="20" t="n"/>
      <c r="D3932" s="20" t="n"/>
      <c r="E3932" s="20" t="n"/>
      <c r="F3932" s="26">
        <f>IF(E3932="","",IFERROR(INDEX('İş emirleri'!$B$6:$B$305,MATCH(E3932,'İş emirleri'!$A$6:$A$305,0)),"İş emri yok"))</f>
        <v/>
      </c>
      <c r="G3932" s="38" t="n"/>
      <c r="H3932" s="38" t="n"/>
      <c r="I3932" s="20" t="n"/>
      <c r="J3932" s="40">
        <f>IF(G3932="","",MAX(0,G3932-N(H3932)))</f>
        <v/>
      </c>
      <c r="K3932" s="24">
        <f>IF(OR(G3932="",N(G3932)=0),"",J3932/G3932)</f>
        <v/>
      </c>
      <c r="L3932" s="38" t="n"/>
      <c r="M3932" s="38" t="n"/>
      <c r="N3932" s="20" t="n"/>
      <c r="O3932" s="40">
        <f>IF(AND(L3932="",M3932=""),"",N(L3932)+N(M3932))</f>
        <v/>
      </c>
      <c r="P3932" s="24">
        <f>IF(OR(O3932="",N(O3932)=0),"",N(M3932)/O3932)</f>
        <v/>
      </c>
      <c r="Q3932" s="40">
        <f>IF(OR(J3932="",N(J3932)=0,O3932=""),"",N(L3932)/(J3932/60))</f>
        <v/>
      </c>
      <c r="R3932" s="20" t="n"/>
    </row>
    <row r="3933">
      <c r="A3933" s="39" t="n"/>
      <c r="B3933" s="20" t="n"/>
      <c r="C3933" s="20" t="n"/>
      <c r="D3933" s="20" t="n"/>
      <c r="E3933" s="20" t="n"/>
      <c r="F3933" s="26">
        <f>IF(E3933="","",IFERROR(INDEX('İş emirleri'!$B$6:$B$305,MATCH(E3933,'İş emirleri'!$A$6:$A$305,0)),"İş emri yok"))</f>
        <v/>
      </c>
      <c r="G3933" s="38" t="n"/>
      <c r="H3933" s="38" t="n"/>
      <c r="I3933" s="20" t="n"/>
      <c r="J3933" s="40">
        <f>IF(G3933="","",MAX(0,G3933-N(H3933)))</f>
        <v/>
      </c>
      <c r="K3933" s="24">
        <f>IF(OR(G3933="",N(G3933)=0),"",J3933/G3933)</f>
        <v/>
      </c>
      <c r="L3933" s="38" t="n"/>
      <c r="M3933" s="38" t="n"/>
      <c r="N3933" s="20" t="n"/>
      <c r="O3933" s="40">
        <f>IF(AND(L3933="",M3933=""),"",N(L3933)+N(M3933))</f>
        <v/>
      </c>
      <c r="P3933" s="24">
        <f>IF(OR(O3933="",N(O3933)=0),"",N(M3933)/O3933)</f>
        <v/>
      </c>
      <c r="Q3933" s="40">
        <f>IF(OR(J3933="",N(J3933)=0,O3933=""),"",N(L3933)/(J3933/60))</f>
        <v/>
      </c>
      <c r="R3933" s="20" t="n"/>
    </row>
    <row r="3934">
      <c r="A3934" s="39" t="n"/>
      <c r="B3934" s="20" t="n"/>
      <c r="C3934" s="20" t="n"/>
      <c r="D3934" s="20" t="n"/>
      <c r="E3934" s="20" t="n"/>
      <c r="F3934" s="26">
        <f>IF(E3934="","",IFERROR(INDEX('İş emirleri'!$B$6:$B$305,MATCH(E3934,'İş emirleri'!$A$6:$A$305,0)),"İş emri yok"))</f>
        <v/>
      </c>
      <c r="G3934" s="38" t="n"/>
      <c r="H3934" s="38" t="n"/>
      <c r="I3934" s="20" t="n"/>
      <c r="J3934" s="40">
        <f>IF(G3934="","",MAX(0,G3934-N(H3934)))</f>
        <v/>
      </c>
      <c r="K3934" s="24">
        <f>IF(OR(G3934="",N(G3934)=0),"",J3934/G3934)</f>
        <v/>
      </c>
      <c r="L3934" s="38" t="n"/>
      <c r="M3934" s="38" t="n"/>
      <c r="N3934" s="20" t="n"/>
      <c r="O3934" s="40">
        <f>IF(AND(L3934="",M3934=""),"",N(L3934)+N(M3934))</f>
        <v/>
      </c>
      <c r="P3934" s="24">
        <f>IF(OR(O3934="",N(O3934)=0),"",N(M3934)/O3934)</f>
        <v/>
      </c>
      <c r="Q3934" s="40">
        <f>IF(OR(J3934="",N(J3934)=0,O3934=""),"",N(L3934)/(J3934/60))</f>
        <v/>
      </c>
      <c r="R3934" s="20" t="n"/>
    </row>
    <row r="3935">
      <c r="A3935" s="39" t="n"/>
      <c r="B3935" s="20" t="n"/>
      <c r="C3935" s="20" t="n"/>
      <c r="D3935" s="20" t="n"/>
      <c r="E3935" s="20" t="n"/>
      <c r="F3935" s="26">
        <f>IF(E3935="","",IFERROR(INDEX('İş emirleri'!$B$6:$B$305,MATCH(E3935,'İş emirleri'!$A$6:$A$305,0)),"İş emri yok"))</f>
        <v/>
      </c>
      <c r="G3935" s="38" t="n"/>
      <c r="H3935" s="38" t="n"/>
      <c r="I3935" s="20" t="n"/>
      <c r="J3935" s="40">
        <f>IF(G3935="","",MAX(0,G3935-N(H3935)))</f>
        <v/>
      </c>
      <c r="K3935" s="24">
        <f>IF(OR(G3935="",N(G3935)=0),"",J3935/G3935)</f>
        <v/>
      </c>
      <c r="L3935" s="38" t="n"/>
      <c r="M3935" s="38" t="n"/>
      <c r="N3935" s="20" t="n"/>
      <c r="O3935" s="40">
        <f>IF(AND(L3935="",M3935=""),"",N(L3935)+N(M3935))</f>
        <v/>
      </c>
      <c r="P3935" s="24">
        <f>IF(OR(O3935="",N(O3935)=0),"",N(M3935)/O3935)</f>
        <v/>
      </c>
      <c r="Q3935" s="40">
        <f>IF(OR(J3935="",N(J3935)=0,O3935=""),"",N(L3935)/(J3935/60))</f>
        <v/>
      </c>
      <c r="R3935" s="20" t="n"/>
    </row>
    <row r="3936">
      <c r="A3936" s="39" t="n"/>
      <c r="B3936" s="20" t="n"/>
      <c r="C3936" s="20" t="n"/>
      <c r="D3936" s="20" t="n"/>
      <c r="E3936" s="20" t="n"/>
      <c r="F3936" s="26">
        <f>IF(E3936="","",IFERROR(INDEX('İş emirleri'!$B$6:$B$305,MATCH(E3936,'İş emirleri'!$A$6:$A$305,0)),"İş emri yok"))</f>
        <v/>
      </c>
      <c r="G3936" s="38" t="n"/>
      <c r="H3936" s="38" t="n"/>
      <c r="I3936" s="20" t="n"/>
      <c r="J3936" s="40">
        <f>IF(G3936="","",MAX(0,G3936-N(H3936)))</f>
        <v/>
      </c>
      <c r="K3936" s="24">
        <f>IF(OR(G3936="",N(G3936)=0),"",J3936/G3936)</f>
        <v/>
      </c>
      <c r="L3936" s="38" t="n"/>
      <c r="M3936" s="38" t="n"/>
      <c r="N3936" s="20" t="n"/>
      <c r="O3936" s="40">
        <f>IF(AND(L3936="",M3936=""),"",N(L3936)+N(M3936))</f>
        <v/>
      </c>
      <c r="P3936" s="24">
        <f>IF(OR(O3936="",N(O3936)=0),"",N(M3936)/O3936)</f>
        <v/>
      </c>
      <c r="Q3936" s="40">
        <f>IF(OR(J3936="",N(J3936)=0,O3936=""),"",N(L3936)/(J3936/60))</f>
        <v/>
      </c>
      <c r="R3936" s="20" t="n"/>
    </row>
    <row r="3937">
      <c r="A3937" s="39" t="n"/>
      <c r="B3937" s="20" t="n"/>
      <c r="C3937" s="20" t="n"/>
      <c r="D3937" s="20" t="n"/>
      <c r="E3937" s="20" t="n"/>
      <c r="F3937" s="26">
        <f>IF(E3937="","",IFERROR(INDEX('İş emirleri'!$B$6:$B$305,MATCH(E3937,'İş emirleri'!$A$6:$A$305,0)),"İş emri yok"))</f>
        <v/>
      </c>
      <c r="G3937" s="38" t="n"/>
      <c r="H3937" s="38" t="n"/>
      <c r="I3937" s="20" t="n"/>
      <c r="J3937" s="40">
        <f>IF(G3937="","",MAX(0,G3937-N(H3937)))</f>
        <v/>
      </c>
      <c r="K3937" s="24">
        <f>IF(OR(G3937="",N(G3937)=0),"",J3937/G3937)</f>
        <v/>
      </c>
      <c r="L3937" s="38" t="n"/>
      <c r="M3937" s="38" t="n"/>
      <c r="N3937" s="20" t="n"/>
      <c r="O3937" s="40">
        <f>IF(AND(L3937="",M3937=""),"",N(L3937)+N(M3937))</f>
        <v/>
      </c>
      <c r="P3937" s="24">
        <f>IF(OR(O3937="",N(O3937)=0),"",N(M3937)/O3937)</f>
        <v/>
      </c>
      <c r="Q3937" s="40">
        <f>IF(OR(J3937="",N(J3937)=0,O3937=""),"",N(L3937)/(J3937/60))</f>
        <v/>
      </c>
      <c r="R3937" s="20" t="n"/>
    </row>
    <row r="3938">
      <c r="A3938" s="39" t="n"/>
      <c r="B3938" s="20" t="n"/>
      <c r="C3938" s="20" t="n"/>
      <c r="D3938" s="20" t="n"/>
      <c r="E3938" s="20" t="n"/>
      <c r="F3938" s="26">
        <f>IF(E3938="","",IFERROR(INDEX('İş emirleri'!$B$6:$B$305,MATCH(E3938,'İş emirleri'!$A$6:$A$305,0)),"İş emri yok"))</f>
        <v/>
      </c>
      <c r="G3938" s="38" t="n"/>
      <c r="H3938" s="38" t="n"/>
      <c r="I3938" s="20" t="n"/>
      <c r="J3938" s="40">
        <f>IF(G3938="","",MAX(0,G3938-N(H3938)))</f>
        <v/>
      </c>
      <c r="K3938" s="24">
        <f>IF(OR(G3938="",N(G3938)=0),"",J3938/G3938)</f>
        <v/>
      </c>
      <c r="L3938" s="38" t="n"/>
      <c r="M3938" s="38" t="n"/>
      <c r="N3938" s="20" t="n"/>
      <c r="O3938" s="40">
        <f>IF(AND(L3938="",M3938=""),"",N(L3938)+N(M3938))</f>
        <v/>
      </c>
      <c r="P3938" s="24">
        <f>IF(OR(O3938="",N(O3938)=0),"",N(M3938)/O3938)</f>
        <v/>
      </c>
      <c r="Q3938" s="40">
        <f>IF(OR(J3938="",N(J3938)=0,O3938=""),"",N(L3938)/(J3938/60))</f>
        <v/>
      </c>
      <c r="R3938" s="20" t="n"/>
    </row>
    <row r="3939">
      <c r="A3939" s="39" t="n"/>
      <c r="B3939" s="20" t="n"/>
      <c r="C3939" s="20" t="n"/>
      <c r="D3939" s="20" t="n"/>
      <c r="E3939" s="20" t="n"/>
      <c r="F3939" s="26">
        <f>IF(E3939="","",IFERROR(INDEX('İş emirleri'!$B$6:$B$305,MATCH(E3939,'İş emirleri'!$A$6:$A$305,0)),"İş emri yok"))</f>
        <v/>
      </c>
      <c r="G3939" s="38" t="n"/>
      <c r="H3939" s="38" t="n"/>
      <c r="I3939" s="20" t="n"/>
      <c r="J3939" s="40">
        <f>IF(G3939="","",MAX(0,G3939-N(H3939)))</f>
        <v/>
      </c>
      <c r="K3939" s="24">
        <f>IF(OR(G3939="",N(G3939)=0),"",J3939/G3939)</f>
        <v/>
      </c>
      <c r="L3939" s="38" t="n"/>
      <c r="M3939" s="38" t="n"/>
      <c r="N3939" s="20" t="n"/>
      <c r="O3939" s="40">
        <f>IF(AND(L3939="",M3939=""),"",N(L3939)+N(M3939))</f>
        <v/>
      </c>
      <c r="P3939" s="24">
        <f>IF(OR(O3939="",N(O3939)=0),"",N(M3939)/O3939)</f>
        <v/>
      </c>
      <c r="Q3939" s="40">
        <f>IF(OR(J3939="",N(J3939)=0,O3939=""),"",N(L3939)/(J3939/60))</f>
        <v/>
      </c>
      <c r="R3939" s="20" t="n"/>
    </row>
    <row r="3940">
      <c r="A3940" s="39" t="n"/>
      <c r="B3940" s="20" t="n"/>
      <c r="C3940" s="20" t="n"/>
      <c r="D3940" s="20" t="n"/>
      <c r="E3940" s="20" t="n"/>
      <c r="F3940" s="26">
        <f>IF(E3940="","",IFERROR(INDEX('İş emirleri'!$B$6:$B$305,MATCH(E3940,'İş emirleri'!$A$6:$A$305,0)),"İş emri yok"))</f>
        <v/>
      </c>
      <c r="G3940" s="38" t="n"/>
      <c r="H3940" s="38" t="n"/>
      <c r="I3940" s="20" t="n"/>
      <c r="J3940" s="40">
        <f>IF(G3940="","",MAX(0,G3940-N(H3940)))</f>
        <v/>
      </c>
      <c r="K3940" s="24">
        <f>IF(OR(G3940="",N(G3940)=0),"",J3940/G3940)</f>
        <v/>
      </c>
      <c r="L3940" s="38" t="n"/>
      <c r="M3940" s="38" t="n"/>
      <c r="N3940" s="20" t="n"/>
      <c r="O3940" s="40">
        <f>IF(AND(L3940="",M3940=""),"",N(L3940)+N(M3940))</f>
        <v/>
      </c>
      <c r="P3940" s="24">
        <f>IF(OR(O3940="",N(O3940)=0),"",N(M3940)/O3940)</f>
        <v/>
      </c>
      <c r="Q3940" s="40">
        <f>IF(OR(J3940="",N(J3940)=0,O3940=""),"",N(L3940)/(J3940/60))</f>
        <v/>
      </c>
      <c r="R3940" s="20" t="n"/>
    </row>
    <row r="3941">
      <c r="A3941" s="39" t="n"/>
      <c r="B3941" s="20" t="n"/>
      <c r="C3941" s="20" t="n"/>
      <c r="D3941" s="20" t="n"/>
      <c r="E3941" s="20" t="n"/>
      <c r="F3941" s="26">
        <f>IF(E3941="","",IFERROR(INDEX('İş emirleri'!$B$6:$B$305,MATCH(E3941,'İş emirleri'!$A$6:$A$305,0)),"İş emri yok"))</f>
        <v/>
      </c>
      <c r="G3941" s="38" t="n"/>
      <c r="H3941" s="38" t="n"/>
      <c r="I3941" s="20" t="n"/>
      <c r="J3941" s="40">
        <f>IF(G3941="","",MAX(0,G3941-N(H3941)))</f>
        <v/>
      </c>
      <c r="K3941" s="24">
        <f>IF(OR(G3941="",N(G3941)=0),"",J3941/G3941)</f>
        <v/>
      </c>
      <c r="L3941" s="38" t="n"/>
      <c r="M3941" s="38" t="n"/>
      <c r="N3941" s="20" t="n"/>
      <c r="O3941" s="40">
        <f>IF(AND(L3941="",M3941=""),"",N(L3941)+N(M3941))</f>
        <v/>
      </c>
      <c r="P3941" s="24">
        <f>IF(OR(O3941="",N(O3941)=0),"",N(M3941)/O3941)</f>
        <v/>
      </c>
      <c r="Q3941" s="40">
        <f>IF(OR(J3941="",N(J3941)=0,O3941=""),"",N(L3941)/(J3941/60))</f>
        <v/>
      </c>
      <c r="R3941" s="20" t="n"/>
    </row>
    <row r="3942">
      <c r="A3942" s="39" t="n"/>
      <c r="B3942" s="20" t="n"/>
      <c r="C3942" s="20" t="n"/>
      <c r="D3942" s="20" t="n"/>
      <c r="E3942" s="20" t="n"/>
      <c r="F3942" s="26">
        <f>IF(E3942="","",IFERROR(INDEX('İş emirleri'!$B$6:$B$305,MATCH(E3942,'İş emirleri'!$A$6:$A$305,0)),"İş emri yok"))</f>
        <v/>
      </c>
      <c r="G3942" s="38" t="n"/>
      <c r="H3942" s="38" t="n"/>
      <c r="I3942" s="20" t="n"/>
      <c r="J3942" s="40">
        <f>IF(G3942="","",MAX(0,G3942-N(H3942)))</f>
        <v/>
      </c>
      <c r="K3942" s="24">
        <f>IF(OR(G3942="",N(G3942)=0),"",J3942/G3942)</f>
        <v/>
      </c>
      <c r="L3942" s="38" t="n"/>
      <c r="M3942" s="38" t="n"/>
      <c r="N3942" s="20" t="n"/>
      <c r="O3942" s="40">
        <f>IF(AND(L3942="",M3942=""),"",N(L3942)+N(M3942))</f>
        <v/>
      </c>
      <c r="P3942" s="24">
        <f>IF(OR(O3942="",N(O3942)=0),"",N(M3942)/O3942)</f>
        <v/>
      </c>
      <c r="Q3942" s="40">
        <f>IF(OR(J3942="",N(J3942)=0,O3942=""),"",N(L3942)/(J3942/60))</f>
        <v/>
      </c>
      <c r="R3942" s="20" t="n"/>
    </row>
    <row r="3943">
      <c r="A3943" s="39" t="n"/>
      <c r="B3943" s="20" t="n"/>
      <c r="C3943" s="20" t="n"/>
      <c r="D3943" s="20" t="n"/>
      <c r="E3943" s="20" t="n"/>
      <c r="F3943" s="26">
        <f>IF(E3943="","",IFERROR(INDEX('İş emirleri'!$B$6:$B$305,MATCH(E3943,'İş emirleri'!$A$6:$A$305,0)),"İş emri yok"))</f>
        <v/>
      </c>
      <c r="G3943" s="38" t="n"/>
      <c r="H3943" s="38" t="n"/>
      <c r="I3943" s="20" t="n"/>
      <c r="J3943" s="40">
        <f>IF(G3943="","",MAX(0,G3943-N(H3943)))</f>
        <v/>
      </c>
      <c r="K3943" s="24">
        <f>IF(OR(G3943="",N(G3943)=0),"",J3943/G3943)</f>
        <v/>
      </c>
      <c r="L3943" s="38" t="n"/>
      <c r="M3943" s="38" t="n"/>
      <c r="N3943" s="20" t="n"/>
      <c r="O3943" s="40">
        <f>IF(AND(L3943="",M3943=""),"",N(L3943)+N(M3943))</f>
        <v/>
      </c>
      <c r="P3943" s="24">
        <f>IF(OR(O3943="",N(O3943)=0),"",N(M3943)/O3943)</f>
        <v/>
      </c>
      <c r="Q3943" s="40">
        <f>IF(OR(J3943="",N(J3943)=0,O3943=""),"",N(L3943)/(J3943/60))</f>
        <v/>
      </c>
      <c r="R3943" s="20" t="n"/>
    </row>
    <row r="3944">
      <c r="A3944" s="39" t="n"/>
      <c r="B3944" s="20" t="n"/>
      <c r="C3944" s="20" t="n"/>
      <c r="D3944" s="20" t="n"/>
      <c r="E3944" s="20" t="n"/>
      <c r="F3944" s="26">
        <f>IF(E3944="","",IFERROR(INDEX('İş emirleri'!$B$6:$B$305,MATCH(E3944,'İş emirleri'!$A$6:$A$305,0)),"İş emri yok"))</f>
        <v/>
      </c>
      <c r="G3944" s="38" t="n"/>
      <c r="H3944" s="38" t="n"/>
      <c r="I3944" s="20" t="n"/>
      <c r="J3944" s="40">
        <f>IF(G3944="","",MAX(0,G3944-N(H3944)))</f>
        <v/>
      </c>
      <c r="K3944" s="24">
        <f>IF(OR(G3944="",N(G3944)=0),"",J3944/G3944)</f>
        <v/>
      </c>
      <c r="L3944" s="38" t="n"/>
      <c r="M3944" s="38" t="n"/>
      <c r="N3944" s="20" t="n"/>
      <c r="O3944" s="40">
        <f>IF(AND(L3944="",M3944=""),"",N(L3944)+N(M3944))</f>
        <v/>
      </c>
      <c r="P3944" s="24">
        <f>IF(OR(O3944="",N(O3944)=0),"",N(M3944)/O3944)</f>
        <v/>
      </c>
      <c r="Q3944" s="40">
        <f>IF(OR(J3944="",N(J3944)=0,O3944=""),"",N(L3944)/(J3944/60))</f>
        <v/>
      </c>
      <c r="R3944" s="20" t="n"/>
    </row>
    <row r="3945">
      <c r="A3945" s="39" t="n"/>
      <c r="B3945" s="20" t="n"/>
      <c r="C3945" s="20" t="n"/>
      <c r="D3945" s="20" t="n"/>
      <c r="E3945" s="20" t="n"/>
      <c r="F3945" s="26">
        <f>IF(E3945="","",IFERROR(INDEX('İş emirleri'!$B$6:$B$305,MATCH(E3945,'İş emirleri'!$A$6:$A$305,0)),"İş emri yok"))</f>
        <v/>
      </c>
      <c r="G3945" s="38" t="n"/>
      <c r="H3945" s="38" t="n"/>
      <c r="I3945" s="20" t="n"/>
      <c r="J3945" s="40">
        <f>IF(G3945="","",MAX(0,G3945-N(H3945)))</f>
        <v/>
      </c>
      <c r="K3945" s="24">
        <f>IF(OR(G3945="",N(G3945)=0),"",J3945/G3945)</f>
        <v/>
      </c>
      <c r="L3945" s="38" t="n"/>
      <c r="M3945" s="38" t="n"/>
      <c r="N3945" s="20" t="n"/>
      <c r="O3945" s="40">
        <f>IF(AND(L3945="",M3945=""),"",N(L3945)+N(M3945))</f>
        <v/>
      </c>
      <c r="P3945" s="24">
        <f>IF(OR(O3945="",N(O3945)=0),"",N(M3945)/O3945)</f>
        <v/>
      </c>
      <c r="Q3945" s="40">
        <f>IF(OR(J3945="",N(J3945)=0,O3945=""),"",N(L3945)/(J3945/60))</f>
        <v/>
      </c>
      <c r="R3945" s="20" t="n"/>
    </row>
    <row r="3946">
      <c r="A3946" s="39" t="n"/>
      <c r="B3946" s="20" t="n"/>
      <c r="C3946" s="20" t="n"/>
      <c r="D3946" s="20" t="n"/>
      <c r="E3946" s="20" t="n"/>
      <c r="F3946" s="26">
        <f>IF(E3946="","",IFERROR(INDEX('İş emirleri'!$B$6:$B$305,MATCH(E3946,'İş emirleri'!$A$6:$A$305,0)),"İş emri yok"))</f>
        <v/>
      </c>
      <c r="G3946" s="38" t="n"/>
      <c r="H3946" s="38" t="n"/>
      <c r="I3946" s="20" t="n"/>
      <c r="J3946" s="40">
        <f>IF(G3946="","",MAX(0,G3946-N(H3946)))</f>
        <v/>
      </c>
      <c r="K3946" s="24">
        <f>IF(OR(G3946="",N(G3946)=0),"",J3946/G3946)</f>
        <v/>
      </c>
      <c r="L3946" s="38" t="n"/>
      <c r="M3946" s="38" t="n"/>
      <c r="N3946" s="20" t="n"/>
      <c r="O3946" s="40">
        <f>IF(AND(L3946="",M3946=""),"",N(L3946)+N(M3946))</f>
        <v/>
      </c>
      <c r="P3946" s="24">
        <f>IF(OR(O3946="",N(O3946)=0),"",N(M3946)/O3946)</f>
        <v/>
      </c>
      <c r="Q3946" s="40">
        <f>IF(OR(J3946="",N(J3946)=0,O3946=""),"",N(L3946)/(J3946/60))</f>
        <v/>
      </c>
      <c r="R3946" s="20" t="n"/>
    </row>
    <row r="3947">
      <c r="A3947" s="39" t="n"/>
      <c r="B3947" s="20" t="n"/>
      <c r="C3947" s="20" t="n"/>
      <c r="D3947" s="20" t="n"/>
      <c r="E3947" s="20" t="n"/>
      <c r="F3947" s="26">
        <f>IF(E3947="","",IFERROR(INDEX('İş emirleri'!$B$6:$B$305,MATCH(E3947,'İş emirleri'!$A$6:$A$305,0)),"İş emri yok"))</f>
        <v/>
      </c>
      <c r="G3947" s="38" t="n"/>
      <c r="H3947" s="38" t="n"/>
      <c r="I3947" s="20" t="n"/>
      <c r="J3947" s="40">
        <f>IF(G3947="","",MAX(0,G3947-N(H3947)))</f>
        <v/>
      </c>
      <c r="K3947" s="24">
        <f>IF(OR(G3947="",N(G3947)=0),"",J3947/G3947)</f>
        <v/>
      </c>
      <c r="L3947" s="38" t="n"/>
      <c r="M3947" s="38" t="n"/>
      <c r="N3947" s="20" t="n"/>
      <c r="O3947" s="40">
        <f>IF(AND(L3947="",M3947=""),"",N(L3947)+N(M3947))</f>
        <v/>
      </c>
      <c r="P3947" s="24">
        <f>IF(OR(O3947="",N(O3947)=0),"",N(M3947)/O3947)</f>
        <v/>
      </c>
      <c r="Q3947" s="40">
        <f>IF(OR(J3947="",N(J3947)=0,O3947=""),"",N(L3947)/(J3947/60))</f>
        <v/>
      </c>
      <c r="R3947" s="20" t="n"/>
    </row>
    <row r="3948">
      <c r="A3948" s="39" t="n"/>
      <c r="B3948" s="20" t="n"/>
      <c r="C3948" s="20" t="n"/>
      <c r="D3948" s="20" t="n"/>
      <c r="E3948" s="20" t="n"/>
      <c r="F3948" s="26">
        <f>IF(E3948="","",IFERROR(INDEX('İş emirleri'!$B$6:$B$305,MATCH(E3948,'İş emirleri'!$A$6:$A$305,0)),"İş emri yok"))</f>
        <v/>
      </c>
      <c r="G3948" s="38" t="n"/>
      <c r="H3948" s="38" t="n"/>
      <c r="I3948" s="20" t="n"/>
      <c r="J3948" s="40">
        <f>IF(G3948="","",MAX(0,G3948-N(H3948)))</f>
        <v/>
      </c>
      <c r="K3948" s="24">
        <f>IF(OR(G3948="",N(G3948)=0),"",J3948/G3948)</f>
        <v/>
      </c>
      <c r="L3948" s="38" t="n"/>
      <c r="M3948" s="38" t="n"/>
      <c r="N3948" s="20" t="n"/>
      <c r="O3948" s="40">
        <f>IF(AND(L3948="",M3948=""),"",N(L3948)+N(M3948))</f>
        <v/>
      </c>
      <c r="P3948" s="24">
        <f>IF(OR(O3948="",N(O3948)=0),"",N(M3948)/O3948)</f>
        <v/>
      </c>
      <c r="Q3948" s="40">
        <f>IF(OR(J3948="",N(J3948)=0,O3948=""),"",N(L3948)/(J3948/60))</f>
        <v/>
      </c>
      <c r="R3948" s="20" t="n"/>
    </row>
    <row r="3949">
      <c r="A3949" s="39" t="n"/>
      <c r="B3949" s="20" t="n"/>
      <c r="C3949" s="20" t="n"/>
      <c r="D3949" s="20" t="n"/>
      <c r="E3949" s="20" t="n"/>
      <c r="F3949" s="26">
        <f>IF(E3949="","",IFERROR(INDEX('İş emirleri'!$B$6:$B$305,MATCH(E3949,'İş emirleri'!$A$6:$A$305,0)),"İş emri yok"))</f>
        <v/>
      </c>
      <c r="G3949" s="38" t="n"/>
      <c r="H3949" s="38" t="n"/>
      <c r="I3949" s="20" t="n"/>
      <c r="J3949" s="40">
        <f>IF(G3949="","",MAX(0,G3949-N(H3949)))</f>
        <v/>
      </c>
      <c r="K3949" s="24">
        <f>IF(OR(G3949="",N(G3949)=0),"",J3949/G3949)</f>
        <v/>
      </c>
      <c r="L3949" s="38" t="n"/>
      <c r="M3949" s="38" t="n"/>
      <c r="N3949" s="20" t="n"/>
      <c r="O3949" s="40">
        <f>IF(AND(L3949="",M3949=""),"",N(L3949)+N(M3949))</f>
        <v/>
      </c>
      <c r="P3949" s="24">
        <f>IF(OR(O3949="",N(O3949)=0),"",N(M3949)/O3949)</f>
        <v/>
      </c>
      <c r="Q3949" s="40">
        <f>IF(OR(J3949="",N(J3949)=0,O3949=""),"",N(L3949)/(J3949/60))</f>
        <v/>
      </c>
      <c r="R3949" s="20" t="n"/>
    </row>
    <row r="3950">
      <c r="A3950" s="39" t="n"/>
      <c r="B3950" s="20" t="n"/>
      <c r="C3950" s="20" t="n"/>
      <c r="D3950" s="20" t="n"/>
      <c r="E3950" s="20" t="n"/>
      <c r="F3950" s="26">
        <f>IF(E3950="","",IFERROR(INDEX('İş emirleri'!$B$6:$B$305,MATCH(E3950,'İş emirleri'!$A$6:$A$305,0)),"İş emri yok"))</f>
        <v/>
      </c>
      <c r="G3950" s="38" t="n"/>
      <c r="H3950" s="38" t="n"/>
      <c r="I3950" s="20" t="n"/>
      <c r="J3950" s="40">
        <f>IF(G3950="","",MAX(0,G3950-N(H3950)))</f>
        <v/>
      </c>
      <c r="K3950" s="24">
        <f>IF(OR(G3950="",N(G3950)=0),"",J3950/G3950)</f>
        <v/>
      </c>
      <c r="L3950" s="38" t="n"/>
      <c r="M3950" s="38" t="n"/>
      <c r="N3950" s="20" t="n"/>
      <c r="O3950" s="40">
        <f>IF(AND(L3950="",M3950=""),"",N(L3950)+N(M3950))</f>
        <v/>
      </c>
      <c r="P3950" s="24">
        <f>IF(OR(O3950="",N(O3950)=0),"",N(M3950)/O3950)</f>
        <v/>
      </c>
      <c r="Q3950" s="40">
        <f>IF(OR(J3950="",N(J3950)=0,O3950=""),"",N(L3950)/(J3950/60))</f>
        <v/>
      </c>
      <c r="R3950" s="20" t="n"/>
    </row>
    <row r="3951">
      <c r="A3951" s="39" t="n"/>
      <c r="B3951" s="20" t="n"/>
      <c r="C3951" s="20" t="n"/>
      <c r="D3951" s="20" t="n"/>
      <c r="E3951" s="20" t="n"/>
      <c r="F3951" s="26">
        <f>IF(E3951="","",IFERROR(INDEX('İş emirleri'!$B$6:$B$305,MATCH(E3951,'İş emirleri'!$A$6:$A$305,0)),"İş emri yok"))</f>
        <v/>
      </c>
      <c r="G3951" s="38" t="n"/>
      <c r="H3951" s="38" t="n"/>
      <c r="I3951" s="20" t="n"/>
      <c r="J3951" s="40">
        <f>IF(G3951="","",MAX(0,G3951-N(H3951)))</f>
        <v/>
      </c>
      <c r="K3951" s="24">
        <f>IF(OR(G3951="",N(G3951)=0),"",J3951/G3951)</f>
        <v/>
      </c>
      <c r="L3951" s="38" t="n"/>
      <c r="M3951" s="38" t="n"/>
      <c r="N3951" s="20" t="n"/>
      <c r="O3951" s="40">
        <f>IF(AND(L3951="",M3951=""),"",N(L3951)+N(M3951))</f>
        <v/>
      </c>
      <c r="P3951" s="24">
        <f>IF(OR(O3951="",N(O3951)=0),"",N(M3951)/O3951)</f>
        <v/>
      </c>
      <c r="Q3951" s="40">
        <f>IF(OR(J3951="",N(J3951)=0,O3951=""),"",N(L3951)/(J3951/60))</f>
        <v/>
      </c>
      <c r="R3951" s="20" t="n"/>
    </row>
    <row r="3952">
      <c r="A3952" s="39" t="n"/>
      <c r="B3952" s="20" t="n"/>
      <c r="C3952" s="20" t="n"/>
      <c r="D3952" s="20" t="n"/>
      <c r="E3952" s="20" t="n"/>
      <c r="F3952" s="26">
        <f>IF(E3952="","",IFERROR(INDEX('İş emirleri'!$B$6:$B$305,MATCH(E3952,'İş emirleri'!$A$6:$A$305,0)),"İş emri yok"))</f>
        <v/>
      </c>
      <c r="G3952" s="38" t="n"/>
      <c r="H3952" s="38" t="n"/>
      <c r="I3952" s="20" t="n"/>
      <c r="J3952" s="40">
        <f>IF(G3952="","",MAX(0,G3952-N(H3952)))</f>
        <v/>
      </c>
      <c r="K3952" s="24">
        <f>IF(OR(G3952="",N(G3952)=0),"",J3952/G3952)</f>
        <v/>
      </c>
      <c r="L3952" s="38" t="n"/>
      <c r="M3952" s="38" t="n"/>
      <c r="N3952" s="20" t="n"/>
      <c r="O3952" s="40">
        <f>IF(AND(L3952="",M3952=""),"",N(L3952)+N(M3952))</f>
        <v/>
      </c>
      <c r="P3952" s="24">
        <f>IF(OR(O3952="",N(O3952)=0),"",N(M3952)/O3952)</f>
        <v/>
      </c>
      <c r="Q3952" s="40">
        <f>IF(OR(J3952="",N(J3952)=0,O3952=""),"",N(L3952)/(J3952/60))</f>
        <v/>
      </c>
      <c r="R3952" s="20" t="n"/>
    </row>
    <row r="3953">
      <c r="A3953" s="39" t="n"/>
      <c r="B3953" s="20" t="n"/>
      <c r="C3953" s="20" t="n"/>
      <c r="D3953" s="20" t="n"/>
      <c r="E3953" s="20" t="n"/>
      <c r="F3953" s="26">
        <f>IF(E3953="","",IFERROR(INDEX('İş emirleri'!$B$6:$B$305,MATCH(E3953,'İş emirleri'!$A$6:$A$305,0)),"İş emri yok"))</f>
        <v/>
      </c>
      <c r="G3953" s="38" t="n"/>
      <c r="H3953" s="38" t="n"/>
      <c r="I3953" s="20" t="n"/>
      <c r="J3953" s="40">
        <f>IF(G3953="","",MAX(0,G3953-N(H3953)))</f>
        <v/>
      </c>
      <c r="K3953" s="24">
        <f>IF(OR(G3953="",N(G3953)=0),"",J3953/G3953)</f>
        <v/>
      </c>
      <c r="L3953" s="38" t="n"/>
      <c r="M3953" s="38" t="n"/>
      <c r="N3953" s="20" t="n"/>
      <c r="O3953" s="40">
        <f>IF(AND(L3953="",M3953=""),"",N(L3953)+N(M3953))</f>
        <v/>
      </c>
      <c r="P3953" s="24">
        <f>IF(OR(O3953="",N(O3953)=0),"",N(M3953)/O3953)</f>
        <v/>
      </c>
      <c r="Q3953" s="40">
        <f>IF(OR(J3953="",N(J3953)=0,O3953=""),"",N(L3953)/(J3953/60))</f>
        <v/>
      </c>
      <c r="R3953" s="20" t="n"/>
    </row>
    <row r="3954">
      <c r="A3954" s="39" t="n"/>
      <c r="B3954" s="20" t="n"/>
      <c r="C3954" s="20" t="n"/>
      <c r="D3954" s="20" t="n"/>
      <c r="E3954" s="20" t="n"/>
      <c r="F3954" s="26">
        <f>IF(E3954="","",IFERROR(INDEX('İş emirleri'!$B$6:$B$305,MATCH(E3954,'İş emirleri'!$A$6:$A$305,0)),"İş emri yok"))</f>
        <v/>
      </c>
      <c r="G3954" s="38" t="n"/>
      <c r="H3954" s="38" t="n"/>
      <c r="I3954" s="20" t="n"/>
      <c r="J3954" s="40">
        <f>IF(G3954="","",MAX(0,G3954-N(H3954)))</f>
        <v/>
      </c>
      <c r="K3954" s="24">
        <f>IF(OR(G3954="",N(G3954)=0),"",J3954/G3954)</f>
        <v/>
      </c>
      <c r="L3954" s="38" t="n"/>
      <c r="M3954" s="38" t="n"/>
      <c r="N3954" s="20" t="n"/>
      <c r="O3954" s="40">
        <f>IF(AND(L3954="",M3954=""),"",N(L3954)+N(M3954))</f>
        <v/>
      </c>
      <c r="P3954" s="24">
        <f>IF(OR(O3954="",N(O3954)=0),"",N(M3954)/O3954)</f>
        <v/>
      </c>
      <c r="Q3954" s="40">
        <f>IF(OR(J3954="",N(J3954)=0,O3954=""),"",N(L3954)/(J3954/60))</f>
        <v/>
      </c>
      <c r="R3954" s="20" t="n"/>
    </row>
    <row r="3955">
      <c r="A3955" s="39" t="n"/>
      <c r="B3955" s="20" t="n"/>
      <c r="C3955" s="20" t="n"/>
      <c r="D3955" s="20" t="n"/>
      <c r="E3955" s="20" t="n"/>
      <c r="F3955" s="26">
        <f>IF(E3955="","",IFERROR(INDEX('İş emirleri'!$B$6:$B$305,MATCH(E3955,'İş emirleri'!$A$6:$A$305,0)),"İş emri yok"))</f>
        <v/>
      </c>
      <c r="G3955" s="38" t="n"/>
      <c r="H3955" s="38" t="n"/>
      <c r="I3955" s="20" t="n"/>
      <c r="J3955" s="40">
        <f>IF(G3955="","",MAX(0,G3955-N(H3955)))</f>
        <v/>
      </c>
      <c r="K3955" s="24">
        <f>IF(OR(G3955="",N(G3955)=0),"",J3955/G3955)</f>
        <v/>
      </c>
      <c r="L3955" s="38" t="n"/>
      <c r="M3955" s="38" t="n"/>
      <c r="N3955" s="20" t="n"/>
      <c r="O3955" s="40">
        <f>IF(AND(L3955="",M3955=""),"",N(L3955)+N(M3955))</f>
        <v/>
      </c>
      <c r="P3955" s="24">
        <f>IF(OR(O3955="",N(O3955)=0),"",N(M3955)/O3955)</f>
        <v/>
      </c>
      <c r="Q3955" s="40">
        <f>IF(OR(J3955="",N(J3955)=0,O3955=""),"",N(L3955)/(J3955/60))</f>
        <v/>
      </c>
      <c r="R3955" s="20" t="n"/>
    </row>
    <row r="3956">
      <c r="A3956" s="39" t="n"/>
      <c r="B3956" s="20" t="n"/>
      <c r="C3956" s="20" t="n"/>
      <c r="D3956" s="20" t="n"/>
      <c r="E3956" s="20" t="n"/>
      <c r="F3956" s="26">
        <f>IF(E3956="","",IFERROR(INDEX('İş emirleri'!$B$6:$B$305,MATCH(E3956,'İş emirleri'!$A$6:$A$305,0)),"İş emri yok"))</f>
        <v/>
      </c>
      <c r="G3956" s="38" t="n"/>
      <c r="H3956" s="38" t="n"/>
      <c r="I3956" s="20" t="n"/>
      <c r="J3956" s="40">
        <f>IF(G3956="","",MAX(0,G3956-N(H3956)))</f>
        <v/>
      </c>
      <c r="K3956" s="24">
        <f>IF(OR(G3956="",N(G3956)=0),"",J3956/G3956)</f>
        <v/>
      </c>
      <c r="L3956" s="38" t="n"/>
      <c r="M3956" s="38" t="n"/>
      <c r="N3956" s="20" t="n"/>
      <c r="O3956" s="40">
        <f>IF(AND(L3956="",M3956=""),"",N(L3956)+N(M3956))</f>
        <v/>
      </c>
      <c r="P3956" s="24">
        <f>IF(OR(O3956="",N(O3956)=0),"",N(M3956)/O3956)</f>
        <v/>
      </c>
      <c r="Q3956" s="40">
        <f>IF(OR(J3956="",N(J3956)=0,O3956=""),"",N(L3956)/(J3956/60))</f>
        <v/>
      </c>
      <c r="R3956" s="20" t="n"/>
    </row>
    <row r="3957">
      <c r="A3957" s="39" t="n"/>
      <c r="B3957" s="20" t="n"/>
      <c r="C3957" s="20" t="n"/>
      <c r="D3957" s="20" t="n"/>
      <c r="E3957" s="20" t="n"/>
      <c r="F3957" s="26">
        <f>IF(E3957="","",IFERROR(INDEX('İş emirleri'!$B$6:$B$305,MATCH(E3957,'İş emirleri'!$A$6:$A$305,0)),"İş emri yok"))</f>
        <v/>
      </c>
      <c r="G3957" s="38" t="n"/>
      <c r="H3957" s="38" t="n"/>
      <c r="I3957" s="20" t="n"/>
      <c r="J3957" s="40">
        <f>IF(G3957="","",MAX(0,G3957-N(H3957)))</f>
        <v/>
      </c>
      <c r="K3957" s="24">
        <f>IF(OR(G3957="",N(G3957)=0),"",J3957/G3957)</f>
        <v/>
      </c>
      <c r="L3957" s="38" t="n"/>
      <c r="M3957" s="38" t="n"/>
      <c r="N3957" s="20" t="n"/>
      <c r="O3957" s="40">
        <f>IF(AND(L3957="",M3957=""),"",N(L3957)+N(M3957))</f>
        <v/>
      </c>
      <c r="P3957" s="24">
        <f>IF(OR(O3957="",N(O3957)=0),"",N(M3957)/O3957)</f>
        <v/>
      </c>
      <c r="Q3957" s="40">
        <f>IF(OR(J3957="",N(J3957)=0,O3957=""),"",N(L3957)/(J3957/60))</f>
        <v/>
      </c>
      <c r="R3957" s="20" t="n"/>
    </row>
    <row r="3958">
      <c r="A3958" s="39" t="n"/>
      <c r="B3958" s="20" t="n"/>
      <c r="C3958" s="20" t="n"/>
      <c r="D3958" s="20" t="n"/>
      <c r="E3958" s="20" t="n"/>
      <c r="F3958" s="26">
        <f>IF(E3958="","",IFERROR(INDEX('İş emirleri'!$B$6:$B$305,MATCH(E3958,'İş emirleri'!$A$6:$A$305,0)),"İş emri yok"))</f>
        <v/>
      </c>
      <c r="G3958" s="38" t="n"/>
      <c r="H3958" s="38" t="n"/>
      <c r="I3958" s="20" t="n"/>
      <c r="J3958" s="40">
        <f>IF(G3958="","",MAX(0,G3958-N(H3958)))</f>
        <v/>
      </c>
      <c r="K3958" s="24">
        <f>IF(OR(G3958="",N(G3958)=0),"",J3958/G3958)</f>
        <v/>
      </c>
      <c r="L3958" s="38" t="n"/>
      <c r="M3958" s="38" t="n"/>
      <c r="N3958" s="20" t="n"/>
      <c r="O3958" s="40">
        <f>IF(AND(L3958="",M3958=""),"",N(L3958)+N(M3958))</f>
        <v/>
      </c>
      <c r="P3958" s="24">
        <f>IF(OR(O3958="",N(O3958)=0),"",N(M3958)/O3958)</f>
        <v/>
      </c>
      <c r="Q3958" s="40">
        <f>IF(OR(J3958="",N(J3958)=0,O3958=""),"",N(L3958)/(J3958/60))</f>
        <v/>
      </c>
      <c r="R3958" s="20" t="n"/>
    </row>
    <row r="3959">
      <c r="A3959" s="39" t="n"/>
      <c r="B3959" s="20" t="n"/>
      <c r="C3959" s="20" t="n"/>
      <c r="D3959" s="20" t="n"/>
      <c r="E3959" s="20" t="n"/>
      <c r="F3959" s="26">
        <f>IF(E3959="","",IFERROR(INDEX('İş emirleri'!$B$6:$B$305,MATCH(E3959,'İş emirleri'!$A$6:$A$305,0)),"İş emri yok"))</f>
        <v/>
      </c>
      <c r="G3959" s="38" t="n"/>
      <c r="H3959" s="38" t="n"/>
      <c r="I3959" s="20" t="n"/>
      <c r="J3959" s="40">
        <f>IF(G3959="","",MAX(0,G3959-N(H3959)))</f>
        <v/>
      </c>
      <c r="K3959" s="24">
        <f>IF(OR(G3959="",N(G3959)=0),"",J3959/G3959)</f>
        <v/>
      </c>
      <c r="L3959" s="38" t="n"/>
      <c r="M3959" s="38" t="n"/>
      <c r="N3959" s="20" t="n"/>
      <c r="O3959" s="40">
        <f>IF(AND(L3959="",M3959=""),"",N(L3959)+N(M3959))</f>
        <v/>
      </c>
      <c r="P3959" s="24">
        <f>IF(OR(O3959="",N(O3959)=0),"",N(M3959)/O3959)</f>
        <v/>
      </c>
      <c r="Q3959" s="40">
        <f>IF(OR(J3959="",N(J3959)=0,O3959=""),"",N(L3959)/(J3959/60))</f>
        <v/>
      </c>
      <c r="R3959" s="20" t="n"/>
    </row>
    <row r="3960">
      <c r="A3960" s="39" t="n"/>
      <c r="B3960" s="20" t="n"/>
      <c r="C3960" s="20" t="n"/>
      <c r="D3960" s="20" t="n"/>
      <c r="E3960" s="20" t="n"/>
      <c r="F3960" s="26">
        <f>IF(E3960="","",IFERROR(INDEX('İş emirleri'!$B$6:$B$305,MATCH(E3960,'İş emirleri'!$A$6:$A$305,0)),"İş emri yok"))</f>
        <v/>
      </c>
      <c r="G3960" s="38" t="n"/>
      <c r="H3960" s="38" t="n"/>
      <c r="I3960" s="20" t="n"/>
      <c r="J3960" s="40">
        <f>IF(G3960="","",MAX(0,G3960-N(H3960)))</f>
        <v/>
      </c>
      <c r="K3960" s="24">
        <f>IF(OR(G3960="",N(G3960)=0),"",J3960/G3960)</f>
        <v/>
      </c>
      <c r="L3960" s="38" t="n"/>
      <c r="M3960" s="38" t="n"/>
      <c r="N3960" s="20" t="n"/>
      <c r="O3960" s="40">
        <f>IF(AND(L3960="",M3960=""),"",N(L3960)+N(M3960))</f>
        <v/>
      </c>
      <c r="P3960" s="24">
        <f>IF(OR(O3960="",N(O3960)=0),"",N(M3960)/O3960)</f>
        <v/>
      </c>
      <c r="Q3960" s="40">
        <f>IF(OR(J3960="",N(J3960)=0,O3960=""),"",N(L3960)/(J3960/60))</f>
        <v/>
      </c>
      <c r="R3960" s="20" t="n"/>
    </row>
    <row r="3961">
      <c r="A3961" s="39" t="n"/>
      <c r="B3961" s="20" t="n"/>
      <c r="C3961" s="20" t="n"/>
      <c r="D3961" s="20" t="n"/>
      <c r="E3961" s="20" t="n"/>
      <c r="F3961" s="26">
        <f>IF(E3961="","",IFERROR(INDEX('İş emirleri'!$B$6:$B$305,MATCH(E3961,'İş emirleri'!$A$6:$A$305,0)),"İş emri yok"))</f>
        <v/>
      </c>
      <c r="G3961" s="38" t="n"/>
      <c r="H3961" s="38" t="n"/>
      <c r="I3961" s="20" t="n"/>
      <c r="J3961" s="40">
        <f>IF(G3961="","",MAX(0,G3961-N(H3961)))</f>
        <v/>
      </c>
      <c r="K3961" s="24">
        <f>IF(OR(G3961="",N(G3961)=0),"",J3961/G3961)</f>
        <v/>
      </c>
      <c r="L3961" s="38" t="n"/>
      <c r="M3961" s="38" t="n"/>
      <c r="N3961" s="20" t="n"/>
      <c r="O3961" s="40">
        <f>IF(AND(L3961="",M3961=""),"",N(L3961)+N(M3961))</f>
        <v/>
      </c>
      <c r="P3961" s="24">
        <f>IF(OR(O3961="",N(O3961)=0),"",N(M3961)/O3961)</f>
        <v/>
      </c>
      <c r="Q3961" s="40">
        <f>IF(OR(J3961="",N(J3961)=0,O3961=""),"",N(L3961)/(J3961/60))</f>
        <v/>
      </c>
      <c r="R3961" s="20" t="n"/>
    </row>
    <row r="3962">
      <c r="A3962" s="39" t="n"/>
      <c r="B3962" s="20" t="n"/>
      <c r="C3962" s="20" t="n"/>
      <c r="D3962" s="20" t="n"/>
      <c r="E3962" s="20" t="n"/>
      <c r="F3962" s="26">
        <f>IF(E3962="","",IFERROR(INDEX('İş emirleri'!$B$6:$B$305,MATCH(E3962,'İş emirleri'!$A$6:$A$305,0)),"İş emri yok"))</f>
        <v/>
      </c>
      <c r="G3962" s="38" t="n"/>
      <c r="H3962" s="38" t="n"/>
      <c r="I3962" s="20" t="n"/>
      <c r="J3962" s="40">
        <f>IF(G3962="","",MAX(0,G3962-N(H3962)))</f>
        <v/>
      </c>
      <c r="K3962" s="24">
        <f>IF(OR(G3962="",N(G3962)=0),"",J3962/G3962)</f>
        <v/>
      </c>
      <c r="L3962" s="38" t="n"/>
      <c r="M3962" s="38" t="n"/>
      <c r="N3962" s="20" t="n"/>
      <c r="O3962" s="40">
        <f>IF(AND(L3962="",M3962=""),"",N(L3962)+N(M3962))</f>
        <v/>
      </c>
      <c r="P3962" s="24">
        <f>IF(OR(O3962="",N(O3962)=0),"",N(M3962)/O3962)</f>
        <v/>
      </c>
      <c r="Q3962" s="40">
        <f>IF(OR(J3962="",N(J3962)=0,O3962=""),"",N(L3962)/(J3962/60))</f>
        <v/>
      </c>
      <c r="R3962" s="20" t="n"/>
    </row>
    <row r="3963">
      <c r="A3963" s="39" t="n"/>
      <c r="B3963" s="20" t="n"/>
      <c r="C3963" s="20" t="n"/>
      <c r="D3963" s="20" t="n"/>
      <c r="E3963" s="20" t="n"/>
      <c r="F3963" s="26">
        <f>IF(E3963="","",IFERROR(INDEX('İş emirleri'!$B$6:$B$305,MATCH(E3963,'İş emirleri'!$A$6:$A$305,0)),"İş emri yok"))</f>
        <v/>
      </c>
      <c r="G3963" s="38" t="n"/>
      <c r="H3963" s="38" t="n"/>
      <c r="I3963" s="20" t="n"/>
      <c r="J3963" s="40">
        <f>IF(G3963="","",MAX(0,G3963-N(H3963)))</f>
        <v/>
      </c>
      <c r="K3963" s="24">
        <f>IF(OR(G3963="",N(G3963)=0),"",J3963/G3963)</f>
        <v/>
      </c>
      <c r="L3963" s="38" t="n"/>
      <c r="M3963" s="38" t="n"/>
      <c r="N3963" s="20" t="n"/>
      <c r="O3963" s="40">
        <f>IF(AND(L3963="",M3963=""),"",N(L3963)+N(M3963))</f>
        <v/>
      </c>
      <c r="P3963" s="24">
        <f>IF(OR(O3963="",N(O3963)=0),"",N(M3963)/O3963)</f>
        <v/>
      </c>
      <c r="Q3963" s="40">
        <f>IF(OR(J3963="",N(J3963)=0,O3963=""),"",N(L3963)/(J3963/60))</f>
        <v/>
      </c>
      <c r="R3963" s="20" t="n"/>
    </row>
    <row r="3964">
      <c r="A3964" s="39" t="n"/>
      <c r="B3964" s="20" t="n"/>
      <c r="C3964" s="20" t="n"/>
      <c r="D3964" s="20" t="n"/>
      <c r="E3964" s="20" t="n"/>
      <c r="F3964" s="26">
        <f>IF(E3964="","",IFERROR(INDEX('İş emirleri'!$B$6:$B$305,MATCH(E3964,'İş emirleri'!$A$6:$A$305,0)),"İş emri yok"))</f>
        <v/>
      </c>
      <c r="G3964" s="38" t="n"/>
      <c r="H3964" s="38" t="n"/>
      <c r="I3964" s="20" t="n"/>
      <c r="J3964" s="40">
        <f>IF(G3964="","",MAX(0,G3964-N(H3964)))</f>
        <v/>
      </c>
      <c r="K3964" s="24">
        <f>IF(OR(G3964="",N(G3964)=0),"",J3964/G3964)</f>
        <v/>
      </c>
      <c r="L3964" s="38" t="n"/>
      <c r="M3964" s="38" t="n"/>
      <c r="N3964" s="20" t="n"/>
      <c r="O3964" s="40">
        <f>IF(AND(L3964="",M3964=""),"",N(L3964)+N(M3964))</f>
        <v/>
      </c>
      <c r="P3964" s="24">
        <f>IF(OR(O3964="",N(O3964)=0),"",N(M3964)/O3964)</f>
        <v/>
      </c>
      <c r="Q3964" s="40">
        <f>IF(OR(J3964="",N(J3964)=0,O3964=""),"",N(L3964)/(J3964/60))</f>
        <v/>
      </c>
      <c r="R3964" s="20" t="n"/>
    </row>
    <row r="3965">
      <c r="A3965" s="39" t="n"/>
      <c r="B3965" s="20" t="n"/>
      <c r="C3965" s="20" t="n"/>
      <c r="D3965" s="20" t="n"/>
      <c r="E3965" s="20" t="n"/>
      <c r="F3965" s="26">
        <f>IF(E3965="","",IFERROR(INDEX('İş emirleri'!$B$6:$B$305,MATCH(E3965,'İş emirleri'!$A$6:$A$305,0)),"İş emri yok"))</f>
        <v/>
      </c>
      <c r="G3965" s="38" t="n"/>
      <c r="H3965" s="38" t="n"/>
      <c r="I3965" s="20" t="n"/>
      <c r="J3965" s="40">
        <f>IF(G3965="","",MAX(0,G3965-N(H3965)))</f>
        <v/>
      </c>
      <c r="K3965" s="24">
        <f>IF(OR(G3965="",N(G3965)=0),"",J3965/G3965)</f>
        <v/>
      </c>
      <c r="L3965" s="38" t="n"/>
      <c r="M3965" s="38" t="n"/>
      <c r="N3965" s="20" t="n"/>
      <c r="O3965" s="40">
        <f>IF(AND(L3965="",M3965=""),"",N(L3965)+N(M3965))</f>
        <v/>
      </c>
      <c r="P3965" s="24">
        <f>IF(OR(O3965="",N(O3965)=0),"",N(M3965)/O3965)</f>
        <v/>
      </c>
      <c r="Q3965" s="40">
        <f>IF(OR(J3965="",N(J3965)=0,O3965=""),"",N(L3965)/(J3965/60))</f>
        <v/>
      </c>
      <c r="R3965" s="20" t="n"/>
    </row>
    <row r="3966">
      <c r="A3966" s="39" t="n"/>
      <c r="B3966" s="20" t="n"/>
      <c r="C3966" s="20" t="n"/>
      <c r="D3966" s="20" t="n"/>
      <c r="E3966" s="20" t="n"/>
      <c r="F3966" s="26">
        <f>IF(E3966="","",IFERROR(INDEX('İş emirleri'!$B$6:$B$305,MATCH(E3966,'İş emirleri'!$A$6:$A$305,0)),"İş emri yok"))</f>
        <v/>
      </c>
      <c r="G3966" s="38" t="n"/>
      <c r="H3966" s="38" t="n"/>
      <c r="I3966" s="20" t="n"/>
      <c r="J3966" s="40">
        <f>IF(G3966="","",MAX(0,G3966-N(H3966)))</f>
        <v/>
      </c>
      <c r="K3966" s="24">
        <f>IF(OR(G3966="",N(G3966)=0),"",J3966/G3966)</f>
        <v/>
      </c>
      <c r="L3966" s="38" t="n"/>
      <c r="M3966" s="38" t="n"/>
      <c r="N3966" s="20" t="n"/>
      <c r="O3966" s="40">
        <f>IF(AND(L3966="",M3966=""),"",N(L3966)+N(M3966))</f>
        <v/>
      </c>
      <c r="P3966" s="24">
        <f>IF(OR(O3966="",N(O3966)=0),"",N(M3966)/O3966)</f>
        <v/>
      </c>
      <c r="Q3966" s="40">
        <f>IF(OR(J3966="",N(J3966)=0,O3966=""),"",N(L3966)/(J3966/60))</f>
        <v/>
      </c>
      <c r="R3966" s="20" t="n"/>
    </row>
    <row r="3967">
      <c r="A3967" s="39" t="n"/>
      <c r="B3967" s="20" t="n"/>
      <c r="C3967" s="20" t="n"/>
      <c r="D3967" s="20" t="n"/>
      <c r="E3967" s="20" t="n"/>
      <c r="F3967" s="26">
        <f>IF(E3967="","",IFERROR(INDEX('İş emirleri'!$B$6:$B$305,MATCH(E3967,'İş emirleri'!$A$6:$A$305,0)),"İş emri yok"))</f>
        <v/>
      </c>
      <c r="G3967" s="38" t="n"/>
      <c r="H3967" s="38" t="n"/>
      <c r="I3967" s="20" t="n"/>
      <c r="J3967" s="40">
        <f>IF(G3967="","",MAX(0,G3967-N(H3967)))</f>
        <v/>
      </c>
      <c r="K3967" s="24">
        <f>IF(OR(G3967="",N(G3967)=0),"",J3967/G3967)</f>
        <v/>
      </c>
      <c r="L3967" s="38" t="n"/>
      <c r="M3967" s="38" t="n"/>
      <c r="N3967" s="20" t="n"/>
      <c r="O3967" s="40">
        <f>IF(AND(L3967="",M3967=""),"",N(L3967)+N(M3967))</f>
        <v/>
      </c>
      <c r="P3967" s="24">
        <f>IF(OR(O3967="",N(O3967)=0),"",N(M3967)/O3967)</f>
        <v/>
      </c>
      <c r="Q3967" s="40">
        <f>IF(OR(J3967="",N(J3967)=0,O3967=""),"",N(L3967)/(J3967/60))</f>
        <v/>
      </c>
      <c r="R3967" s="20" t="n"/>
    </row>
    <row r="3968">
      <c r="A3968" s="39" t="n"/>
      <c r="B3968" s="20" t="n"/>
      <c r="C3968" s="20" t="n"/>
      <c r="D3968" s="20" t="n"/>
      <c r="E3968" s="20" t="n"/>
      <c r="F3968" s="26">
        <f>IF(E3968="","",IFERROR(INDEX('İş emirleri'!$B$6:$B$305,MATCH(E3968,'İş emirleri'!$A$6:$A$305,0)),"İş emri yok"))</f>
        <v/>
      </c>
      <c r="G3968" s="38" t="n"/>
      <c r="H3968" s="38" t="n"/>
      <c r="I3968" s="20" t="n"/>
      <c r="J3968" s="40">
        <f>IF(G3968="","",MAX(0,G3968-N(H3968)))</f>
        <v/>
      </c>
      <c r="K3968" s="24">
        <f>IF(OR(G3968="",N(G3968)=0),"",J3968/G3968)</f>
        <v/>
      </c>
      <c r="L3968" s="38" t="n"/>
      <c r="M3968" s="38" t="n"/>
      <c r="N3968" s="20" t="n"/>
      <c r="O3968" s="40">
        <f>IF(AND(L3968="",M3968=""),"",N(L3968)+N(M3968))</f>
        <v/>
      </c>
      <c r="P3968" s="24">
        <f>IF(OR(O3968="",N(O3968)=0),"",N(M3968)/O3968)</f>
        <v/>
      </c>
      <c r="Q3968" s="40">
        <f>IF(OR(J3968="",N(J3968)=0,O3968=""),"",N(L3968)/(J3968/60))</f>
        <v/>
      </c>
      <c r="R3968" s="20" t="n"/>
    </row>
    <row r="3969">
      <c r="A3969" s="39" t="n"/>
      <c r="B3969" s="20" t="n"/>
      <c r="C3969" s="20" t="n"/>
      <c r="D3969" s="20" t="n"/>
      <c r="E3969" s="20" t="n"/>
      <c r="F3969" s="26">
        <f>IF(E3969="","",IFERROR(INDEX('İş emirleri'!$B$6:$B$305,MATCH(E3969,'İş emirleri'!$A$6:$A$305,0)),"İş emri yok"))</f>
        <v/>
      </c>
      <c r="G3969" s="38" t="n"/>
      <c r="H3969" s="38" t="n"/>
      <c r="I3969" s="20" t="n"/>
      <c r="J3969" s="40">
        <f>IF(G3969="","",MAX(0,G3969-N(H3969)))</f>
        <v/>
      </c>
      <c r="K3969" s="24">
        <f>IF(OR(G3969="",N(G3969)=0),"",J3969/G3969)</f>
        <v/>
      </c>
      <c r="L3969" s="38" t="n"/>
      <c r="M3969" s="38" t="n"/>
      <c r="N3969" s="20" t="n"/>
      <c r="O3969" s="40">
        <f>IF(AND(L3969="",M3969=""),"",N(L3969)+N(M3969))</f>
        <v/>
      </c>
      <c r="P3969" s="24">
        <f>IF(OR(O3969="",N(O3969)=0),"",N(M3969)/O3969)</f>
        <v/>
      </c>
      <c r="Q3969" s="40">
        <f>IF(OR(J3969="",N(J3969)=0,O3969=""),"",N(L3969)/(J3969/60))</f>
        <v/>
      </c>
      <c r="R3969" s="20" t="n"/>
    </row>
    <row r="3970">
      <c r="A3970" s="39" t="n"/>
      <c r="B3970" s="20" t="n"/>
      <c r="C3970" s="20" t="n"/>
      <c r="D3970" s="20" t="n"/>
      <c r="E3970" s="20" t="n"/>
      <c r="F3970" s="26">
        <f>IF(E3970="","",IFERROR(INDEX('İş emirleri'!$B$6:$B$305,MATCH(E3970,'İş emirleri'!$A$6:$A$305,0)),"İş emri yok"))</f>
        <v/>
      </c>
      <c r="G3970" s="38" t="n"/>
      <c r="H3970" s="38" t="n"/>
      <c r="I3970" s="20" t="n"/>
      <c r="J3970" s="40">
        <f>IF(G3970="","",MAX(0,G3970-N(H3970)))</f>
        <v/>
      </c>
      <c r="K3970" s="24">
        <f>IF(OR(G3970="",N(G3970)=0),"",J3970/G3970)</f>
        <v/>
      </c>
      <c r="L3970" s="38" t="n"/>
      <c r="M3970" s="38" t="n"/>
      <c r="N3970" s="20" t="n"/>
      <c r="O3970" s="40">
        <f>IF(AND(L3970="",M3970=""),"",N(L3970)+N(M3970))</f>
        <v/>
      </c>
      <c r="P3970" s="24">
        <f>IF(OR(O3970="",N(O3970)=0),"",N(M3970)/O3970)</f>
        <v/>
      </c>
      <c r="Q3970" s="40">
        <f>IF(OR(J3970="",N(J3970)=0,O3970=""),"",N(L3970)/(J3970/60))</f>
        <v/>
      </c>
      <c r="R3970" s="20" t="n"/>
    </row>
    <row r="3971">
      <c r="A3971" s="39" t="n"/>
      <c r="B3971" s="20" t="n"/>
      <c r="C3971" s="20" t="n"/>
      <c r="D3971" s="20" t="n"/>
      <c r="E3971" s="20" t="n"/>
      <c r="F3971" s="26">
        <f>IF(E3971="","",IFERROR(INDEX('İş emirleri'!$B$6:$B$305,MATCH(E3971,'İş emirleri'!$A$6:$A$305,0)),"İş emri yok"))</f>
        <v/>
      </c>
      <c r="G3971" s="38" t="n"/>
      <c r="H3971" s="38" t="n"/>
      <c r="I3971" s="20" t="n"/>
      <c r="J3971" s="40">
        <f>IF(G3971="","",MAX(0,G3971-N(H3971)))</f>
        <v/>
      </c>
      <c r="K3971" s="24">
        <f>IF(OR(G3971="",N(G3971)=0),"",J3971/G3971)</f>
        <v/>
      </c>
      <c r="L3971" s="38" t="n"/>
      <c r="M3971" s="38" t="n"/>
      <c r="N3971" s="20" t="n"/>
      <c r="O3971" s="40">
        <f>IF(AND(L3971="",M3971=""),"",N(L3971)+N(M3971))</f>
        <v/>
      </c>
      <c r="P3971" s="24">
        <f>IF(OR(O3971="",N(O3971)=0),"",N(M3971)/O3971)</f>
        <v/>
      </c>
      <c r="Q3971" s="40">
        <f>IF(OR(J3971="",N(J3971)=0,O3971=""),"",N(L3971)/(J3971/60))</f>
        <v/>
      </c>
      <c r="R3971" s="20" t="n"/>
    </row>
    <row r="3972">
      <c r="A3972" s="39" t="n"/>
      <c r="B3972" s="20" t="n"/>
      <c r="C3972" s="20" t="n"/>
      <c r="D3972" s="20" t="n"/>
      <c r="E3972" s="20" t="n"/>
      <c r="F3972" s="26">
        <f>IF(E3972="","",IFERROR(INDEX('İş emirleri'!$B$6:$B$305,MATCH(E3972,'İş emirleri'!$A$6:$A$305,0)),"İş emri yok"))</f>
        <v/>
      </c>
      <c r="G3972" s="38" t="n"/>
      <c r="H3972" s="38" t="n"/>
      <c r="I3972" s="20" t="n"/>
      <c r="J3972" s="40">
        <f>IF(G3972="","",MAX(0,G3972-N(H3972)))</f>
        <v/>
      </c>
      <c r="K3972" s="24">
        <f>IF(OR(G3972="",N(G3972)=0),"",J3972/G3972)</f>
        <v/>
      </c>
      <c r="L3972" s="38" t="n"/>
      <c r="M3972" s="38" t="n"/>
      <c r="N3972" s="20" t="n"/>
      <c r="O3972" s="40">
        <f>IF(AND(L3972="",M3972=""),"",N(L3972)+N(M3972))</f>
        <v/>
      </c>
      <c r="P3972" s="24">
        <f>IF(OR(O3972="",N(O3972)=0),"",N(M3972)/O3972)</f>
        <v/>
      </c>
      <c r="Q3972" s="40">
        <f>IF(OR(J3972="",N(J3972)=0,O3972=""),"",N(L3972)/(J3972/60))</f>
        <v/>
      </c>
      <c r="R3972" s="20" t="n"/>
    </row>
    <row r="3973">
      <c r="A3973" s="39" t="n"/>
      <c r="B3973" s="20" t="n"/>
      <c r="C3973" s="20" t="n"/>
      <c r="D3973" s="20" t="n"/>
      <c r="E3973" s="20" t="n"/>
      <c r="F3973" s="26">
        <f>IF(E3973="","",IFERROR(INDEX('İş emirleri'!$B$6:$B$305,MATCH(E3973,'İş emirleri'!$A$6:$A$305,0)),"İş emri yok"))</f>
        <v/>
      </c>
      <c r="G3973" s="38" t="n"/>
      <c r="H3973" s="38" t="n"/>
      <c r="I3973" s="20" t="n"/>
      <c r="J3973" s="40">
        <f>IF(G3973="","",MAX(0,G3973-N(H3973)))</f>
        <v/>
      </c>
      <c r="K3973" s="24">
        <f>IF(OR(G3973="",N(G3973)=0),"",J3973/G3973)</f>
        <v/>
      </c>
      <c r="L3973" s="38" t="n"/>
      <c r="M3973" s="38" t="n"/>
      <c r="N3973" s="20" t="n"/>
      <c r="O3973" s="40">
        <f>IF(AND(L3973="",M3973=""),"",N(L3973)+N(M3973))</f>
        <v/>
      </c>
      <c r="P3973" s="24">
        <f>IF(OR(O3973="",N(O3973)=0),"",N(M3973)/O3973)</f>
        <v/>
      </c>
      <c r="Q3973" s="40">
        <f>IF(OR(J3973="",N(J3973)=0,O3973=""),"",N(L3973)/(J3973/60))</f>
        <v/>
      </c>
      <c r="R3973" s="20" t="n"/>
    </row>
    <row r="3974">
      <c r="A3974" s="39" t="n"/>
      <c r="B3974" s="20" t="n"/>
      <c r="C3974" s="20" t="n"/>
      <c r="D3974" s="20" t="n"/>
      <c r="E3974" s="20" t="n"/>
      <c r="F3974" s="26">
        <f>IF(E3974="","",IFERROR(INDEX('İş emirleri'!$B$6:$B$305,MATCH(E3974,'İş emirleri'!$A$6:$A$305,0)),"İş emri yok"))</f>
        <v/>
      </c>
      <c r="G3974" s="38" t="n"/>
      <c r="H3974" s="38" t="n"/>
      <c r="I3974" s="20" t="n"/>
      <c r="J3974" s="40">
        <f>IF(G3974="","",MAX(0,G3974-N(H3974)))</f>
        <v/>
      </c>
      <c r="K3974" s="24">
        <f>IF(OR(G3974="",N(G3974)=0),"",J3974/G3974)</f>
        <v/>
      </c>
      <c r="L3974" s="38" t="n"/>
      <c r="M3974" s="38" t="n"/>
      <c r="N3974" s="20" t="n"/>
      <c r="O3974" s="40">
        <f>IF(AND(L3974="",M3974=""),"",N(L3974)+N(M3974))</f>
        <v/>
      </c>
      <c r="P3974" s="24">
        <f>IF(OR(O3974="",N(O3974)=0),"",N(M3974)/O3974)</f>
        <v/>
      </c>
      <c r="Q3974" s="40">
        <f>IF(OR(J3974="",N(J3974)=0,O3974=""),"",N(L3974)/(J3974/60))</f>
        <v/>
      </c>
      <c r="R3974" s="20" t="n"/>
    </row>
    <row r="3975">
      <c r="A3975" s="39" t="n"/>
      <c r="B3975" s="20" t="n"/>
      <c r="C3975" s="20" t="n"/>
      <c r="D3975" s="20" t="n"/>
      <c r="E3975" s="20" t="n"/>
      <c r="F3975" s="26">
        <f>IF(E3975="","",IFERROR(INDEX('İş emirleri'!$B$6:$B$305,MATCH(E3975,'İş emirleri'!$A$6:$A$305,0)),"İş emri yok"))</f>
        <v/>
      </c>
      <c r="G3975" s="38" t="n"/>
      <c r="H3975" s="38" t="n"/>
      <c r="I3975" s="20" t="n"/>
      <c r="J3975" s="40">
        <f>IF(G3975="","",MAX(0,G3975-N(H3975)))</f>
        <v/>
      </c>
      <c r="K3975" s="24">
        <f>IF(OR(G3975="",N(G3975)=0),"",J3975/G3975)</f>
        <v/>
      </c>
      <c r="L3975" s="38" t="n"/>
      <c r="M3975" s="38" t="n"/>
      <c r="N3975" s="20" t="n"/>
      <c r="O3975" s="40">
        <f>IF(AND(L3975="",M3975=""),"",N(L3975)+N(M3975))</f>
        <v/>
      </c>
      <c r="P3975" s="24">
        <f>IF(OR(O3975="",N(O3975)=0),"",N(M3975)/O3975)</f>
        <v/>
      </c>
      <c r="Q3975" s="40">
        <f>IF(OR(J3975="",N(J3975)=0,O3975=""),"",N(L3975)/(J3975/60))</f>
        <v/>
      </c>
      <c r="R3975" s="20" t="n"/>
    </row>
    <row r="3976">
      <c r="A3976" s="39" t="n"/>
      <c r="B3976" s="20" t="n"/>
      <c r="C3976" s="20" t="n"/>
      <c r="D3976" s="20" t="n"/>
      <c r="E3976" s="20" t="n"/>
      <c r="F3976" s="26">
        <f>IF(E3976="","",IFERROR(INDEX('İş emirleri'!$B$6:$B$305,MATCH(E3976,'İş emirleri'!$A$6:$A$305,0)),"İş emri yok"))</f>
        <v/>
      </c>
      <c r="G3976" s="38" t="n"/>
      <c r="H3976" s="38" t="n"/>
      <c r="I3976" s="20" t="n"/>
      <c r="J3976" s="40">
        <f>IF(G3976="","",MAX(0,G3976-N(H3976)))</f>
        <v/>
      </c>
      <c r="K3976" s="24">
        <f>IF(OR(G3976="",N(G3976)=0),"",J3976/G3976)</f>
        <v/>
      </c>
      <c r="L3976" s="38" t="n"/>
      <c r="M3976" s="38" t="n"/>
      <c r="N3976" s="20" t="n"/>
      <c r="O3976" s="40">
        <f>IF(AND(L3976="",M3976=""),"",N(L3976)+N(M3976))</f>
        <v/>
      </c>
      <c r="P3976" s="24">
        <f>IF(OR(O3976="",N(O3976)=0),"",N(M3976)/O3976)</f>
        <v/>
      </c>
      <c r="Q3976" s="40">
        <f>IF(OR(J3976="",N(J3976)=0,O3976=""),"",N(L3976)/(J3976/60))</f>
        <v/>
      </c>
      <c r="R3976" s="20" t="n"/>
    </row>
    <row r="3977">
      <c r="A3977" s="39" t="n"/>
      <c r="B3977" s="20" t="n"/>
      <c r="C3977" s="20" t="n"/>
      <c r="D3977" s="20" t="n"/>
      <c r="E3977" s="20" t="n"/>
      <c r="F3977" s="26">
        <f>IF(E3977="","",IFERROR(INDEX('İş emirleri'!$B$6:$B$305,MATCH(E3977,'İş emirleri'!$A$6:$A$305,0)),"İş emri yok"))</f>
        <v/>
      </c>
      <c r="G3977" s="38" t="n"/>
      <c r="H3977" s="38" t="n"/>
      <c r="I3977" s="20" t="n"/>
      <c r="J3977" s="40">
        <f>IF(G3977="","",MAX(0,G3977-N(H3977)))</f>
        <v/>
      </c>
      <c r="K3977" s="24">
        <f>IF(OR(G3977="",N(G3977)=0),"",J3977/G3977)</f>
        <v/>
      </c>
      <c r="L3977" s="38" t="n"/>
      <c r="M3977" s="38" t="n"/>
      <c r="N3977" s="20" t="n"/>
      <c r="O3977" s="40">
        <f>IF(AND(L3977="",M3977=""),"",N(L3977)+N(M3977))</f>
        <v/>
      </c>
      <c r="P3977" s="24">
        <f>IF(OR(O3977="",N(O3977)=0),"",N(M3977)/O3977)</f>
        <v/>
      </c>
      <c r="Q3977" s="40">
        <f>IF(OR(J3977="",N(J3977)=0,O3977=""),"",N(L3977)/(J3977/60))</f>
        <v/>
      </c>
      <c r="R3977" s="20" t="n"/>
    </row>
    <row r="3978">
      <c r="A3978" s="39" t="n"/>
      <c r="B3978" s="20" t="n"/>
      <c r="C3978" s="20" t="n"/>
      <c r="D3978" s="20" t="n"/>
      <c r="E3978" s="20" t="n"/>
      <c r="F3978" s="26">
        <f>IF(E3978="","",IFERROR(INDEX('İş emirleri'!$B$6:$B$305,MATCH(E3978,'İş emirleri'!$A$6:$A$305,0)),"İş emri yok"))</f>
        <v/>
      </c>
      <c r="G3978" s="38" t="n"/>
      <c r="H3978" s="38" t="n"/>
      <c r="I3978" s="20" t="n"/>
      <c r="J3978" s="40">
        <f>IF(G3978="","",MAX(0,G3978-N(H3978)))</f>
        <v/>
      </c>
      <c r="K3978" s="24">
        <f>IF(OR(G3978="",N(G3978)=0),"",J3978/G3978)</f>
        <v/>
      </c>
      <c r="L3978" s="38" t="n"/>
      <c r="M3978" s="38" t="n"/>
      <c r="N3978" s="20" t="n"/>
      <c r="O3978" s="40">
        <f>IF(AND(L3978="",M3978=""),"",N(L3978)+N(M3978))</f>
        <v/>
      </c>
      <c r="P3978" s="24">
        <f>IF(OR(O3978="",N(O3978)=0),"",N(M3978)/O3978)</f>
        <v/>
      </c>
      <c r="Q3978" s="40">
        <f>IF(OR(J3978="",N(J3978)=0,O3978=""),"",N(L3978)/(J3978/60))</f>
        <v/>
      </c>
      <c r="R3978" s="20" t="n"/>
    </row>
    <row r="3979">
      <c r="A3979" s="39" t="n"/>
      <c r="B3979" s="20" t="n"/>
      <c r="C3979" s="20" t="n"/>
      <c r="D3979" s="20" t="n"/>
      <c r="E3979" s="20" t="n"/>
      <c r="F3979" s="26">
        <f>IF(E3979="","",IFERROR(INDEX('İş emirleri'!$B$6:$B$305,MATCH(E3979,'İş emirleri'!$A$6:$A$305,0)),"İş emri yok"))</f>
        <v/>
      </c>
      <c r="G3979" s="38" t="n"/>
      <c r="H3979" s="38" t="n"/>
      <c r="I3979" s="20" t="n"/>
      <c r="J3979" s="40">
        <f>IF(G3979="","",MAX(0,G3979-N(H3979)))</f>
        <v/>
      </c>
      <c r="K3979" s="24">
        <f>IF(OR(G3979="",N(G3979)=0),"",J3979/G3979)</f>
        <v/>
      </c>
      <c r="L3979" s="38" t="n"/>
      <c r="M3979" s="38" t="n"/>
      <c r="N3979" s="20" t="n"/>
      <c r="O3979" s="40">
        <f>IF(AND(L3979="",M3979=""),"",N(L3979)+N(M3979))</f>
        <v/>
      </c>
      <c r="P3979" s="24">
        <f>IF(OR(O3979="",N(O3979)=0),"",N(M3979)/O3979)</f>
        <v/>
      </c>
      <c r="Q3979" s="40">
        <f>IF(OR(J3979="",N(J3979)=0,O3979=""),"",N(L3979)/(J3979/60))</f>
        <v/>
      </c>
      <c r="R3979" s="20" t="n"/>
    </row>
    <row r="3980">
      <c r="A3980" s="39" t="n"/>
      <c r="B3980" s="20" t="n"/>
      <c r="C3980" s="20" t="n"/>
      <c r="D3980" s="20" t="n"/>
      <c r="E3980" s="20" t="n"/>
      <c r="F3980" s="26">
        <f>IF(E3980="","",IFERROR(INDEX('İş emirleri'!$B$6:$B$305,MATCH(E3980,'İş emirleri'!$A$6:$A$305,0)),"İş emri yok"))</f>
        <v/>
      </c>
      <c r="G3980" s="38" t="n"/>
      <c r="H3980" s="38" t="n"/>
      <c r="I3980" s="20" t="n"/>
      <c r="J3980" s="40">
        <f>IF(G3980="","",MAX(0,G3980-N(H3980)))</f>
        <v/>
      </c>
      <c r="K3980" s="24">
        <f>IF(OR(G3980="",N(G3980)=0),"",J3980/G3980)</f>
        <v/>
      </c>
      <c r="L3980" s="38" t="n"/>
      <c r="M3980" s="38" t="n"/>
      <c r="N3980" s="20" t="n"/>
      <c r="O3980" s="40">
        <f>IF(AND(L3980="",M3980=""),"",N(L3980)+N(M3980))</f>
        <v/>
      </c>
      <c r="P3980" s="24">
        <f>IF(OR(O3980="",N(O3980)=0),"",N(M3980)/O3980)</f>
        <v/>
      </c>
      <c r="Q3980" s="40">
        <f>IF(OR(J3980="",N(J3980)=0,O3980=""),"",N(L3980)/(J3980/60))</f>
        <v/>
      </c>
      <c r="R3980" s="20" t="n"/>
    </row>
    <row r="3981">
      <c r="A3981" s="39" t="n"/>
      <c r="B3981" s="20" t="n"/>
      <c r="C3981" s="20" t="n"/>
      <c r="D3981" s="20" t="n"/>
      <c r="E3981" s="20" t="n"/>
      <c r="F3981" s="26">
        <f>IF(E3981="","",IFERROR(INDEX('İş emirleri'!$B$6:$B$305,MATCH(E3981,'İş emirleri'!$A$6:$A$305,0)),"İş emri yok"))</f>
        <v/>
      </c>
      <c r="G3981" s="38" t="n"/>
      <c r="H3981" s="38" t="n"/>
      <c r="I3981" s="20" t="n"/>
      <c r="J3981" s="40">
        <f>IF(G3981="","",MAX(0,G3981-N(H3981)))</f>
        <v/>
      </c>
      <c r="K3981" s="24">
        <f>IF(OR(G3981="",N(G3981)=0),"",J3981/G3981)</f>
        <v/>
      </c>
      <c r="L3981" s="38" t="n"/>
      <c r="M3981" s="38" t="n"/>
      <c r="N3981" s="20" t="n"/>
      <c r="O3981" s="40">
        <f>IF(AND(L3981="",M3981=""),"",N(L3981)+N(M3981))</f>
        <v/>
      </c>
      <c r="P3981" s="24">
        <f>IF(OR(O3981="",N(O3981)=0),"",N(M3981)/O3981)</f>
        <v/>
      </c>
      <c r="Q3981" s="40">
        <f>IF(OR(J3981="",N(J3981)=0,O3981=""),"",N(L3981)/(J3981/60))</f>
        <v/>
      </c>
      <c r="R3981" s="20" t="n"/>
    </row>
    <row r="3982">
      <c r="A3982" s="39" t="n"/>
      <c r="B3982" s="20" t="n"/>
      <c r="C3982" s="20" t="n"/>
      <c r="D3982" s="20" t="n"/>
      <c r="E3982" s="20" t="n"/>
      <c r="F3982" s="26">
        <f>IF(E3982="","",IFERROR(INDEX('İş emirleri'!$B$6:$B$305,MATCH(E3982,'İş emirleri'!$A$6:$A$305,0)),"İş emri yok"))</f>
        <v/>
      </c>
      <c r="G3982" s="38" t="n"/>
      <c r="H3982" s="38" t="n"/>
      <c r="I3982" s="20" t="n"/>
      <c r="J3982" s="40">
        <f>IF(G3982="","",MAX(0,G3982-N(H3982)))</f>
        <v/>
      </c>
      <c r="K3982" s="24">
        <f>IF(OR(G3982="",N(G3982)=0),"",J3982/G3982)</f>
        <v/>
      </c>
      <c r="L3982" s="38" t="n"/>
      <c r="M3982" s="38" t="n"/>
      <c r="N3982" s="20" t="n"/>
      <c r="O3982" s="40">
        <f>IF(AND(L3982="",M3982=""),"",N(L3982)+N(M3982))</f>
        <v/>
      </c>
      <c r="P3982" s="24">
        <f>IF(OR(O3982="",N(O3982)=0),"",N(M3982)/O3982)</f>
        <v/>
      </c>
      <c r="Q3982" s="40">
        <f>IF(OR(J3982="",N(J3982)=0,O3982=""),"",N(L3982)/(J3982/60))</f>
        <v/>
      </c>
      <c r="R3982" s="20" t="n"/>
    </row>
    <row r="3983">
      <c r="A3983" s="39" t="n"/>
      <c r="B3983" s="20" t="n"/>
      <c r="C3983" s="20" t="n"/>
      <c r="D3983" s="20" t="n"/>
      <c r="E3983" s="20" t="n"/>
      <c r="F3983" s="26">
        <f>IF(E3983="","",IFERROR(INDEX('İş emirleri'!$B$6:$B$305,MATCH(E3983,'İş emirleri'!$A$6:$A$305,0)),"İş emri yok"))</f>
        <v/>
      </c>
      <c r="G3983" s="38" t="n"/>
      <c r="H3983" s="38" t="n"/>
      <c r="I3983" s="20" t="n"/>
      <c r="J3983" s="40">
        <f>IF(G3983="","",MAX(0,G3983-N(H3983)))</f>
        <v/>
      </c>
      <c r="K3983" s="24">
        <f>IF(OR(G3983="",N(G3983)=0),"",J3983/G3983)</f>
        <v/>
      </c>
      <c r="L3983" s="38" t="n"/>
      <c r="M3983" s="38" t="n"/>
      <c r="N3983" s="20" t="n"/>
      <c r="O3983" s="40">
        <f>IF(AND(L3983="",M3983=""),"",N(L3983)+N(M3983))</f>
        <v/>
      </c>
      <c r="P3983" s="24">
        <f>IF(OR(O3983="",N(O3983)=0),"",N(M3983)/O3983)</f>
        <v/>
      </c>
      <c r="Q3983" s="40">
        <f>IF(OR(J3983="",N(J3983)=0,O3983=""),"",N(L3983)/(J3983/60))</f>
        <v/>
      </c>
      <c r="R3983" s="20" t="n"/>
    </row>
    <row r="3984">
      <c r="A3984" s="39" t="n"/>
      <c r="B3984" s="20" t="n"/>
      <c r="C3984" s="20" t="n"/>
      <c r="D3984" s="20" t="n"/>
      <c r="E3984" s="20" t="n"/>
      <c r="F3984" s="26">
        <f>IF(E3984="","",IFERROR(INDEX('İş emirleri'!$B$6:$B$305,MATCH(E3984,'İş emirleri'!$A$6:$A$305,0)),"İş emri yok"))</f>
        <v/>
      </c>
      <c r="G3984" s="38" t="n"/>
      <c r="H3984" s="38" t="n"/>
      <c r="I3984" s="20" t="n"/>
      <c r="J3984" s="40">
        <f>IF(G3984="","",MAX(0,G3984-N(H3984)))</f>
        <v/>
      </c>
      <c r="K3984" s="24">
        <f>IF(OR(G3984="",N(G3984)=0),"",J3984/G3984)</f>
        <v/>
      </c>
      <c r="L3984" s="38" t="n"/>
      <c r="M3984" s="38" t="n"/>
      <c r="N3984" s="20" t="n"/>
      <c r="O3984" s="40">
        <f>IF(AND(L3984="",M3984=""),"",N(L3984)+N(M3984))</f>
        <v/>
      </c>
      <c r="P3984" s="24">
        <f>IF(OR(O3984="",N(O3984)=0),"",N(M3984)/O3984)</f>
        <v/>
      </c>
      <c r="Q3984" s="40">
        <f>IF(OR(J3984="",N(J3984)=0,O3984=""),"",N(L3984)/(J3984/60))</f>
        <v/>
      </c>
      <c r="R3984" s="20" t="n"/>
    </row>
    <row r="3985">
      <c r="A3985" s="39" t="n"/>
      <c r="B3985" s="20" t="n"/>
      <c r="C3985" s="20" t="n"/>
      <c r="D3985" s="20" t="n"/>
      <c r="E3985" s="20" t="n"/>
      <c r="F3985" s="26">
        <f>IF(E3985="","",IFERROR(INDEX('İş emirleri'!$B$6:$B$305,MATCH(E3985,'İş emirleri'!$A$6:$A$305,0)),"İş emri yok"))</f>
        <v/>
      </c>
      <c r="G3985" s="38" t="n"/>
      <c r="H3985" s="38" t="n"/>
      <c r="I3985" s="20" t="n"/>
      <c r="J3985" s="40">
        <f>IF(G3985="","",MAX(0,G3985-N(H3985)))</f>
        <v/>
      </c>
      <c r="K3985" s="24">
        <f>IF(OR(G3985="",N(G3985)=0),"",J3985/G3985)</f>
        <v/>
      </c>
      <c r="L3985" s="38" t="n"/>
      <c r="M3985" s="38" t="n"/>
      <c r="N3985" s="20" t="n"/>
      <c r="O3985" s="40">
        <f>IF(AND(L3985="",M3985=""),"",N(L3985)+N(M3985))</f>
        <v/>
      </c>
      <c r="P3985" s="24">
        <f>IF(OR(O3985="",N(O3985)=0),"",N(M3985)/O3985)</f>
        <v/>
      </c>
      <c r="Q3985" s="40">
        <f>IF(OR(J3985="",N(J3985)=0,O3985=""),"",N(L3985)/(J3985/60))</f>
        <v/>
      </c>
      <c r="R3985" s="20" t="n"/>
    </row>
    <row r="3986">
      <c r="A3986" s="39" t="n"/>
      <c r="B3986" s="20" t="n"/>
      <c r="C3986" s="20" t="n"/>
      <c r="D3986" s="20" t="n"/>
      <c r="E3986" s="20" t="n"/>
      <c r="F3986" s="26">
        <f>IF(E3986="","",IFERROR(INDEX('İş emirleri'!$B$6:$B$305,MATCH(E3986,'İş emirleri'!$A$6:$A$305,0)),"İş emri yok"))</f>
        <v/>
      </c>
      <c r="G3986" s="38" t="n"/>
      <c r="H3986" s="38" t="n"/>
      <c r="I3986" s="20" t="n"/>
      <c r="J3986" s="40">
        <f>IF(G3986="","",MAX(0,G3986-N(H3986)))</f>
        <v/>
      </c>
      <c r="K3986" s="24">
        <f>IF(OR(G3986="",N(G3986)=0),"",J3986/G3986)</f>
        <v/>
      </c>
      <c r="L3986" s="38" t="n"/>
      <c r="M3986" s="38" t="n"/>
      <c r="N3986" s="20" t="n"/>
      <c r="O3986" s="40">
        <f>IF(AND(L3986="",M3986=""),"",N(L3986)+N(M3986))</f>
        <v/>
      </c>
      <c r="P3986" s="24">
        <f>IF(OR(O3986="",N(O3986)=0),"",N(M3986)/O3986)</f>
        <v/>
      </c>
      <c r="Q3986" s="40">
        <f>IF(OR(J3986="",N(J3986)=0,O3986=""),"",N(L3986)/(J3986/60))</f>
        <v/>
      </c>
      <c r="R3986" s="20" t="n"/>
    </row>
    <row r="3987">
      <c r="A3987" s="39" t="n"/>
      <c r="B3987" s="20" t="n"/>
      <c r="C3987" s="20" t="n"/>
      <c r="D3987" s="20" t="n"/>
      <c r="E3987" s="20" t="n"/>
      <c r="F3987" s="26">
        <f>IF(E3987="","",IFERROR(INDEX('İş emirleri'!$B$6:$B$305,MATCH(E3987,'İş emirleri'!$A$6:$A$305,0)),"İş emri yok"))</f>
        <v/>
      </c>
      <c r="G3987" s="38" t="n"/>
      <c r="H3987" s="38" t="n"/>
      <c r="I3987" s="20" t="n"/>
      <c r="J3987" s="40">
        <f>IF(G3987="","",MAX(0,G3987-N(H3987)))</f>
        <v/>
      </c>
      <c r="K3987" s="24">
        <f>IF(OR(G3987="",N(G3987)=0),"",J3987/G3987)</f>
        <v/>
      </c>
      <c r="L3987" s="38" t="n"/>
      <c r="M3987" s="38" t="n"/>
      <c r="N3987" s="20" t="n"/>
      <c r="O3987" s="40">
        <f>IF(AND(L3987="",M3987=""),"",N(L3987)+N(M3987))</f>
        <v/>
      </c>
      <c r="P3987" s="24">
        <f>IF(OR(O3987="",N(O3987)=0),"",N(M3987)/O3987)</f>
        <v/>
      </c>
      <c r="Q3987" s="40">
        <f>IF(OR(J3987="",N(J3987)=0,O3987=""),"",N(L3987)/(J3987/60))</f>
        <v/>
      </c>
      <c r="R3987" s="20" t="n"/>
    </row>
    <row r="3988">
      <c r="A3988" s="39" t="n"/>
      <c r="B3988" s="20" t="n"/>
      <c r="C3988" s="20" t="n"/>
      <c r="D3988" s="20" t="n"/>
      <c r="E3988" s="20" t="n"/>
      <c r="F3988" s="26">
        <f>IF(E3988="","",IFERROR(INDEX('İş emirleri'!$B$6:$B$305,MATCH(E3988,'İş emirleri'!$A$6:$A$305,0)),"İş emri yok"))</f>
        <v/>
      </c>
      <c r="G3988" s="38" t="n"/>
      <c r="H3988" s="38" t="n"/>
      <c r="I3988" s="20" t="n"/>
      <c r="J3988" s="40">
        <f>IF(G3988="","",MAX(0,G3988-N(H3988)))</f>
        <v/>
      </c>
      <c r="K3988" s="24">
        <f>IF(OR(G3988="",N(G3988)=0),"",J3988/G3988)</f>
        <v/>
      </c>
      <c r="L3988" s="38" t="n"/>
      <c r="M3988" s="38" t="n"/>
      <c r="N3988" s="20" t="n"/>
      <c r="O3988" s="40">
        <f>IF(AND(L3988="",M3988=""),"",N(L3988)+N(M3988))</f>
        <v/>
      </c>
      <c r="P3988" s="24">
        <f>IF(OR(O3988="",N(O3988)=0),"",N(M3988)/O3988)</f>
        <v/>
      </c>
      <c r="Q3988" s="40">
        <f>IF(OR(J3988="",N(J3988)=0,O3988=""),"",N(L3988)/(J3988/60))</f>
        <v/>
      </c>
      <c r="R3988" s="20" t="n"/>
    </row>
    <row r="3989">
      <c r="A3989" s="39" t="n"/>
      <c r="B3989" s="20" t="n"/>
      <c r="C3989" s="20" t="n"/>
      <c r="D3989" s="20" t="n"/>
      <c r="E3989" s="20" t="n"/>
      <c r="F3989" s="26">
        <f>IF(E3989="","",IFERROR(INDEX('İş emirleri'!$B$6:$B$305,MATCH(E3989,'İş emirleri'!$A$6:$A$305,0)),"İş emri yok"))</f>
        <v/>
      </c>
      <c r="G3989" s="38" t="n"/>
      <c r="H3989" s="38" t="n"/>
      <c r="I3989" s="20" t="n"/>
      <c r="J3989" s="40">
        <f>IF(G3989="","",MAX(0,G3989-N(H3989)))</f>
        <v/>
      </c>
      <c r="K3989" s="24">
        <f>IF(OR(G3989="",N(G3989)=0),"",J3989/G3989)</f>
        <v/>
      </c>
      <c r="L3989" s="38" t="n"/>
      <c r="M3989" s="38" t="n"/>
      <c r="N3989" s="20" t="n"/>
      <c r="O3989" s="40">
        <f>IF(AND(L3989="",M3989=""),"",N(L3989)+N(M3989))</f>
        <v/>
      </c>
      <c r="P3989" s="24">
        <f>IF(OR(O3989="",N(O3989)=0),"",N(M3989)/O3989)</f>
        <v/>
      </c>
      <c r="Q3989" s="40">
        <f>IF(OR(J3989="",N(J3989)=0,O3989=""),"",N(L3989)/(J3989/60))</f>
        <v/>
      </c>
      <c r="R3989" s="20" t="n"/>
    </row>
    <row r="3990">
      <c r="A3990" s="39" t="n"/>
      <c r="B3990" s="20" t="n"/>
      <c r="C3990" s="20" t="n"/>
      <c r="D3990" s="20" t="n"/>
      <c r="E3990" s="20" t="n"/>
      <c r="F3990" s="26">
        <f>IF(E3990="","",IFERROR(INDEX('İş emirleri'!$B$6:$B$305,MATCH(E3990,'İş emirleri'!$A$6:$A$305,0)),"İş emri yok"))</f>
        <v/>
      </c>
      <c r="G3990" s="38" t="n"/>
      <c r="H3990" s="38" t="n"/>
      <c r="I3990" s="20" t="n"/>
      <c r="J3990" s="40">
        <f>IF(G3990="","",MAX(0,G3990-N(H3990)))</f>
        <v/>
      </c>
      <c r="K3990" s="24">
        <f>IF(OR(G3990="",N(G3990)=0),"",J3990/G3990)</f>
        <v/>
      </c>
      <c r="L3990" s="38" t="n"/>
      <c r="M3990" s="38" t="n"/>
      <c r="N3990" s="20" t="n"/>
      <c r="O3990" s="40">
        <f>IF(AND(L3990="",M3990=""),"",N(L3990)+N(M3990))</f>
        <v/>
      </c>
      <c r="P3990" s="24">
        <f>IF(OR(O3990="",N(O3990)=0),"",N(M3990)/O3990)</f>
        <v/>
      </c>
      <c r="Q3990" s="40">
        <f>IF(OR(J3990="",N(J3990)=0,O3990=""),"",N(L3990)/(J3990/60))</f>
        <v/>
      </c>
      <c r="R3990" s="20" t="n"/>
    </row>
    <row r="3991">
      <c r="A3991" s="39" t="n"/>
      <c r="B3991" s="20" t="n"/>
      <c r="C3991" s="20" t="n"/>
      <c r="D3991" s="20" t="n"/>
      <c r="E3991" s="20" t="n"/>
      <c r="F3991" s="26">
        <f>IF(E3991="","",IFERROR(INDEX('İş emirleri'!$B$6:$B$305,MATCH(E3991,'İş emirleri'!$A$6:$A$305,0)),"İş emri yok"))</f>
        <v/>
      </c>
      <c r="G3991" s="38" t="n"/>
      <c r="H3991" s="38" t="n"/>
      <c r="I3991" s="20" t="n"/>
      <c r="J3991" s="40">
        <f>IF(G3991="","",MAX(0,G3991-N(H3991)))</f>
        <v/>
      </c>
      <c r="K3991" s="24">
        <f>IF(OR(G3991="",N(G3991)=0),"",J3991/G3991)</f>
        <v/>
      </c>
      <c r="L3991" s="38" t="n"/>
      <c r="M3991" s="38" t="n"/>
      <c r="N3991" s="20" t="n"/>
      <c r="O3991" s="40">
        <f>IF(AND(L3991="",M3991=""),"",N(L3991)+N(M3991))</f>
        <v/>
      </c>
      <c r="P3991" s="24">
        <f>IF(OR(O3991="",N(O3991)=0),"",N(M3991)/O3991)</f>
        <v/>
      </c>
      <c r="Q3991" s="40">
        <f>IF(OR(J3991="",N(J3991)=0,O3991=""),"",N(L3991)/(J3991/60))</f>
        <v/>
      </c>
      <c r="R3991" s="20" t="n"/>
    </row>
    <row r="3992">
      <c r="A3992" s="39" t="n"/>
      <c r="B3992" s="20" t="n"/>
      <c r="C3992" s="20" t="n"/>
      <c r="D3992" s="20" t="n"/>
      <c r="E3992" s="20" t="n"/>
      <c r="F3992" s="26">
        <f>IF(E3992="","",IFERROR(INDEX('İş emirleri'!$B$6:$B$305,MATCH(E3992,'İş emirleri'!$A$6:$A$305,0)),"İş emri yok"))</f>
        <v/>
      </c>
      <c r="G3992" s="38" t="n"/>
      <c r="H3992" s="38" t="n"/>
      <c r="I3992" s="20" t="n"/>
      <c r="J3992" s="40">
        <f>IF(G3992="","",MAX(0,G3992-N(H3992)))</f>
        <v/>
      </c>
      <c r="K3992" s="24">
        <f>IF(OR(G3992="",N(G3992)=0),"",J3992/G3992)</f>
        <v/>
      </c>
      <c r="L3992" s="38" t="n"/>
      <c r="M3992" s="38" t="n"/>
      <c r="N3992" s="20" t="n"/>
      <c r="O3992" s="40">
        <f>IF(AND(L3992="",M3992=""),"",N(L3992)+N(M3992))</f>
        <v/>
      </c>
      <c r="P3992" s="24">
        <f>IF(OR(O3992="",N(O3992)=0),"",N(M3992)/O3992)</f>
        <v/>
      </c>
      <c r="Q3992" s="40">
        <f>IF(OR(J3992="",N(J3992)=0,O3992=""),"",N(L3992)/(J3992/60))</f>
        <v/>
      </c>
      <c r="R3992" s="20" t="n"/>
    </row>
    <row r="3993">
      <c r="A3993" s="39" t="n"/>
      <c r="B3993" s="20" t="n"/>
      <c r="C3993" s="20" t="n"/>
      <c r="D3993" s="20" t="n"/>
      <c r="E3993" s="20" t="n"/>
      <c r="F3993" s="26">
        <f>IF(E3993="","",IFERROR(INDEX('İş emirleri'!$B$6:$B$305,MATCH(E3993,'İş emirleri'!$A$6:$A$305,0)),"İş emri yok"))</f>
        <v/>
      </c>
      <c r="G3993" s="38" t="n"/>
      <c r="H3993" s="38" t="n"/>
      <c r="I3993" s="20" t="n"/>
      <c r="J3993" s="40">
        <f>IF(G3993="","",MAX(0,G3993-N(H3993)))</f>
        <v/>
      </c>
      <c r="K3993" s="24">
        <f>IF(OR(G3993="",N(G3993)=0),"",J3993/G3993)</f>
        <v/>
      </c>
      <c r="L3993" s="38" t="n"/>
      <c r="M3993" s="38" t="n"/>
      <c r="N3993" s="20" t="n"/>
      <c r="O3993" s="40">
        <f>IF(AND(L3993="",M3993=""),"",N(L3993)+N(M3993))</f>
        <v/>
      </c>
      <c r="P3993" s="24">
        <f>IF(OR(O3993="",N(O3993)=0),"",N(M3993)/O3993)</f>
        <v/>
      </c>
      <c r="Q3993" s="40">
        <f>IF(OR(J3993="",N(J3993)=0,O3993=""),"",N(L3993)/(J3993/60))</f>
        <v/>
      </c>
      <c r="R3993" s="20" t="n"/>
    </row>
    <row r="3994">
      <c r="A3994" s="39" t="n"/>
      <c r="B3994" s="20" t="n"/>
      <c r="C3994" s="20" t="n"/>
      <c r="D3994" s="20" t="n"/>
      <c r="E3994" s="20" t="n"/>
      <c r="F3994" s="26">
        <f>IF(E3994="","",IFERROR(INDEX('İş emirleri'!$B$6:$B$305,MATCH(E3994,'İş emirleri'!$A$6:$A$305,0)),"İş emri yok"))</f>
        <v/>
      </c>
      <c r="G3994" s="38" t="n"/>
      <c r="H3994" s="38" t="n"/>
      <c r="I3994" s="20" t="n"/>
      <c r="J3994" s="40">
        <f>IF(G3994="","",MAX(0,G3994-N(H3994)))</f>
        <v/>
      </c>
      <c r="K3994" s="24">
        <f>IF(OR(G3994="",N(G3994)=0),"",J3994/G3994)</f>
        <v/>
      </c>
      <c r="L3994" s="38" t="n"/>
      <c r="M3994" s="38" t="n"/>
      <c r="N3994" s="20" t="n"/>
      <c r="O3994" s="40">
        <f>IF(AND(L3994="",M3994=""),"",N(L3994)+N(M3994))</f>
        <v/>
      </c>
      <c r="P3994" s="24">
        <f>IF(OR(O3994="",N(O3994)=0),"",N(M3994)/O3994)</f>
        <v/>
      </c>
      <c r="Q3994" s="40">
        <f>IF(OR(J3994="",N(J3994)=0,O3994=""),"",N(L3994)/(J3994/60))</f>
        <v/>
      </c>
      <c r="R3994" s="20" t="n"/>
    </row>
    <row r="3995">
      <c r="A3995" s="39" t="n"/>
      <c r="B3995" s="20" t="n"/>
      <c r="C3995" s="20" t="n"/>
      <c r="D3995" s="20" t="n"/>
      <c r="E3995" s="20" t="n"/>
      <c r="F3995" s="26">
        <f>IF(E3995="","",IFERROR(INDEX('İş emirleri'!$B$6:$B$305,MATCH(E3995,'İş emirleri'!$A$6:$A$305,0)),"İş emri yok"))</f>
        <v/>
      </c>
      <c r="G3995" s="38" t="n"/>
      <c r="H3995" s="38" t="n"/>
      <c r="I3995" s="20" t="n"/>
      <c r="J3995" s="40">
        <f>IF(G3995="","",MAX(0,G3995-N(H3995)))</f>
        <v/>
      </c>
      <c r="K3995" s="24">
        <f>IF(OR(G3995="",N(G3995)=0),"",J3995/G3995)</f>
        <v/>
      </c>
      <c r="L3995" s="38" t="n"/>
      <c r="M3995" s="38" t="n"/>
      <c r="N3995" s="20" t="n"/>
      <c r="O3995" s="40">
        <f>IF(AND(L3995="",M3995=""),"",N(L3995)+N(M3995))</f>
        <v/>
      </c>
      <c r="P3995" s="24">
        <f>IF(OR(O3995="",N(O3995)=0),"",N(M3995)/O3995)</f>
        <v/>
      </c>
      <c r="Q3995" s="40">
        <f>IF(OR(J3995="",N(J3995)=0,O3995=""),"",N(L3995)/(J3995/60))</f>
        <v/>
      </c>
      <c r="R3995" s="20" t="n"/>
    </row>
    <row r="3996">
      <c r="A3996" s="39" t="n"/>
      <c r="B3996" s="20" t="n"/>
      <c r="C3996" s="20" t="n"/>
      <c r="D3996" s="20" t="n"/>
      <c r="E3996" s="20" t="n"/>
      <c r="F3996" s="26">
        <f>IF(E3996="","",IFERROR(INDEX('İş emirleri'!$B$6:$B$305,MATCH(E3996,'İş emirleri'!$A$6:$A$305,0)),"İş emri yok"))</f>
        <v/>
      </c>
      <c r="G3996" s="38" t="n"/>
      <c r="H3996" s="38" t="n"/>
      <c r="I3996" s="20" t="n"/>
      <c r="J3996" s="40">
        <f>IF(G3996="","",MAX(0,G3996-N(H3996)))</f>
        <v/>
      </c>
      <c r="K3996" s="24">
        <f>IF(OR(G3996="",N(G3996)=0),"",J3996/G3996)</f>
        <v/>
      </c>
      <c r="L3996" s="38" t="n"/>
      <c r="M3996" s="38" t="n"/>
      <c r="N3996" s="20" t="n"/>
      <c r="O3996" s="40">
        <f>IF(AND(L3996="",M3996=""),"",N(L3996)+N(M3996))</f>
        <v/>
      </c>
      <c r="P3996" s="24">
        <f>IF(OR(O3996="",N(O3996)=0),"",N(M3996)/O3996)</f>
        <v/>
      </c>
      <c r="Q3996" s="40">
        <f>IF(OR(J3996="",N(J3996)=0,O3996=""),"",N(L3996)/(J3996/60))</f>
        <v/>
      </c>
      <c r="R3996" s="20" t="n"/>
    </row>
    <row r="3997">
      <c r="A3997" s="39" t="n"/>
      <c r="B3997" s="20" t="n"/>
      <c r="C3997" s="20" t="n"/>
      <c r="D3997" s="20" t="n"/>
      <c r="E3997" s="20" t="n"/>
      <c r="F3997" s="26">
        <f>IF(E3997="","",IFERROR(INDEX('İş emirleri'!$B$6:$B$305,MATCH(E3997,'İş emirleri'!$A$6:$A$305,0)),"İş emri yok"))</f>
        <v/>
      </c>
      <c r="G3997" s="38" t="n"/>
      <c r="H3997" s="38" t="n"/>
      <c r="I3997" s="20" t="n"/>
      <c r="J3997" s="40">
        <f>IF(G3997="","",MAX(0,G3997-N(H3997)))</f>
        <v/>
      </c>
      <c r="K3997" s="24">
        <f>IF(OR(G3997="",N(G3997)=0),"",J3997/G3997)</f>
        <v/>
      </c>
      <c r="L3997" s="38" t="n"/>
      <c r="M3997" s="38" t="n"/>
      <c r="N3997" s="20" t="n"/>
      <c r="O3997" s="40">
        <f>IF(AND(L3997="",M3997=""),"",N(L3997)+N(M3997))</f>
        <v/>
      </c>
      <c r="P3997" s="24">
        <f>IF(OR(O3997="",N(O3997)=0),"",N(M3997)/O3997)</f>
        <v/>
      </c>
      <c r="Q3997" s="40">
        <f>IF(OR(J3997="",N(J3997)=0,O3997=""),"",N(L3997)/(J3997/60))</f>
        <v/>
      </c>
      <c r="R3997" s="20" t="n"/>
    </row>
    <row r="3998">
      <c r="A3998" s="39" t="n"/>
      <c r="B3998" s="20" t="n"/>
      <c r="C3998" s="20" t="n"/>
      <c r="D3998" s="20" t="n"/>
      <c r="E3998" s="20" t="n"/>
      <c r="F3998" s="26">
        <f>IF(E3998="","",IFERROR(INDEX('İş emirleri'!$B$6:$B$305,MATCH(E3998,'İş emirleri'!$A$6:$A$305,0)),"İş emri yok"))</f>
        <v/>
      </c>
      <c r="G3998" s="38" t="n"/>
      <c r="H3998" s="38" t="n"/>
      <c r="I3998" s="20" t="n"/>
      <c r="J3998" s="40">
        <f>IF(G3998="","",MAX(0,G3998-N(H3998)))</f>
        <v/>
      </c>
      <c r="K3998" s="24">
        <f>IF(OR(G3998="",N(G3998)=0),"",J3998/G3998)</f>
        <v/>
      </c>
      <c r="L3998" s="38" t="n"/>
      <c r="M3998" s="38" t="n"/>
      <c r="N3998" s="20" t="n"/>
      <c r="O3998" s="40">
        <f>IF(AND(L3998="",M3998=""),"",N(L3998)+N(M3998))</f>
        <v/>
      </c>
      <c r="P3998" s="24">
        <f>IF(OR(O3998="",N(O3998)=0),"",N(M3998)/O3998)</f>
        <v/>
      </c>
      <c r="Q3998" s="40">
        <f>IF(OR(J3998="",N(J3998)=0,O3998=""),"",N(L3998)/(J3998/60))</f>
        <v/>
      </c>
      <c r="R3998" s="20" t="n"/>
    </row>
    <row r="3999">
      <c r="A3999" s="39" t="n"/>
      <c r="B3999" s="20" t="n"/>
      <c r="C3999" s="20" t="n"/>
      <c r="D3999" s="20" t="n"/>
      <c r="E3999" s="20" t="n"/>
      <c r="F3999" s="26">
        <f>IF(E3999="","",IFERROR(INDEX('İş emirleri'!$B$6:$B$305,MATCH(E3999,'İş emirleri'!$A$6:$A$305,0)),"İş emri yok"))</f>
        <v/>
      </c>
      <c r="G3999" s="38" t="n"/>
      <c r="H3999" s="38" t="n"/>
      <c r="I3999" s="20" t="n"/>
      <c r="J3999" s="40">
        <f>IF(G3999="","",MAX(0,G3999-N(H3999)))</f>
        <v/>
      </c>
      <c r="K3999" s="24">
        <f>IF(OR(G3999="",N(G3999)=0),"",J3999/G3999)</f>
        <v/>
      </c>
      <c r="L3999" s="38" t="n"/>
      <c r="M3999" s="38" t="n"/>
      <c r="N3999" s="20" t="n"/>
      <c r="O3999" s="40">
        <f>IF(AND(L3999="",M3999=""),"",N(L3999)+N(M3999))</f>
        <v/>
      </c>
      <c r="P3999" s="24">
        <f>IF(OR(O3999="",N(O3999)=0),"",N(M3999)/O3999)</f>
        <v/>
      </c>
      <c r="Q3999" s="40">
        <f>IF(OR(J3999="",N(J3999)=0,O3999=""),"",N(L3999)/(J3999/60))</f>
        <v/>
      </c>
      <c r="R3999" s="20" t="n"/>
    </row>
    <row r="4000">
      <c r="A4000" s="39" t="n"/>
      <c r="B4000" s="20" t="n"/>
      <c r="C4000" s="20" t="n"/>
      <c r="D4000" s="20" t="n"/>
      <c r="E4000" s="20" t="n"/>
      <c r="F4000" s="26">
        <f>IF(E4000="","",IFERROR(INDEX('İş emirleri'!$B$6:$B$305,MATCH(E4000,'İş emirleri'!$A$6:$A$305,0)),"İş emri yok"))</f>
        <v/>
      </c>
      <c r="G4000" s="38" t="n"/>
      <c r="H4000" s="38" t="n"/>
      <c r="I4000" s="20" t="n"/>
      <c r="J4000" s="40">
        <f>IF(G4000="","",MAX(0,G4000-N(H4000)))</f>
        <v/>
      </c>
      <c r="K4000" s="24">
        <f>IF(OR(G4000="",N(G4000)=0),"",J4000/G4000)</f>
        <v/>
      </c>
      <c r="L4000" s="38" t="n"/>
      <c r="M4000" s="38" t="n"/>
      <c r="N4000" s="20" t="n"/>
      <c r="O4000" s="40">
        <f>IF(AND(L4000="",M4000=""),"",N(L4000)+N(M4000))</f>
        <v/>
      </c>
      <c r="P4000" s="24">
        <f>IF(OR(O4000="",N(O4000)=0),"",N(M4000)/O4000)</f>
        <v/>
      </c>
      <c r="Q4000" s="40">
        <f>IF(OR(J4000="",N(J4000)=0,O4000=""),"",N(L4000)/(J4000/60))</f>
        <v/>
      </c>
      <c r="R4000" s="20" t="n"/>
    </row>
    <row r="4001">
      <c r="A4001" s="39" t="n"/>
      <c r="B4001" s="20" t="n"/>
      <c r="C4001" s="20" t="n"/>
      <c r="D4001" s="20" t="n"/>
      <c r="E4001" s="20" t="n"/>
      <c r="F4001" s="26">
        <f>IF(E4001="","",IFERROR(INDEX('İş emirleri'!$B$6:$B$305,MATCH(E4001,'İş emirleri'!$A$6:$A$305,0)),"İş emri yok"))</f>
        <v/>
      </c>
      <c r="G4001" s="38" t="n"/>
      <c r="H4001" s="38" t="n"/>
      <c r="I4001" s="20" t="n"/>
      <c r="J4001" s="40">
        <f>IF(G4001="","",MAX(0,G4001-N(H4001)))</f>
        <v/>
      </c>
      <c r="K4001" s="24">
        <f>IF(OR(G4001="",N(G4001)=0),"",J4001/G4001)</f>
        <v/>
      </c>
      <c r="L4001" s="38" t="n"/>
      <c r="M4001" s="38" t="n"/>
      <c r="N4001" s="20" t="n"/>
      <c r="O4001" s="40">
        <f>IF(AND(L4001="",M4001=""),"",N(L4001)+N(M4001))</f>
        <v/>
      </c>
      <c r="P4001" s="24">
        <f>IF(OR(O4001="",N(O4001)=0),"",N(M4001)/O4001)</f>
        <v/>
      </c>
      <c r="Q4001" s="40">
        <f>IF(OR(J4001="",N(J4001)=0,O4001=""),"",N(L4001)/(J4001/60))</f>
        <v/>
      </c>
      <c r="R4001" s="20" t="n"/>
    </row>
    <row r="4002">
      <c r="A4002" s="39" t="n"/>
      <c r="B4002" s="20" t="n"/>
      <c r="C4002" s="20" t="n"/>
      <c r="D4002" s="20" t="n"/>
      <c r="E4002" s="20" t="n"/>
      <c r="F4002" s="26">
        <f>IF(E4002="","",IFERROR(INDEX('İş emirleri'!$B$6:$B$305,MATCH(E4002,'İş emirleri'!$A$6:$A$305,0)),"İş emri yok"))</f>
        <v/>
      </c>
      <c r="G4002" s="38" t="n"/>
      <c r="H4002" s="38" t="n"/>
      <c r="I4002" s="20" t="n"/>
      <c r="J4002" s="40">
        <f>IF(G4002="","",MAX(0,G4002-N(H4002)))</f>
        <v/>
      </c>
      <c r="K4002" s="24">
        <f>IF(OR(G4002="",N(G4002)=0),"",J4002/G4002)</f>
        <v/>
      </c>
      <c r="L4002" s="38" t="n"/>
      <c r="M4002" s="38" t="n"/>
      <c r="N4002" s="20" t="n"/>
      <c r="O4002" s="40">
        <f>IF(AND(L4002="",M4002=""),"",N(L4002)+N(M4002))</f>
        <v/>
      </c>
      <c r="P4002" s="24">
        <f>IF(OR(O4002="",N(O4002)=0),"",N(M4002)/O4002)</f>
        <v/>
      </c>
      <c r="Q4002" s="40">
        <f>IF(OR(J4002="",N(J4002)=0,O4002=""),"",N(L4002)/(J4002/60))</f>
        <v/>
      </c>
      <c r="R4002" s="20" t="n"/>
    </row>
    <row r="4003">
      <c r="A4003" s="39" t="n"/>
      <c r="B4003" s="20" t="n"/>
      <c r="C4003" s="20" t="n"/>
      <c r="D4003" s="20" t="n"/>
      <c r="E4003" s="20" t="n"/>
      <c r="F4003" s="26">
        <f>IF(E4003="","",IFERROR(INDEX('İş emirleri'!$B$6:$B$305,MATCH(E4003,'İş emirleri'!$A$6:$A$305,0)),"İş emri yok"))</f>
        <v/>
      </c>
      <c r="G4003" s="38" t="n"/>
      <c r="H4003" s="38" t="n"/>
      <c r="I4003" s="20" t="n"/>
      <c r="J4003" s="40">
        <f>IF(G4003="","",MAX(0,G4003-N(H4003)))</f>
        <v/>
      </c>
      <c r="K4003" s="24">
        <f>IF(OR(G4003="",N(G4003)=0),"",J4003/G4003)</f>
        <v/>
      </c>
      <c r="L4003" s="38" t="n"/>
      <c r="M4003" s="38" t="n"/>
      <c r="N4003" s="20" t="n"/>
      <c r="O4003" s="40">
        <f>IF(AND(L4003="",M4003=""),"",N(L4003)+N(M4003))</f>
        <v/>
      </c>
      <c r="P4003" s="24">
        <f>IF(OR(O4003="",N(O4003)=0),"",N(M4003)/O4003)</f>
        <v/>
      </c>
      <c r="Q4003" s="40">
        <f>IF(OR(J4003="",N(J4003)=0,O4003=""),"",N(L4003)/(J4003/60))</f>
        <v/>
      </c>
      <c r="R4003" s="20" t="n"/>
    </row>
    <row r="4004">
      <c r="A4004" s="39" t="n"/>
      <c r="B4004" s="20" t="n"/>
      <c r="C4004" s="20" t="n"/>
      <c r="D4004" s="20" t="n"/>
      <c r="E4004" s="20" t="n"/>
      <c r="F4004" s="26">
        <f>IF(E4004="","",IFERROR(INDEX('İş emirleri'!$B$6:$B$305,MATCH(E4004,'İş emirleri'!$A$6:$A$305,0)),"İş emri yok"))</f>
        <v/>
      </c>
      <c r="G4004" s="38" t="n"/>
      <c r="H4004" s="38" t="n"/>
      <c r="I4004" s="20" t="n"/>
      <c r="J4004" s="40">
        <f>IF(G4004="","",MAX(0,G4004-N(H4004)))</f>
        <v/>
      </c>
      <c r="K4004" s="24">
        <f>IF(OR(G4004="",N(G4004)=0),"",J4004/G4004)</f>
        <v/>
      </c>
      <c r="L4004" s="38" t="n"/>
      <c r="M4004" s="38" t="n"/>
      <c r="N4004" s="20" t="n"/>
      <c r="O4004" s="40">
        <f>IF(AND(L4004="",M4004=""),"",N(L4004)+N(M4004))</f>
        <v/>
      </c>
      <c r="P4004" s="24">
        <f>IF(OR(O4004="",N(O4004)=0),"",N(M4004)/O4004)</f>
        <v/>
      </c>
      <c r="Q4004" s="40">
        <f>IF(OR(J4004="",N(J4004)=0,O4004=""),"",N(L4004)/(J4004/60))</f>
        <v/>
      </c>
      <c r="R4004" s="20" t="n"/>
    </row>
    <row r="4005">
      <c r="A4005" s="39" t="n"/>
      <c r="B4005" s="20" t="n"/>
      <c r="C4005" s="20" t="n"/>
      <c r="D4005" s="20" t="n"/>
      <c r="E4005" s="20" t="n"/>
      <c r="F4005" s="26">
        <f>IF(E4005="","",IFERROR(INDEX('İş emirleri'!$B$6:$B$305,MATCH(E4005,'İş emirleri'!$A$6:$A$305,0)),"İş emri yok"))</f>
        <v/>
      </c>
      <c r="G4005" s="38" t="n"/>
      <c r="H4005" s="38" t="n"/>
      <c r="I4005" s="20" t="n"/>
      <c r="J4005" s="40">
        <f>IF(G4005="","",MAX(0,G4005-N(H4005)))</f>
        <v/>
      </c>
      <c r="K4005" s="24">
        <f>IF(OR(G4005="",N(G4005)=0),"",J4005/G4005)</f>
        <v/>
      </c>
      <c r="L4005" s="38" t="n"/>
      <c r="M4005" s="38" t="n"/>
      <c r="N4005" s="20" t="n"/>
      <c r="O4005" s="40">
        <f>IF(AND(L4005="",M4005=""),"",N(L4005)+N(M4005))</f>
        <v/>
      </c>
      <c r="P4005" s="24">
        <f>IF(OR(O4005="",N(O4005)=0),"",N(M4005)/O4005)</f>
        <v/>
      </c>
      <c r="Q4005" s="40">
        <f>IF(OR(J4005="",N(J4005)=0,O4005=""),"",N(L4005)/(J4005/60))</f>
        <v/>
      </c>
      <c r="R4005" s="20" t="n"/>
    </row>
    <row r="4006">
      <c r="A4006" s="39" t="n"/>
      <c r="B4006" s="20" t="n"/>
      <c r="C4006" s="20" t="n"/>
      <c r="D4006" s="20" t="n"/>
      <c r="E4006" s="20" t="n"/>
      <c r="F4006" s="26">
        <f>IF(E4006="","",IFERROR(INDEX('İş emirleri'!$B$6:$B$305,MATCH(E4006,'İş emirleri'!$A$6:$A$305,0)),"İş emri yok"))</f>
        <v/>
      </c>
      <c r="G4006" s="38" t="n"/>
      <c r="H4006" s="38" t="n"/>
      <c r="I4006" s="20" t="n"/>
      <c r="J4006" s="40">
        <f>IF(G4006="","",MAX(0,G4006-N(H4006)))</f>
        <v/>
      </c>
      <c r="K4006" s="24">
        <f>IF(OR(G4006="",N(G4006)=0),"",J4006/G4006)</f>
        <v/>
      </c>
      <c r="L4006" s="38" t="n"/>
      <c r="M4006" s="38" t="n"/>
      <c r="N4006" s="20" t="n"/>
      <c r="O4006" s="40">
        <f>IF(AND(L4006="",M4006=""),"",N(L4006)+N(M4006))</f>
        <v/>
      </c>
      <c r="P4006" s="24">
        <f>IF(OR(O4006="",N(O4006)=0),"",N(M4006)/O4006)</f>
        <v/>
      </c>
      <c r="Q4006" s="40">
        <f>IF(OR(J4006="",N(J4006)=0,O4006=""),"",N(L4006)/(J4006/60))</f>
        <v/>
      </c>
      <c r="R4006" s="20" t="n"/>
    </row>
    <row r="4007">
      <c r="A4007" s="39" t="n"/>
      <c r="B4007" s="20" t="n"/>
      <c r="C4007" s="20" t="n"/>
      <c r="D4007" s="20" t="n"/>
      <c r="E4007" s="20" t="n"/>
      <c r="F4007" s="26">
        <f>IF(E4007="","",IFERROR(INDEX('İş emirleri'!$B$6:$B$305,MATCH(E4007,'İş emirleri'!$A$6:$A$305,0)),"İş emri yok"))</f>
        <v/>
      </c>
      <c r="G4007" s="38" t="n"/>
      <c r="H4007" s="38" t="n"/>
      <c r="I4007" s="20" t="n"/>
      <c r="J4007" s="40">
        <f>IF(G4007="","",MAX(0,G4007-N(H4007)))</f>
        <v/>
      </c>
      <c r="K4007" s="24">
        <f>IF(OR(G4007="",N(G4007)=0),"",J4007/G4007)</f>
        <v/>
      </c>
      <c r="L4007" s="38" t="n"/>
      <c r="M4007" s="38" t="n"/>
      <c r="N4007" s="20" t="n"/>
      <c r="O4007" s="40">
        <f>IF(AND(L4007="",M4007=""),"",N(L4007)+N(M4007))</f>
        <v/>
      </c>
      <c r="P4007" s="24">
        <f>IF(OR(O4007="",N(O4007)=0),"",N(M4007)/O4007)</f>
        <v/>
      </c>
      <c r="Q4007" s="40">
        <f>IF(OR(J4007="",N(J4007)=0,O4007=""),"",N(L4007)/(J4007/60))</f>
        <v/>
      </c>
      <c r="R4007" s="20" t="n"/>
    </row>
    <row r="4008">
      <c r="A4008" s="39" t="n"/>
      <c r="B4008" s="20" t="n"/>
      <c r="C4008" s="20" t="n"/>
      <c r="D4008" s="20" t="n"/>
      <c r="E4008" s="20" t="n"/>
      <c r="F4008" s="26">
        <f>IF(E4008="","",IFERROR(INDEX('İş emirleri'!$B$6:$B$305,MATCH(E4008,'İş emirleri'!$A$6:$A$305,0)),"İş emri yok"))</f>
        <v/>
      </c>
      <c r="G4008" s="38" t="n"/>
      <c r="H4008" s="38" t="n"/>
      <c r="I4008" s="20" t="n"/>
      <c r="J4008" s="40">
        <f>IF(G4008="","",MAX(0,G4008-N(H4008)))</f>
        <v/>
      </c>
      <c r="K4008" s="24">
        <f>IF(OR(G4008="",N(G4008)=0),"",J4008/G4008)</f>
        <v/>
      </c>
      <c r="L4008" s="38" t="n"/>
      <c r="M4008" s="38" t="n"/>
      <c r="N4008" s="20" t="n"/>
      <c r="O4008" s="40">
        <f>IF(AND(L4008="",M4008=""),"",N(L4008)+N(M4008))</f>
        <v/>
      </c>
      <c r="P4008" s="24">
        <f>IF(OR(O4008="",N(O4008)=0),"",N(M4008)/O4008)</f>
        <v/>
      </c>
      <c r="Q4008" s="40">
        <f>IF(OR(J4008="",N(J4008)=0,O4008=""),"",N(L4008)/(J4008/60))</f>
        <v/>
      </c>
      <c r="R4008" s="20" t="n"/>
    </row>
    <row r="4009">
      <c r="A4009" s="39" t="n"/>
      <c r="B4009" s="20" t="n"/>
      <c r="C4009" s="20" t="n"/>
      <c r="D4009" s="20" t="n"/>
      <c r="E4009" s="20" t="n"/>
      <c r="F4009" s="26">
        <f>IF(E4009="","",IFERROR(INDEX('İş emirleri'!$B$6:$B$305,MATCH(E4009,'İş emirleri'!$A$6:$A$305,0)),"İş emri yok"))</f>
        <v/>
      </c>
      <c r="G4009" s="38" t="n"/>
      <c r="H4009" s="38" t="n"/>
      <c r="I4009" s="20" t="n"/>
      <c r="J4009" s="40">
        <f>IF(G4009="","",MAX(0,G4009-N(H4009)))</f>
        <v/>
      </c>
      <c r="K4009" s="24">
        <f>IF(OR(G4009="",N(G4009)=0),"",J4009/G4009)</f>
        <v/>
      </c>
      <c r="L4009" s="38" t="n"/>
      <c r="M4009" s="38" t="n"/>
      <c r="N4009" s="20" t="n"/>
      <c r="O4009" s="40">
        <f>IF(AND(L4009="",M4009=""),"",N(L4009)+N(M4009))</f>
        <v/>
      </c>
      <c r="P4009" s="24">
        <f>IF(OR(O4009="",N(O4009)=0),"",N(M4009)/O4009)</f>
        <v/>
      </c>
      <c r="Q4009" s="40">
        <f>IF(OR(J4009="",N(J4009)=0,O4009=""),"",N(L4009)/(J4009/60))</f>
        <v/>
      </c>
      <c r="R4009" s="20" t="n"/>
    </row>
    <row r="4010">
      <c r="A4010" s="39" t="n"/>
      <c r="B4010" s="20" t="n"/>
      <c r="C4010" s="20" t="n"/>
      <c r="D4010" s="20" t="n"/>
      <c r="E4010" s="20" t="n"/>
      <c r="F4010" s="26">
        <f>IF(E4010="","",IFERROR(INDEX('İş emirleri'!$B$6:$B$305,MATCH(E4010,'İş emirleri'!$A$6:$A$305,0)),"İş emri yok"))</f>
        <v/>
      </c>
      <c r="G4010" s="38" t="n"/>
      <c r="H4010" s="38" t="n"/>
      <c r="I4010" s="20" t="n"/>
      <c r="J4010" s="40">
        <f>IF(G4010="","",MAX(0,G4010-N(H4010)))</f>
        <v/>
      </c>
      <c r="K4010" s="24">
        <f>IF(OR(G4010="",N(G4010)=0),"",J4010/G4010)</f>
        <v/>
      </c>
      <c r="L4010" s="38" t="n"/>
      <c r="M4010" s="38" t="n"/>
      <c r="N4010" s="20" t="n"/>
      <c r="O4010" s="40">
        <f>IF(AND(L4010="",M4010=""),"",N(L4010)+N(M4010))</f>
        <v/>
      </c>
      <c r="P4010" s="24">
        <f>IF(OR(O4010="",N(O4010)=0),"",N(M4010)/O4010)</f>
        <v/>
      </c>
      <c r="Q4010" s="40">
        <f>IF(OR(J4010="",N(J4010)=0,O4010=""),"",N(L4010)/(J4010/60))</f>
        <v/>
      </c>
      <c r="R4010" s="20" t="n"/>
    </row>
    <row r="4011">
      <c r="A4011" s="39" t="n"/>
      <c r="B4011" s="20" t="n"/>
      <c r="C4011" s="20" t="n"/>
      <c r="D4011" s="20" t="n"/>
      <c r="E4011" s="20" t="n"/>
      <c r="F4011" s="26">
        <f>IF(E4011="","",IFERROR(INDEX('İş emirleri'!$B$6:$B$305,MATCH(E4011,'İş emirleri'!$A$6:$A$305,0)),"İş emri yok"))</f>
        <v/>
      </c>
      <c r="G4011" s="38" t="n"/>
      <c r="H4011" s="38" t="n"/>
      <c r="I4011" s="20" t="n"/>
      <c r="J4011" s="40">
        <f>IF(G4011="","",MAX(0,G4011-N(H4011)))</f>
        <v/>
      </c>
      <c r="K4011" s="24">
        <f>IF(OR(G4011="",N(G4011)=0),"",J4011/G4011)</f>
        <v/>
      </c>
      <c r="L4011" s="38" t="n"/>
      <c r="M4011" s="38" t="n"/>
      <c r="N4011" s="20" t="n"/>
      <c r="O4011" s="40">
        <f>IF(AND(L4011="",M4011=""),"",N(L4011)+N(M4011))</f>
        <v/>
      </c>
      <c r="P4011" s="24">
        <f>IF(OR(O4011="",N(O4011)=0),"",N(M4011)/O4011)</f>
        <v/>
      </c>
      <c r="Q4011" s="40">
        <f>IF(OR(J4011="",N(J4011)=0,O4011=""),"",N(L4011)/(J4011/60))</f>
        <v/>
      </c>
      <c r="R4011" s="20" t="n"/>
    </row>
    <row r="4012">
      <c r="A4012" s="39" t="n"/>
      <c r="B4012" s="20" t="n"/>
      <c r="C4012" s="20" t="n"/>
      <c r="D4012" s="20" t="n"/>
      <c r="E4012" s="20" t="n"/>
      <c r="F4012" s="26">
        <f>IF(E4012="","",IFERROR(INDEX('İş emirleri'!$B$6:$B$305,MATCH(E4012,'İş emirleri'!$A$6:$A$305,0)),"İş emri yok"))</f>
        <v/>
      </c>
      <c r="G4012" s="38" t="n"/>
      <c r="H4012" s="38" t="n"/>
      <c r="I4012" s="20" t="n"/>
      <c r="J4012" s="40">
        <f>IF(G4012="","",MAX(0,G4012-N(H4012)))</f>
        <v/>
      </c>
      <c r="K4012" s="24">
        <f>IF(OR(G4012="",N(G4012)=0),"",J4012/G4012)</f>
        <v/>
      </c>
      <c r="L4012" s="38" t="n"/>
      <c r="M4012" s="38" t="n"/>
      <c r="N4012" s="20" t="n"/>
      <c r="O4012" s="40">
        <f>IF(AND(L4012="",M4012=""),"",N(L4012)+N(M4012))</f>
        <v/>
      </c>
      <c r="P4012" s="24">
        <f>IF(OR(O4012="",N(O4012)=0),"",N(M4012)/O4012)</f>
        <v/>
      </c>
      <c r="Q4012" s="40">
        <f>IF(OR(J4012="",N(J4012)=0,O4012=""),"",N(L4012)/(J4012/60))</f>
        <v/>
      </c>
      <c r="R4012" s="20" t="n"/>
    </row>
    <row r="4013">
      <c r="A4013" s="39" t="n"/>
      <c r="B4013" s="20" t="n"/>
      <c r="C4013" s="20" t="n"/>
      <c r="D4013" s="20" t="n"/>
      <c r="E4013" s="20" t="n"/>
      <c r="F4013" s="26">
        <f>IF(E4013="","",IFERROR(INDEX('İş emirleri'!$B$6:$B$305,MATCH(E4013,'İş emirleri'!$A$6:$A$305,0)),"İş emri yok"))</f>
        <v/>
      </c>
      <c r="G4013" s="38" t="n"/>
      <c r="H4013" s="38" t="n"/>
      <c r="I4013" s="20" t="n"/>
      <c r="J4013" s="40">
        <f>IF(G4013="","",MAX(0,G4013-N(H4013)))</f>
        <v/>
      </c>
      <c r="K4013" s="24">
        <f>IF(OR(G4013="",N(G4013)=0),"",J4013/G4013)</f>
        <v/>
      </c>
      <c r="L4013" s="38" t="n"/>
      <c r="M4013" s="38" t="n"/>
      <c r="N4013" s="20" t="n"/>
      <c r="O4013" s="40">
        <f>IF(AND(L4013="",M4013=""),"",N(L4013)+N(M4013))</f>
        <v/>
      </c>
      <c r="P4013" s="24">
        <f>IF(OR(O4013="",N(O4013)=0),"",N(M4013)/O4013)</f>
        <v/>
      </c>
      <c r="Q4013" s="40">
        <f>IF(OR(J4013="",N(J4013)=0,O4013=""),"",N(L4013)/(J4013/60))</f>
        <v/>
      </c>
      <c r="R4013" s="20" t="n"/>
    </row>
    <row r="4014">
      <c r="A4014" s="39" t="n"/>
      <c r="B4014" s="20" t="n"/>
      <c r="C4014" s="20" t="n"/>
      <c r="D4014" s="20" t="n"/>
      <c r="E4014" s="20" t="n"/>
      <c r="F4014" s="26">
        <f>IF(E4014="","",IFERROR(INDEX('İş emirleri'!$B$6:$B$305,MATCH(E4014,'İş emirleri'!$A$6:$A$305,0)),"İş emri yok"))</f>
        <v/>
      </c>
      <c r="G4014" s="38" t="n"/>
      <c r="H4014" s="38" t="n"/>
      <c r="I4014" s="20" t="n"/>
      <c r="J4014" s="40">
        <f>IF(G4014="","",MAX(0,G4014-N(H4014)))</f>
        <v/>
      </c>
      <c r="K4014" s="24">
        <f>IF(OR(G4014="",N(G4014)=0),"",J4014/G4014)</f>
        <v/>
      </c>
      <c r="L4014" s="38" t="n"/>
      <c r="M4014" s="38" t="n"/>
      <c r="N4014" s="20" t="n"/>
      <c r="O4014" s="40">
        <f>IF(AND(L4014="",M4014=""),"",N(L4014)+N(M4014))</f>
        <v/>
      </c>
      <c r="P4014" s="24">
        <f>IF(OR(O4014="",N(O4014)=0),"",N(M4014)/O4014)</f>
        <v/>
      </c>
      <c r="Q4014" s="40">
        <f>IF(OR(J4014="",N(J4014)=0,O4014=""),"",N(L4014)/(J4014/60))</f>
        <v/>
      </c>
      <c r="R4014" s="20" t="n"/>
    </row>
    <row r="4015">
      <c r="A4015" s="39" t="n"/>
      <c r="B4015" s="20" t="n"/>
      <c r="C4015" s="20" t="n"/>
      <c r="D4015" s="20" t="n"/>
      <c r="E4015" s="20" t="n"/>
      <c r="F4015" s="26">
        <f>IF(E4015="","",IFERROR(INDEX('İş emirleri'!$B$6:$B$305,MATCH(E4015,'İş emirleri'!$A$6:$A$305,0)),"İş emri yok"))</f>
        <v/>
      </c>
      <c r="G4015" s="38" t="n"/>
      <c r="H4015" s="38" t="n"/>
      <c r="I4015" s="20" t="n"/>
      <c r="J4015" s="40">
        <f>IF(G4015="","",MAX(0,G4015-N(H4015)))</f>
        <v/>
      </c>
      <c r="K4015" s="24">
        <f>IF(OR(G4015="",N(G4015)=0),"",J4015/G4015)</f>
        <v/>
      </c>
      <c r="L4015" s="38" t="n"/>
      <c r="M4015" s="38" t="n"/>
      <c r="N4015" s="20" t="n"/>
      <c r="O4015" s="40">
        <f>IF(AND(L4015="",M4015=""),"",N(L4015)+N(M4015))</f>
        <v/>
      </c>
      <c r="P4015" s="24">
        <f>IF(OR(O4015="",N(O4015)=0),"",N(M4015)/O4015)</f>
        <v/>
      </c>
      <c r="Q4015" s="40">
        <f>IF(OR(J4015="",N(J4015)=0,O4015=""),"",N(L4015)/(J4015/60))</f>
        <v/>
      </c>
      <c r="R4015" s="20" t="n"/>
    </row>
    <row r="4016">
      <c r="A4016" s="39" t="n"/>
      <c r="B4016" s="20" t="n"/>
      <c r="C4016" s="20" t="n"/>
      <c r="D4016" s="20" t="n"/>
      <c r="E4016" s="20" t="n"/>
      <c r="F4016" s="26">
        <f>IF(E4016="","",IFERROR(INDEX('İş emirleri'!$B$6:$B$305,MATCH(E4016,'İş emirleri'!$A$6:$A$305,0)),"İş emri yok"))</f>
        <v/>
      </c>
      <c r="G4016" s="38" t="n"/>
      <c r="H4016" s="38" t="n"/>
      <c r="I4016" s="20" t="n"/>
      <c r="J4016" s="40">
        <f>IF(G4016="","",MAX(0,G4016-N(H4016)))</f>
        <v/>
      </c>
      <c r="K4016" s="24">
        <f>IF(OR(G4016="",N(G4016)=0),"",J4016/G4016)</f>
        <v/>
      </c>
      <c r="L4016" s="38" t="n"/>
      <c r="M4016" s="38" t="n"/>
      <c r="N4016" s="20" t="n"/>
      <c r="O4016" s="40">
        <f>IF(AND(L4016="",M4016=""),"",N(L4016)+N(M4016))</f>
        <v/>
      </c>
      <c r="P4016" s="24">
        <f>IF(OR(O4016="",N(O4016)=0),"",N(M4016)/O4016)</f>
        <v/>
      </c>
      <c r="Q4016" s="40">
        <f>IF(OR(J4016="",N(J4016)=0,O4016=""),"",N(L4016)/(J4016/60))</f>
        <v/>
      </c>
      <c r="R4016" s="20" t="n"/>
    </row>
    <row r="4017">
      <c r="A4017" s="39" t="n"/>
      <c r="B4017" s="20" t="n"/>
      <c r="C4017" s="20" t="n"/>
      <c r="D4017" s="20" t="n"/>
      <c r="E4017" s="20" t="n"/>
      <c r="F4017" s="26">
        <f>IF(E4017="","",IFERROR(INDEX('İş emirleri'!$B$6:$B$305,MATCH(E4017,'İş emirleri'!$A$6:$A$305,0)),"İş emri yok"))</f>
        <v/>
      </c>
      <c r="G4017" s="38" t="n"/>
      <c r="H4017" s="38" t="n"/>
      <c r="I4017" s="20" t="n"/>
      <c r="J4017" s="40">
        <f>IF(G4017="","",MAX(0,G4017-N(H4017)))</f>
        <v/>
      </c>
      <c r="K4017" s="24">
        <f>IF(OR(G4017="",N(G4017)=0),"",J4017/G4017)</f>
        <v/>
      </c>
      <c r="L4017" s="38" t="n"/>
      <c r="M4017" s="38" t="n"/>
      <c r="N4017" s="20" t="n"/>
      <c r="O4017" s="40">
        <f>IF(AND(L4017="",M4017=""),"",N(L4017)+N(M4017))</f>
        <v/>
      </c>
      <c r="P4017" s="24">
        <f>IF(OR(O4017="",N(O4017)=0),"",N(M4017)/O4017)</f>
        <v/>
      </c>
      <c r="Q4017" s="40">
        <f>IF(OR(J4017="",N(J4017)=0,O4017=""),"",N(L4017)/(J4017/60))</f>
        <v/>
      </c>
      <c r="R4017" s="20" t="n"/>
    </row>
    <row r="4018">
      <c r="A4018" s="39" t="n"/>
      <c r="B4018" s="20" t="n"/>
      <c r="C4018" s="20" t="n"/>
      <c r="D4018" s="20" t="n"/>
      <c r="E4018" s="20" t="n"/>
      <c r="F4018" s="26">
        <f>IF(E4018="","",IFERROR(INDEX('İş emirleri'!$B$6:$B$305,MATCH(E4018,'İş emirleri'!$A$6:$A$305,0)),"İş emri yok"))</f>
        <v/>
      </c>
      <c r="G4018" s="38" t="n"/>
      <c r="H4018" s="38" t="n"/>
      <c r="I4018" s="20" t="n"/>
      <c r="J4018" s="40">
        <f>IF(G4018="","",MAX(0,G4018-N(H4018)))</f>
        <v/>
      </c>
      <c r="K4018" s="24">
        <f>IF(OR(G4018="",N(G4018)=0),"",J4018/G4018)</f>
        <v/>
      </c>
      <c r="L4018" s="38" t="n"/>
      <c r="M4018" s="38" t="n"/>
      <c r="N4018" s="20" t="n"/>
      <c r="O4018" s="40">
        <f>IF(AND(L4018="",M4018=""),"",N(L4018)+N(M4018))</f>
        <v/>
      </c>
      <c r="P4018" s="24">
        <f>IF(OR(O4018="",N(O4018)=0),"",N(M4018)/O4018)</f>
        <v/>
      </c>
      <c r="Q4018" s="40">
        <f>IF(OR(J4018="",N(J4018)=0,O4018=""),"",N(L4018)/(J4018/60))</f>
        <v/>
      </c>
      <c r="R4018" s="20" t="n"/>
    </row>
    <row r="4019">
      <c r="A4019" s="39" t="n"/>
      <c r="B4019" s="20" t="n"/>
      <c r="C4019" s="20" t="n"/>
      <c r="D4019" s="20" t="n"/>
      <c r="E4019" s="20" t="n"/>
      <c r="F4019" s="26">
        <f>IF(E4019="","",IFERROR(INDEX('İş emirleri'!$B$6:$B$305,MATCH(E4019,'İş emirleri'!$A$6:$A$305,0)),"İş emri yok"))</f>
        <v/>
      </c>
      <c r="G4019" s="38" t="n"/>
      <c r="H4019" s="38" t="n"/>
      <c r="I4019" s="20" t="n"/>
      <c r="J4019" s="40">
        <f>IF(G4019="","",MAX(0,G4019-N(H4019)))</f>
        <v/>
      </c>
      <c r="K4019" s="24">
        <f>IF(OR(G4019="",N(G4019)=0),"",J4019/G4019)</f>
        <v/>
      </c>
      <c r="L4019" s="38" t="n"/>
      <c r="M4019" s="38" t="n"/>
      <c r="N4019" s="20" t="n"/>
      <c r="O4019" s="40">
        <f>IF(AND(L4019="",M4019=""),"",N(L4019)+N(M4019))</f>
        <v/>
      </c>
      <c r="P4019" s="24">
        <f>IF(OR(O4019="",N(O4019)=0),"",N(M4019)/O4019)</f>
        <v/>
      </c>
      <c r="Q4019" s="40">
        <f>IF(OR(J4019="",N(J4019)=0,O4019=""),"",N(L4019)/(J4019/60))</f>
        <v/>
      </c>
      <c r="R4019" s="20" t="n"/>
    </row>
    <row r="4020">
      <c r="A4020" s="39" t="n"/>
      <c r="B4020" s="20" t="n"/>
      <c r="C4020" s="20" t="n"/>
      <c r="D4020" s="20" t="n"/>
      <c r="E4020" s="20" t="n"/>
      <c r="F4020" s="26">
        <f>IF(E4020="","",IFERROR(INDEX('İş emirleri'!$B$6:$B$305,MATCH(E4020,'İş emirleri'!$A$6:$A$305,0)),"İş emri yok"))</f>
        <v/>
      </c>
      <c r="G4020" s="38" t="n"/>
      <c r="H4020" s="38" t="n"/>
      <c r="I4020" s="20" t="n"/>
      <c r="J4020" s="40">
        <f>IF(G4020="","",MAX(0,G4020-N(H4020)))</f>
        <v/>
      </c>
      <c r="K4020" s="24">
        <f>IF(OR(G4020="",N(G4020)=0),"",J4020/G4020)</f>
        <v/>
      </c>
      <c r="L4020" s="38" t="n"/>
      <c r="M4020" s="38" t="n"/>
      <c r="N4020" s="20" t="n"/>
      <c r="O4020" s="40">
        <f>IF(AND(L4020="",M4020=""),"",N(L4020)+N(M4020))</f>
        <v/>
      </c>
      <c r="P4020" s="24">
        <f>IF(OR(O4020="",N(O4020)=0),"",N(M4020)/O4020)</f>
        <v/>
      </c>
      <c r="Q4020" s="40">
        <f>IF(OR(J4020="",N(J4020)=0,O4020=""),"",N(L4020)/(J4020/60))</f>
        <v/>
      </c>
      <c r="R4020" s="20" t="n"/>
    </row>
    <row r="4021">
      <c r="A4021" s="39" t="n"/>
      <c r="B4021" s="20" t="n"/>
      <c r="C4021" s="20" t="n"/>
      <c r="D4021" s="20" t="n"/>
      <c r="E4021" s="20" t="n"/>
      <c r="F4021" s="26">
        <f>IF(E4021="","",IFERROR(INDEX('İş emirleri'!$B$6:$B$305,MATCH(E4021,'İş emirleri'!$A$6:$A$305,0)),"İş emri yok"))</f>
        <v/>
      </c>
      <c r="G4021" s="38" t="n"/>
      <c r="H4021" s="38" t="n"/>
      <c r="I4021" s="20" t="n"/>
      <c r="J4021" s="40">
        <f>IF(G4021="","",MAX(0,G4021-N(H4021)))</f>
        <v/>
      </c>
      <c r="K4021" s="24">
        <f>IF(OR(G4021="",N(G4021)=0),"",J4021/G4021)</f>
        <v/>
      </c>
      <c r="L4021" s="38" t="n"/>
      <c r="M4021" s="38" t="n"/>
      <c r="N4021" s="20" t="n"/>
      <c r="O4021" s="40">
        <f>IF(AND(L4021="",M4021=""),"",N(L4021)+N(M4021))</f>
        <v/>
      </c>
      <c r="P4021" s="24">
        <f>IF(OR(O4021="",N(O4021)=0),"",N(M4021)/O4021)</f>
        <v/>
      </c>
      <c r="Q4021" s="40">
        <f>IF(OR(J4021="",N(J4021)=0,O4021=""),"",N(L4021)/(J4021/60))</f>
        <v/>
      </c>
      <c r="R4021" s="20" t="n"/>
    </row>
    <row r="4022">
      <c r="A4022" s="39" t="n"/>
      <c r="B4022" s="20" t="n"/>
      <c r="C4022" s="20" t="n"/>
      <c r="D4022" s="20" t="n"/>
      <c r="E4022" s="20" t="n"/>
      <c r="F4022" s="26">
        <f>IF(E4022="","",IFERROR(INDEX('İş emirleri'!$B$6:$B$305,MATCH(E4022,'İş emirleri'!$A$6:$A$305,0)),"İş emri yok"))</f>
        <v/>
      </c>
      <c r="G4022" s="38" t="n"/>
      <c r="H4022" s="38" t="n"/>
      <c r="I4022" s="20" t="n"/>
      <c r="J4022" s="40">
        <f>IF(G4022="","",MAX(0,G4022-N(H4022)))</f>
        <v/>
      </c>
      <c r="K4022" s="24">
        <f>IF(OR(G4022="",N(G4022)=0),"",J4022/G4022)</f>
        <v/>
      </c>
      <c r="L4022" s="38" t="n"/>
      <c r="M4022" s="38" t="n"/>
      <c r="N4022" s="20" t="n"/>
      <c r="O4022" s="40">
        <f>IF(AND(L4022="",M4022=""),"",N(L4022)+N(M4022))</f>
        <v/>
      </c>
      <c r="P4022" s="24">
        <f>IF(OR(O4022="",N(O4022)=0),"",N(M4022)/O4022)</f>
        <v/>
      </c>
      <c r="Q4022" s="40">
        <f>IF(OR(J4022="",N(J4022)=0,O4022=""),"",N(L4022)/(J4022/60))</f>
        <v/>
      </c>
      <c r="R4022" s="20" t="n"/>
    </row>
    <row r="4023">
      <c r="A4023" s="39" t="n"/>
      <c r="B4023" s="20" t="n"/>
      <c r="C4023" s="20" t="n"/>
      <c r="D4023" s="20" t="n"/>
      <c r="E4023" s="20" t="n"/>
      <c r="F4023" s="26">
        <f>IF(E4023="","",IFERROR(INDEX('İş emirleri'!$B$6:$B$305,MATCH(E4023,'İş emirleri'!$A$6:$A$305,0)),"İş emri yok"))</f>
        <v/>
      </c>
      <c r="G4023" s="38" t="n"/>
      <c r="H4023" s="38" t="n"/>
      <c r="I4023" s="20" t="n"/>
      <c r="J4023" s="40">
        <f>IF(G4023="","",MAX(0,G4023-N(H4023)))</f>
        <v/>
      </c>
      <c r="K4023" s="24">
        <f>IF(OR(G4023="",N(G4023)=0),"",J4023/G4023)</f>
        <v/>
      </c>
      <c r="L4023" s="38" t="n"/>
      <c r="M4023" s="38" t="n"/>
      <c r="N4023" s="20" t="n"/>
      <c r="O4023" s="40">
        <f>IF(AND(L4023="",M4023=""),"",N(L4023)+N(M4023))</f>
        <v/>
      </c>
      <c r="P4023" s="24">
        <f>IF(OR(O4023="",N(O4023)=0),"",N(M4023)/O4023)</f>
        <v/>
      </c>
      <c r="Q4023" s="40">
        <f>IF(OR(J4023="",N(J4023)=0,O4023=""),"",N(L4023)/(J4023/60))</f>
        <v/>
      </c>
      <c r="R4023" s="20" t="n"/>
    </row>
    <row r="4024">
      <c r="A4024" s="39" t="n"/>
      <c r="B4024" s="20" t="n"/>
      <c r="C4024" s="20" t="n"/>
      <c r="D4024" s="20" t="n"/>
      <c r="E4024" s="20" t="n"/>
      <c r="F4024" s="26">
        <f>IF(E4024="","",IFERROR(INDEX('İş emirleri'!$B$6:$B$305,MATCH(E4024,'İş emirleri'!$A$6:$A$305,0)),"İş emri yok"))</f>
        <v/>
      </c>
      <c r="G4024" s="38" t="n"/>
      <c r="H4024" s="38" t="n"/>
      <c r="I4024" s="20" t="n"/>
      <c r="J4024" s="40">
        <f>IF(G4024="","",MAX(0,G4024-N(H4024)))</f>
        <v/>
      </c>
      <c r="K4024" s="24">
        <f>IF(OR(G4024="",N(G4024)=0),"",J4024/G4024)</f>
        <v/>
      </c>
      <c r="L4024" s="38" t="n"/>
      <c r="M4024" s="38" t="n"/>
      <c r="N4024" s="20" t="n"/>
      <c r="O4024" s="40">
        <f>IF(AND(L4024="",M4024=""),"",N(L4024)+N(M4024))</f>
        <v/>
      </c>
      <c r="P4024" s="24">
        <f>IF(OR(O4024="",N(O4024)=0),"",N(M4024)/O4024)</f>
        <v/>
      </c>
      <c r="Q4024" s="40">
        <f>IF(OR(J4024="",N(J4024)=0,O4024=""),"",N(L4024)/(J4024/60))</f>
        <v/>
      </c>
      <c r="R4024" s="20" t="n"/>
    </row>
    <row r="4025">
      <c r="A4025" s="39" t="n"/>
      <c r="B4025" s="20" t="n"/>
      <c r="C4025" s="20" t="n"/>
      <c r="D4025" s="20" t="n"/>
      <c r="E4025" s="20" t="n"/>
      <c r="F4025" s="26">
        <f>IF(E4025="","",IFERROR(INDEX('İş emirleri'!$B$6:$B$305,MATCH(E4025,'İş emirleri'!$A$6:$A$305,0)),"İş emri yok"))</f>
        <v/>
      </c>
      <c r="G4025" s="38" t="n"/>
      <c r="H4025" s="38" t="n"/>
      <c r="I4025" s="20" t="n"/>
      <c r="J4025" s="40">
        <f>IF(G4025="","",MAX(0,G4025-N(H4025)))</f>
        <v/>
      </c>
      <c r="K4025" s="24">
        <f>IF(OR(G4025="",N(G4025)=0),"",J4025/G4025)</f>
        <v/>
      </c>
      <c r="L4025" s="38" t="n"/>
      <c r="M4025" s="38" t="n"/>
      <c r="N4025" s="20" t="n"/>
      <c r="O4025" s="40">
        <f>IF(AND(L4025="",M4025=""),"",N(L4025)+N(M4025))</f>
        <v/>
      </c>
      <c r="P4025" s="24">
        <f>IF(OR(O4025="",N(O4025)=0),"",N(M4025)/O4025)</f>
        <v/>
      </c>
      <c r="Q4025" s="40">
        <f>IF(OR(J4025="",N(J4025)=0,O4025=""),"",N(L4025)/(J4025/60))</f>
        <v/>
      </c>
      <c r="R4025" s="20" t="n"/>
    </row>
    <row r="4026">
      <c r="A4026" s="39" t="n"/>
      <c r="B4026" s="20" t="n"/>
      <c r="C4026" s="20" t="n"/>
      <c r="D4026" s="20" t="n"/>
      <c r="E4026" s="20" t="n"/>
      <c r="F4026" s="26">
        <f>IF(E4026="","",IFERROR(INDEX('İş emirleri'!$B$6:$B$305,MATCH(E4026,'İş emirleri'!$A$6:$A$305,0)),"İş emri yok"))</f>
        <v/>
      </c>
      <c r="G4026" s="38" t="n"/>
      <c r="H4026" s="38" t="n"/>
      <c r="I4026" s="20" t="n"/>
      <c r="J4026" s="40">
        <f>IF(G4026="","",MAX(0,G4026-N(H4026)))</f>
        <v/>
      </c>
      <c r="K4026" s="24">
        <f>IF(OR(G4026="",N(G4026)=0),"",J4026/G4026)</f>
        <v/>
      </c>
      <c r="L4026" s="38" t="n"/>
      <c r="M4026" s="38" t="n"/>
      <c r="N4026" s="20" t="n"/>
      <c r="O4026" s="40">
        <f>IF(AND(L4026="",M4026=""),"",N(L4026)+N(M4026))</f>
        <v/>
      </c>
      <c r="P4026" s="24">
        <f>IF(OR(O4026="",N(O4026)=0),"",N(M4026)/O4026)</f>
        <v/>
      </c>
      <c r="Q4026" s="40">
        <f>IF(OR(J4026="",N(J4026)=0,O4026=""),"",N(L4026)/(J4026/60))</f>
        <v/>
      </c>
      <c r="R4026" s="20" t="n"/>
    </row>
    <row r="4027">
      <c r="A4027" s="39" t="n"/>
      <c r="B4027" s="20" t="n"/>
      <c r="C4027" s="20" t="n"/>
      <c r="D4027" s="20" t="n"/>
      <c r="E4027" s="20" t="n"/>
      <c r="F4027" s="26">
        <f>IF(E4027="","",IFERROR(INDEX('İş emirleri'!$B$6:$B$305,MATCH(E4027,'İş emirleri'!$A$6:$A$305,0)),"İş emri yok"))</f>
        <v/>
      </c>
      <c r="G4027" s="38" t="n"/>
      <c r="H4027" s="38" t="n"/>
      <c r="I4027" s="20" t="n"/>
      <c r="J4027" s="40">
        <f>IF(G4027="","",MAX(0,G4027-N(H4027)))</f>
        <v/>
      </c>
      <c r="K4027" s="24">
        <f>IF(OR(G4027="",N(G4027)=0),"",J4027/G4027)</f>
        <v/>
      </c>
      <c r="L4027" s="38" t="n"/>
      <c r="M4027" s="38" t="n"/>
      <c r="N4027" s="20" t="n"/>
      <c r="O4027" s="40">
        <f>IF(AND(L4027="",M4027=""),"",N(L4027)+N(M4027))</f>
        <v/>
      </c>
      <c r="P4027" s="24">
        <f>IF(OR(O4027="",N(O4027)=0),"",N(M4027)/O4027)</f>
        <v/>
      </c>
      <c r="Q4027" s="40">
        <f>IF(OR(J4027="",N(J4027)=0,O4027=""),"",N(L4027)/(J4027/60))</f>
        <v/>
      </c>
      <c r="R4027" s="20" t="n"/>
    </row>
    <row r="4028">
      <c r="A4028" s="39" t="n"/>
      <c r="B4028" s="20" t="n"/>
      <c r="C4028" s="20" t="n"/>
      <c r="D4028" s="20" t="n"/>
      <c r="E4028" s="20" t="n"/>
      <c r="F4028" s="26">
        <f>IF(E4028="","",IFERROR(INDEX('İş emirleri'!$B$6:$B$305,MATCH(E4028,'İş emirleri'!$A$6:$A$305,0)),"İş emri yok"))</f>
        <v/>
      </c>
      <c r="G4028" s="38" t="n"/>
      <c r="H4028" s="38" t="n"/>
      <c r="I4028" s="20" t="n"/>
      <c r="J4028" s="40">
        <f>IF(G4028="","",MAX(0,G4028-N(H4028)))</f>
        <v/>
      </c>
      <c r="K4028" s="24">
        <f>IF(OR(G4028="",N(G4028)=0),"",J4028/G4028)</f>
        <v/>
      </c>
      <c r="L4028" s="38" t="n"/>
      <c r="M4028" s="38" t="n"/>
      <c r="N4028" s="20" t="n"/>
      <c r="O4028" s="40">
        <f>IF(AND(L4028="",M4028=""),"",N(L4028)+N(M4028))</f>
        <v/>
      </c>
      <c r="P4028" s="24">
        <f>IF(OR(O4028="",N(O4028)=0),"",N(M4028)/O4028)</f>
        <v/>
      </c>
      <c r="Q4028" s="40">
        <f>IF(OR(J4028="",N(J4028)=0,O4028=""),"",N(L4028)/(J4028/60))</f>
        <v/>
      </c>
      <c r="R4028" s="20" t="n"/>
    </row>
    <row r="4029">
      <c r="A4029" s="39" t="n"/>
      <c r="B4029" s="20" t="n"/>
      <c r="C4029" s="20" t="n"/>
      <c r="D4029" s="20" t="n"/>
      <c r="E4029" s="20" t="n"/>
      <c r="F4029" s="26">
        <f>IF(E4029="","",IFERROR(INDEX('İş emirleri'!$B$6:$B$305,MATCH(E4029,'İş emirleri'!$A$6:$A$305,0)),"İş emri yok"))</f>
        <v/>
      </c>
      <c r="G4029" s="38" t="n"/>
      <c r="H4029" s="38" t="n"/>
      <c r="I4029" s="20" t="n"/>
      <c r="J4029" s="40">
        <f>IF(G4029="","",MAX(0,G4029-N(H4029)))</f>
        <v/>
      </c>
      <c r="K4029" s="24">
        <f>IF(OR(G4029="",N(G4029)=0),"",J4029/G4029)</f>
        <v/>
      </c>
      <c r="L4029" s="38" t="n"/>
      <c r="M4029" s="38" t="n"/>
      <c r="N4029" s="20" t="n"/>
      <c r="O4029" s="40">
        <f>IF(AND(L4029="",M4029=""),"",N(L4029)+N(M4029))</f>
        <v/>
      </c>
      <c r="P4029" s="24">
        <f>IF(OR(O4029="",N(O4029)=0),"",N(M4029)/O4029)</f>
        <v/>
      </c>
      <c r="Q4029" s="40">
        <f>IF(OR(J4029="",N(J4029)=0,O4029=""),"",N(L4029)/(J4029/60))</f>
        <v/>
      </c>
      <c r="R4029" s="20" t="n"/>
    </row>
    <row r="4030">
      <c r="A4030" s="39" t="n"/>
      <c r="B4030" s="20" t="n"/>
      <c r="C4030" s="20" t="n"/>
      <c r="D4030" s="20" t="n"/>
      <c r="E4030" s="20" t="n"/>
      <c r="F4030" s="26">
        <f>IF(E4030="","",IFERROR(INDEX('İş emirleri'!$B$6:$B$305,MATCH(E4030,'İş emirleri'!$A$6:$A$305,0)),"İş emri yok"))</f>
        <v/>
      </c>
      <c r="G4030" s="38" t="n"/>
      <c r="H4030" s="38" t="n"/>
      <c r="I4030" s="20" t="n"/>
      <c r="J4030" s="40">
        <f>IF(G4030="","",MAX(0,G4030-N(H4030)))</f>
        <v/>
      </c>
      <c r="K4030" s="24">
        <f>IF(OR(G4030="",N(G4030)=0),"",J4030/G4030)</f>
        <v/>
      </c>
      <c r="L4030" s="38" t="n"/>
      <c r="M4030" s="38" t="n"/>
      <c r="N4030" s="20" t="n"/>
      <c r="O4030" s="40">
        <f>IF(AND(L4030="",M4030=""),"",N(L4030)+N(M4030))</f>
        <v/>
      </c>
      <c r="P4030" s="24">
        <f>IF(OR(O4030="",N(O4030)=0),"",N(M4030)/O4030)</f>
        <v/>
      </c>
      <c r="Q4030" s="40">
        <f>IF(OR(J4030="",N(J4030)=0,O4030=""),"",N(L4030)/(J4030/60))</f>
        <v/>
      </c>
      <c r="R4030" s="20" t="n"/>
    </row>
    <row r="4031">
      <c r="A4031" s="39" t="n"/>
      <c r="B4031" s="20" t="n"/>
      <c r="C4031" s="20" t="n"/>
      <c r="D4031" s="20" t="n"/>
      <c r="E4031" s="20" t="n"/>
      <c r="F4031" s="26">
        <f>IF(E4031="","",IFERROR(INDEX('İş emirleri'!$B$6:$B$305,MATCH(E4031,'İş emirleri'!$A$6:$A$305,0)),"İş emri yok"))</f>
        <v/>
      </c>
      <c r="G4031" s="38" t="n"/>
      <c r="H4031" s="38" t="n"/>
      <c r="I4031" s="20" t="n"/>
      <c r="J4031" s="40">
        <f>IF(G4031="","",MAX(0,G4031-N(H4031)))</f>
        <v/>
      </c>
      <c r="K4031" s="24">
        <f>IF(OR(G4031="",N(G4031)=0),"",J4031/G4031)</f>
        <v/>
      </c>
      <c r="L4031" s="38" t="n"/>
      <c r="M4031" s="38" t="n"/>
      <c r="N4031" s="20" t="n"/>
      <c r="O4031" s="40">
        <f>IF(AND(L4031="",M4031=""),"",N(L4031)+N(M4031))</f>
        <v/>
      </c>
      <c r="P4031" s="24">
        <f>IF(OR(O4031="",N(O4031)=0),"",N(M4031)/O4031)</f>
        <v/>
      </c>
      <c r="Q4031" s="40">
        <f>IF(OR(J4031="",N(J4031)=0,O4031=""),"",N(L4031)/(J4031/60))</f>
        <v/>
      </c>
      <c r="R4031" s="20" t="n"/>
    </row>
    <row r="4032">
      <c r="A4032" s="39" t="n"/>
      <c r="B4032" s="20" t="n"/>
      <c r="C4032" s="20" t="n"/>
      <c r="D4032" s="20" t="n"/>
      <c r="E4032" s="20" t="n"/>
      <c r="F4032" s="26">
        <f>IF(E4032="","",IFERROR(INDEX('İş emirleri'!$B$6:$B$305,MATCH(E4032,'İş emirleri'!$A$6:$A$305,0)),"İş emri yok"))</f>
        <v/>
      </c>
      <c r="G4032" s="38" t="n"/>
      <c r="H4032" s="38" t="n"/>
      <c r="I4032" s="20" t="n"/>
      <c r="J4032" s="40">
        <f>IF(G4032="","",MAX(0,G4032-N(H4032)))</f>
        <v/>
      </c>
      <c r="K4032" s="24">
        <f>IF(OR(G4032="",N(G4032)=0),"",J4032/G4032)</f>
        <v/>
      </c>
      <c r="L4032" s="38" t="n"/>
      <c r="M4032" s="38" t="n"/>
      <c r="N4032" s="20" t="n"/>
      <c r="O4032" s="40">
        <f>IF(AND(L4032="",M4032=""),"",N(L4032)+N(M4032))</f>
        <v/>
      </c>
      <c r="P4032" s="24">
        <f>IF(OR(O4032="",N(O4032)=0),"",N(M4032)/O4032)</f>
        <v/>
      </c>
      <c r="Q4032" s="40">
        <f>IF(OR(J4032="",N(J4032)=0,O4032=""),"",N(L4032)/(J4032/60))</f>
        <v/>
      </c>
      <c r="R4032" s="20" t="n"/>
    </row>
    <row r="4033">
      <c r="A4033" s="39" t="n"/>
      <c r="B4033" s="20" t="n"/>
      <c r="C4033" s="20" t="n"/>
      <c r="D4033" s="20" t="n"/>
      <c r="E4033" s="20" t="n"/>
      <c r="F4033" s="26">
        <f>IF(E4033="","",IFERROR(INDEX('İş emirleri'!$B$6:$B$305,MATCH(E4033,'İş emirleri'!$A$6:$A$305,0)),"İş emri yok"))</f>
        <v/>
      </c>
      <c r="G4033" s="38" t="n"/>
      <c r="H4033" s="38" t="n"/>
      <c r="I4033" s="20" t="n"/>
      <c r="J4033" s="40">
        <f>IF(G4033="","",MAX(0,G4033-N(H4033)))</f>
        <v/>
      </c>
      <c r="K4033" s="24">
        <f>IF(OR(G4033="",N(G4033)=0),"",J4033/G4033)</f>
        <v/>
      </c>
      <c r="L4033" s="38" t="n"/>
      <c r="M4033" s="38" t="n"/>
      <c r="N4033" s="20" t="n"/>
      <c r="O4033" s="40">
        <f>IF(AND(L4033="",M4033=""),"",N(L4033)+N(M4033))</f>
        <v/>
      </c>
      <c r="P4033" s="24">
        <f>IF(OR(O4033="",N(O4033)=0),"",N(M4033)/O4033)</f>
        <v/>
      </c>
      <c r="Q4033" s="40">
        <f>IF(OR(J4033="",N(J4033)=0,O4033=""),"",N(L4033)/(J4033/60))</f>
        <v/>
      </c>
      <c r="R4033" s="20" t="n"/>
    </row>
    <row r="4034">
      <c r="A4034" s="39" t="n"/>
      <c r="B4034" s="20" t="n"/>
      <c r="C4034" s="20" t="n"/>
      <c r="D4034" s="20" t="n"/>
      <c r="E4034" s="20" t="n"/>
      <c r="F4034" s="26">
        <f>IF(E4034="","",IFERROR(INDEX('İş emirleri'!$B$6:$B$305,MATCH(E4034,'İş emirleri'!$A$6:$A$305,0)),"İş emri yok"))</f>
        <v/>
      </c>
      <c r="G4034" s="38" t="n"/>
      <c r="H4034" s="38" t="n"/>
      <c r="I4034" s="20" t="n"/>
      <c r="J4034" s="40">
        <f>IF(G4034="","",MAX(0,G4034-N(H4034)))</f>
        <v/>
      </c>
      <c r="K4034" s="24">
        <f>IF(OR(G4034="",N(G4034)=0),"",J4034/G4034)</f>
        <v/>
      </c>
      <c r="L4034" s="38" t="n"/>
      <c r="M4034" s="38" t="n"/>
      <c r="N4034" s="20" t="n"/>
      <c r="O4034" s="40">
        <f>IF(AND(L4034="",M4034=""),"",N(L4034)+N(M4034))</f>
        <v/>
      </c>
      <c r="P4034" s="24">
        <f>IF(OR(O4034="",N(O4034)=0),"",N(M4034)/O4034)</f>
        <v/>
      </c>
      <c r="Q4034" s="40">
        <f>IF(OR(J4034="",N(J4034)=0,O4034=""),"",N(L4034)/(J4034/60))</f>
        <v/>
      </c>
      <c r="R4034" s="20" t="n"/>
    </row>
    <row r="4035">
      <c r="A4035" s="39" t="n"/>
      <c r="B4035" s="20" t="n"/>
      <c r="C4035" s="20" t="n"/>
      <c r="D4035" s="20" t="n"/>
      <c r="E4035" s="20" t="n"/>
      <c r="F4035" s="26">
        <f>IF(E4035="","",IFERROR(INDEX('İş emirleri'!$B$6:$B$305,MATCH(E4035,'İş emirleri'!$A$6:$A$305,0)),"İş emri yok"))</f>
        <v/>
      </c>
      <c r="G4035" s="38" t="n"/>
      <c r="H4035" s="38" t="n"/>
      <c r="I4035" s="20" t="n"/>
      <c r="J4035" s="40">
        <f>IF(G4035="","",MAX(0,G4035-N(H4035)))</f>
        <v/>
      </c>
      <c r="K4035" s="24">
        <f>IF(OR(G4035="",N(G4035)=0),"",J4035/G4035)</f>
        <v/>
      </c>
      <c r="L4035" s="38" t="n"/>
      <c r="M4035" s="38" t="n"/>
      <c r="N4035" s="20" t="n"/>
      <c r="O4035" s="40">
        <f>IF(AND(L4035="",M4035=""),"",N(L4035)+N(M4035))</f>
        <v/>
      </c>
      <c r="P4035" s="24">
        <f>IF(OR(O4035="",N(O4035)=0),"",N(M4035)/O4035)</f>
        <v/>
      </c>
      <c r="Q4035" s="40">
        <f>IF(OR(J4035="",N(J4035)=0,O4035=""),"",N(L4035)/(J4035/60))</f>
        <v/>
      </c>
      <c r="R4035" s="20" t="n"/>
    </row>
    <row r="4036">
      <c r="A4036" s="39" t="n"/>
      <c r="B4036" s="20" t="n"/>
      <c r="C4036" s="20" t="n"/>
      <c r="D4036" s="20" t="n"/>
      <c r="E4036" s="20" t="n"/>
      <c r="F4036" s="26">
        <f>IF(E4036="","",IFERROR(INDEX('İş emirleri'!$B$6:$B$305,MATCH(E4036,'İş emirleri'!$A$6:$A$305,0)),"İş emri yok"))</f>
        <v/>
      </c>
      <c r="G4036" s="38" t="n"/>
      <c r="H4036" s="38" t="n"/>
      <c r="I4036" s="20" t="n"/>
      <c r="J4036" s="40">
        <f>IF(G4036="","",MAX(0,G4036-N(H4036)))</f>
        <v/>
      </c>
      <c r="K4036" s="24">
        <f>IF(OR(G4036="",N(G4036)=0),"",J4036/G4036)</f>
        <v/>
      </c>
      <c r="L4036" s="38" t="n"/>
      <c r="M4036" s="38" t="n"/>
      <c r="N4036" s="20" t="n"/>
      <c r="O4036" s="40">
        <f>IF(AND(L4036="",M4036=""),"",N(L4036)+N(M4036))</f>
        <v/>
      </c>
      <c r="P4036" s="24">
        <f>IF(OR(O4036="",N(O4036)=0),"",N(M4036)/O4036)</f>
        <v/>
      </c>
      <c r="Q4036" s="40">
        <f>IF(OR(J4036="",N(J4036)=0,O4036=""),"",N(L4036)/(J4036/60))</f>
        <v/>
      </c>
      <c r="R4036" s="20" t="n"/>
    </row>
    <row r="4037">
      <c r="A4037" s="39" t="n"/>
      <c r="B4037" s="20" t="n"/>
      <c r="C4037" s="20" t="n"/>
      <c r="D4037" s="20" t="n"/>
      <c r="E4037" s="20" t="n"/>
      <c r="F4037" s="26">
        <f>IF(E4037="","",IFERROR(INDEX('İş emirleri'!$B$6:$B$305,MATCH(E4037,'İş emirleri'!$A$6:$A$305,0)),"İş emri yok"))</f>
        <v/>
      </c>
      <c r="G4037" s="38" t="n"/>
      <c r="H4037" s="38" t="n"/>
      <c r="I4037" s="20" t="n"/>
      <c r="J4037" s="40">
        <f>IF(G4037="","",MAX(0,G4037-N(H4037)))</f>
        <v/>
      </c>
      <c r="K4037" s="24">
        <f>IF(OR(G4037="",N(G4037)=0),"",J4037/G4037)</f>
        <v/>
      </c>
      <c r="L4037" s="38" t="n"/>
      <c r="M4037" s="38" t="n"/>
      <c r="N4037" s="20" t="n"/>
      <c r="O4037" s="40">
        <f>IF(AND(L4037="",M4037=""),"",N(L4037)+N(M4037))</f>
        <v/>
      </c>
      <c r="P4037" s="24">
        <f>IF(OR(O4037="",N(O4037)=0),"",N(M4037)/O4037)</f>
        <v/>
      </c>
      <c r="Q4037" s="40">
        <f>IF(OR(J4037="",N(J4037)=0,O4037=""),"",N(L4037)/(J4037/60))</f>
        <v/>
      </c>
      <c r="R4037" s="20" t="n"/>
    </row>
    <row r="4038">
      <c r="A4038" s="39" t="n"/>
      <c r="B4038" s="20" t="n"/>
      <c r="C4038" s="20" t="n"/>
      <c r="D4038" s="20" t="n"/>
      <c r="E4038" s="20" t="n"/>
      <c r="F4038" s="26">
        <f>IF(E4038="","",IFERROR(INDEX('İş emirleri'!$B$6:$B$305,MATCH(E4038,'İş emirleri'!$A$6:$A$305,0)),"İş emri yok"))</f>
        <v/>
      </c>
      <c r="G4038" s="38" t="n"/>
      <c r="H4038" s="38" t="n"/>
      <c r="I4038" s="20" t="n"/>
      <c r="J4038" s="40">
        <f>IF(G4038="","",MAX(0,G4038-N(H4038)))</f>
        <v/>
      </c>
      <c r="K4038" s="24">
        <f>IF(OR(G4038="",N(G4038)=0),"",J4038/G4038)</f>
        <v/>
      </c>
      <c r="L4038" s="38" t="n"/>
      <c r="M4038" s="38" t="n"/>
      <c r="N4038" s="20" t="n"/>
      <c r="O4038" s="40">
        <f>IF(AND(L4038="",M4038=""),"",N(L4038)+N(M4038))</f>
        <v/>
      </c>
      <c r="P4038" s="24">
        <f>IF(OR(O4038="",N(O4038)=0),"",N(M4038)/O4038)</f>
        <v/>
      </c>
      <c r="Q4038" s="40">
        <f>IF(OR(J4038="",N(J4038)=0,O4038=""),"",N(L4038)/(J4038/60))</f>
        <v/>
      </c>
      <c r="R4038" s="20" t="n"/>
    </row>
    <row r="4039">
      <c r="A4039" s="39" t="n"/>
      <c r="B4039" s="20" t="n"/>
      <c r="C4039" s="20" t="n"/>
      <c r="D4039" s="20" t="n"/>
      <c r="E4039" s="20" t="n"/>
      <c r="F4039" s="26">
        <f>IF(E4039="","",IFERROR(INDEX('İş emirleri'!$B$6:$B$305,MATCH(E4039,'İş emirleri'!$A$6:$A$305,0)),"İş emri yok"))</f>
        <v/>
      </c>
      <c r="G4039" s="38" t="n"/>
      <c r="H4039" s="38" t="n"/>
      <c r="I4039" s="20" t="n"/>
      <c r="J4039" s="40">
        <f>IF(G4039="","",MAX(0,G4039-N(H4039)))</f>
        <v/>
      </c>
      <c r="K4039" s="24">
        <f>IF(OR(G4039="",N(G4039)=0),"",J4039/G4039)</f>
        <v/>
      </c>
      <c r="L4039" s="38" t="n"/>
      <c r="M4039" s="38" t="n"/>
      <c r="N4039" s="20" t="n"/>
      <c r="O4039" s="40">
        <f>IF(AND(L4039="",M4039=""),"",N(L4039)+N(M4039))</f>
        <v/>
      </c>
      <c r="P4039" s="24">
        <f>IF(OR(O4039="",N(O4039)=0),"",N(M4039)/O4039)</f>
        <v/>
      </c>
      <c r="Q4039" s="40">
        <f>IF(OR(J4039="",N(J4039)=0,O4039=""),"",N(L4039)/(J4039/60))</f>
        <v/>
      </c>
      <c r="R4039" s="20" t="n"/>
    </row>
    <row r="4040">
      <c r="A4040" s="39" t="n"/>
      <c r="B4040" s="20" t="n"/>
      <c r="C4040" s="20" t="n"/>
      <c r="D4040" s="20" t="n"/>
      <c r="E4040" s="20" t="n"/>
      <c r="F4040" s="26">
        <f>IF(E4040="","",IFERROR(INDEX('İş emirleri'!$B$6:$B$305,MATCH(E4040,'İş emirleri'!$A$6:$A$305,0)),"İş emri yok"))</f>
        <v/>
      </c>
      <c r="G4040" s="38" t="n"/>
      <c r="H4040" s="38" t="n"/>
      <c r="I4040" s="20" t="n"/>
      <c r="J4040" s="40">
        <f>IF(G4040="","",MAX(0,G4040-N(H4040)))</f>
        <v/>
      </c>
      <c r="K4040" s="24">
        <f>IF(OR(G4040="",N(G4040)=0),"",J4040/G4040)</f>
        <v/>
      </c>
      <c r="L4040" s="38" t="n"/>
      <c r="M4040" s="38" t="n"/>
      <c r="N4040" s="20" t="n"/>
      <c r="O4040" s="40">
        <f>IF(AND(L4040="",M4040=""),"",N(L4040)+N(M4040))</f>
        <v/>
      </c>
      <c r="P4040" s="24">
        <f>IF(OR(O4040="",N(O4040)=0),"",N(M4040)/O4040)</f>
        <v/>
      </c>
      <c r="Q4040" s="40">
        <f>IF(OR(J4040="",N(J4040)=0,O4040=""),"",N(L4040)/(J4040/60))</f>
        <v/>
      </c>
      <c r="R4040" s="20" t="n"/>
    </row>
    <row r="4041">
      <c r="A4041" s="39" t="n"/>
      <c r="B4041" s="20" t="n"/>
      <c r="C4041" s="20" t="n"/>
      <c r="D4041" s="20" t="n"/>
      <c r="E4041" s="20" t="n"/>
      <c r="F4041" s="26">
        <f>IF(E4041="","",IFERROR(INDEX('İş emirleri'!$B$6:$B$305,MATCH(E4041,'İş emirleri'!$A$6:$A$305,0)),"İş emri yok"))</f>
        <v/>
      </c>
      <c r="G4041" s="38" t="n"/>
      <c r="H4041" s="38" t="n"/>
      <c r="I4041" s="20" t="n"/>
      <c r="J4041" s="40">
        <f>IF(G4041="","",MAX(0,G4041-N(H4041)))</f>
        <v/>
      </c>
      <c r="K4041" s="24">
        <f>IF(OR(G4041="",N(G4041)=0),"",J4041/G4041)</f>
        <v/>
      </c>
      <c r="L4041" s="38" t="n"/>
      <c r="M4041" s="38" t="n"/>
      <c r="N4041" s="20" t="n"/>
      <c r="O4041" s="40">
        <f>IF(AND(L4041="",M4041=""),"",N(L4041)+N(M4041))</f>
        <v/>
      </c>
      <c r="P4041" s="24">
        <f>IF(OR(O4041="",N(O4041)=0),"",N(M4041)/O4041)</f>
        <v/>
      </c>
      <c r="Q4041" s="40">
        <f>IF(OR(J4041="",N(J4041)=0,O4041=""),"",N(L4041)/(J4041/60))</f>
        <v/>
      </c>
      <c r="R4041" s="20" t="n"/>
    </row>
    <row r="4042">
      <c r="A4042" s="39" t="n"/>
      <c r="B4042" s="20" t="n"/>
      <c r="C4042" s="20" t="n"/>
      <c r="D4042" s="20" t="n"/>
      <c r="E4042" s="20" t="n"/>
      <c r="F4042" s="26">
        <f>IF(E4042="","",IFERROR(INDEX('İş emirleri'!$B$6:$B$305,MATCH(E4042,'İş emirleri'!$A$6:$A$305,0)),"İş emri yok"))</f>
        <v/>
      </c>
      <c r="G4042" s="38" t="n"/>
      <c r="H4042" s="38" t="n"/>
      <c r="I4042" s="20" t="n"/>
      <c r="J4042" s="40">
        <f>IF(G4042="","",MAX(0,G4042-N(H4042)))</f>
        <v/>
      </c>
      <c r="K4042" s="24">
        <f>IF(OR(G4042="",N(G4042)=0),"",J4042/G4042)</f>
        <v/>
      </c>
      <c r="L4042" s="38" t="n"/>
      <c r="M4042" s="38" t="n"/>
      <c r="N4042" s="20" t="n"/>
      <c r="O4042" s="40">
        <f>IF(AND(L4042="",M4042=""),"",N(L4042)+N(M4042))</f>
        <v/>
      </c>
      <c r="P4042" s="24">
        <f>IF(OR(O4042="",N(O4042)=0),"",N(M4042)/O4042)</f>
        <v/>
      </c>
      <c r="Q4042" s="40">
        <f>IF(OR(J4042="",N(J4042)=0,O4042=""),"",N(L4042)/(J4042/60))</f>
        <v/>
      </c>
      <c r="R4042" s="20" t="n"/>
    </row>
    <row r="4043">
      <c r="A4043" s="39" t="n"/>
      <c r="B4043" s="20" t="n"/>
      <c r="C4043" s="20" t="n"/>
      <c r="D4043" s="20" t="n"/>
      <c r="E4043" s="20" t="n"/>
      <c r="F4043" s="26">
        <f>IF(E4043="","",IFERROR(INDEX('İş emirleri'!$B$6:$B$305,MATCH(E4043,'İş emirleri'!$A$6:$A$305,0)),"İş emri yok"))</f>
        <v/>
      </c>
      <c r="G4043" s="38" t="n"/>
      <c r="H4043" s="38" t="n"/>
      <c r="I4043" s="20" t="n"/>
      <c r="J4043" s="40">
        <f>IF(G4043="","",MAX(0,G4043-N(H4043)))</f>
        <v/>
      </c>
      <c r="K4043" s="24">
        <f>IF(OR(G4043="",N(G4043)=0),"",J4043/G4043)</f>
        <v/>
      </c>
      <c r="L4043" s="38" t="n"/>
      <c r="M4043" s="38" t="n"/>
      <c r="N4043" s="20" t="n"/>
      <c r="O4043" s="40">
        <f>IF(AND(L4043="",M4043=""),"",N(L4043)+N(M4043))</f>
        <v/>
      </c>
      <c r="P4043" s="24">
        <f>IF(OR(O4043="",N(O4043)=0),"",N(M4043)/O4043)</f>
        <v/>
      </c>
      <c r="Q4043" s="40">
        <f>IF(OR(J4043="",N(J4043)=0,O4043=""),"",N(L4043)/(J4043/60))</f>
        <v/>
      </c>
      <c r="R4043" s="20" t="n"/>
    </row>
    <row r="4044">
      <c r="A4044" s="39" t="n"/>
      <c r="B4044" s="20" t="n"/>
      <c r="C4044" s="20" t="n"/>
      <c r="D4044" s="20" t="n"/>
      <c r="E4044" s="20" t="n"/>
      <c r="F4044" s="26">
        <f>IF(E4044="","",IFERROR(INDEX('İş emirleri'!$B$6:$B$305,MATCH(E4044,'İş emirleri'!$A$6:$A$305,0)),"İş emri yok"))</f>
        <v/>
      </c>
      <c r="G4044" s="38" t="n"/>
      <c r="H4044" s="38" t="n"/>
      <c r="I4044" s="20" t="n"/>
      <c r="J4044" s="40">
        <f>IF(G4044="","",MAX(0,G4044-N(H4044)))</f>
        <v/>
      </c>
      <c r="K4044" s="24">
        <f>IF(OR(G4044="",N(G4044)=0),"",J4044/G4044)</f>
        <v/>
      </c>
      <c r="L4044" s="38" t="n"/>
      <c r="M4044" s="38" t="n"/>
      <c r="N4044" s="20" t="n"/>
      <c r="O4044" s="40">
        <f>IF(AND(L4044="",M4044=""),"",N(L4044)+N(M4044))</f>
        <v/>
      </c>
      <c r="P4044" s="24">
        <f>IF(OR(O4044="",N(O4044)=0),"",N(M4044)/O4044)</f>
        <v/>
      </c>
      <c r="Q4044" s="40">
        <f>IF(OR(J4044="",N(J4044)=0,O4044=""),"",N(L4044)/(J4044/60))</f>
        <v/>
      </c>
      <c r="R4044" s="20" t="n"/>
    </row>
    <row r="4045">
      <c r="A4045" s="39" t="n"/>
      <c r="B4045" s="20" t="n"/>
      <c r="C4045" s="20" t="n"/>
      <c r="D4045" s="20" t="n"/>
      <c r="E4045" s="20" t="n"/>
      <c r="F4045" s="26">
        <f>IF(E4045="","",IFERROR(INDEX('İş emirleri'!$B$6:$B$305,MATCH(E4045,'İş emirleri'!$A$6:$A$305,0)),"İş emri yok"))</f>
        <v/>
      </c>
      <c r="G4045" s="38" t="n"/>
      <c r="H4045" s="38" t="n"/>
      <c r="I4045" s="20" t="n"/>
      <c r="J4045" s="40">
        <f>IF(G4045="","",MAX(0,G4045-N(H4045)))</f>
        <v/>
      </c>
      <c r="K4045" s="24">
        <f>IF(OR(G4045="",N(G4045)=0),"",J4045/G4045)</f>
        <v/>
      </c>
      <c r="L4045" s="38" t="n"/>
      <c r="M4045" s="38" t="n"/>
      <c r="N4045" s="20" t="n"/>
      <c r="O4045" s="40">
        <f>IF(AND(L4045="",M4045=""),"",N(L4045)+N(M4045))</f>
        <v/>
      </c>
      <c r="P4045" s="24">
        <f>IF(OR(O4045="",N(O4045)=0),"",N(M4045)/O4045)</f>
        <v/>
      </c>
      <c r="Q4045" s="40">
        <f>IF(OR(J4045="",N(J4045)=0,O4045=""),"",N(L4045)/(J4045/60))</f>
        <v/>
      </c>
      <c r="R4045" s="20" t="n"/>
    </row>
    <row r="4046">
      <c r="A4046" s="39" t="n"/>
      <c r="B4046" s="20" t="n"/>
      <c r="C4046" s="20" t="n"/>
      <c r="D4046" s="20" t="n"/>
      <c r="E4046" s="20" t="n"/>
      <c r="F4046" s="26">
        <f>IF(E4046="","",IFERROR(INDEX('İş emirleri'!$B$6:$B$305,MATCH(E4046,'İş emirleri'!$A$6:$A$305,0)),"İş emri yok"))</f>
        <v/>
      </c>
      <c r="G4046" s="38" t="n"/>
      <c r="H4046" s="38" t="n"/>
      <c r="I4046" s="20" t="n"/>
      <c r="J4046" s="40">
        <f>IF(G4046="","",MAX(0,G4046-N(H4046)))</f>
        <v/>
      </c>
      <c r="K4046" s="24">
        <f>IF(OR(G4046="",N(G4046)=0),"",J4046/G4046)</f>
        <v/>
      </c>
      <c r="L4046" s="38" t="n"/>
      <c r="M4046" s="38" t="n"/>
      <c r="N4046" s="20" t="n"/>
      <c r="O4046" s="40">
        <f>IF(AND(L4046="",M4046=""),"",N(L4046)+N(M4046))</f>
        <v/>
      </c>
      <c r="P4046" s="24">
        <f>IF(OR(O4046="",N(O4046)=0),"",N(M4046)/O4046)</f>
        <v/>
      </c>
      <c r="Q4046" s="40">
        <f>IF(OR(J4046="",N(J4046)=0,O4046=""),"",N(L4046)/(J4046/60))</f>
        <v/>
      </c>
      <c r="R4046" s="20" t="n"/>
    </row>
    <row r="4047">
      <c r="A4047" s="39" t="n"/>
      <c r="B4047" s="20" t="n"/>
      <c r="C4047" s="20" t="n"/>
      <c r="D4047" s="20" t="n"/>
      <c r="E4047" s="20" t="n"/>
      <c r="F4047" s="26">
        <f>IF(E4047="","",IFERROR(INDEX('İş emirleri'!$B$6:$B$305,MATCH(E4047,'İş emirleri'!$A$6:$A$305,0)),"İş emri yok"))</f>
        <v/>
      </c>
      <c r="G4047" s="38" t="n"/>
      <c r="H4047" s="38" t="n"/>
      <c r="I4047" s="20" t="n"/>
      <c r="J4047" s="40">
        <f>IF(G4047="","",MAX(0,G4047-N(H4047)))</f>
        <v/>
      </c>
      <c r="K4047" s="24">
        <f>IF(OR(G4047="",N(G4047)=0),"",J4047/G4047)</f>
        <v/>
      </c>
      <c r="L4047" s="38" t="n"/>
      <c r="M4047" s="38" t="n"/>
      <c r="N4047" s="20" t="n"/>
      <c r="O4047" s="40">
        <f>IF(AND(L4047="",M4047=""),"",N(L4047)+N(M4047))</f>
        <v/>
      </c>
      <c r="P4047" s="24">
        <f>IF(OR(O4047="",N(O4047)=0),"",N(M4047)/O4047)</f>
        <v/>
      </c>
      <c r="Q4047" s="40">
        <f>IF(OR(J4047="",N(J4047)=0,O4047=""),"",N(L4047)/(J4047/60))</f>
        <v/>
      </c>
      <c r="R4047" s="20" t="n"/>
    </row>
    <row r="4048">
      <c r="A4048" s="39" t="n"/>
      <c r="B4048" s="20" t="n"/>
      <c r="C4048" s="20" t="n"/>
      <c r="D4048" s="20" t="n"/>
      <c r="E4048" s="20" t="n"/>
      <c r="F4048" s="26">
        <f>IF(E4048="","",IFERROR(INDEX('İş emirleri'!$B$6:$B$305,MATCH(E4048,'İş emirleri'!$A$6:$A$305,0)),"İş emri yok"))</f>
        <v/>
      </c>
      <c r="G4048" s="38" t="n"/>
      <c r="H4048" s="38" t="n"/>
      <c r="I4048" s="20" t="n"/>
      <c r="J4048" s="40">
        <f>IF(G4048="","",MAX(0,G4048-N(H4048)))</f>
        <v/>
      </c>
      <c r="K4048" s="24">
        <f>IF(OR(G4048="",N(G4048)=0),"",J4048/G4048)</f>
        <v/>
      </c>
      <c r="L4048" s="38" t="n"/>
      <c r="M4048" s="38" t="n"/>
      <c r="N4048" s="20" t="n"/>
      <c r="O4048" s="40">
        <f>IF(AND(L4048="",M4048=""),"",N(L4048)+N(M4048))</f>
        <v/>
      </c>
      <c r="P4048" s="24">
        <f>IF(OR(O4048="",N(O4048)=0),"",N(M4048)/O4048)</f>
        <v/>
      </c>
      <c r="Q4048" s="40">
        <f>IF(OR(J4048="",N(J4048)=0,O4048=""),"",N(L4048)/(J4048/60))</f>
        <v/>
      </c>
      <c r="R4048" s="20" t="n"/>
    </row>
    <row r="4049">
      <c r="A4049" s="39" t="n"/>
      <c r="B4049" s="20" t="n"/>
      <c r="C4049" s="20" t="n"/>
      <c r="D4049" s="20" t="n"/>
      <c r="E4049" s="20" t="n"/>
      <c r="F4049" s="26">
        <f>IF(E4049="","",IFERROR(INDEX('İş emirleri'!$B$6:$B$305,MATCH(E4049,'İş emirleri'!$A$6:$A$305,0)),"İş emri yok"))</f>
        <v/>
      </c>
      <c r="G4049" s="38" t="n"/>
      <c r="H4049" s="38" t="n"/>
      <c r="I4049" s="20" t="n"/>
      <c r="J4049" s="40">
        <f>IF(G4049="","",MAX(0,G4049-N(H4049)))</f>
        <v/>
      </c>
      <c r="K4049" s="24">
        <f>IF(OR(G4049="",N(G4049)=0),"",J4049/G4049)</f>
        <v/>
      </c>
      <c r="L4049" s="38" t="n"/>
      <c r="M4049" s="38" t="n"/>
      <c r="N4049" s="20" t="n"/>
      <c r="O4049" s="40">
        <f>IF(AND(L4049="",M4049=""),"",N(L4049)+N(M4049))</f>
        <v/>
      </c>
      <c r="P4049" s="24">
        <f>IF(OR(O4049="",N(O4049)=0),"",N(M4049)/O4049)</f>
        <v/>
      </c>
      <c r="Q4049" s="40">
        <f>IF(OR(J4049="",N(J4049)=0,O4049=""),"",N(L4049)/(J4049/60))</f>
        <v/>
      </c>
      <c r="R4049" s="20" t="n"/>
    </row>
    <row r="4050">
      <c r="A4050" s="39" t="n"/>
      <c r="B4050" s="20" t="n"/>
      <c r="C4050" s="20" t="n"/>
      <c r="D4050" s="20" t="n"/>
      <c r="E4050" s="20" t="n"/>
      <c r="F4050" s="26">
        <f>IF(E4050="","",IFERROR(INDEX('İş emirleri'!$B$6:$B$305,MATCH(E4050,'İş emirleri'!$A$6:$A$305,0)),"İş emri yok"))</f>
        <v/>
      </c>
      <c r="G4050" s="38" t="n"/>
      <c r="H4050" s="38" t="n"/>
      <c r="I4050" s="20" t="n"/>
      <c r="J4050" s="40">
        <f>IF(G4050="","",MAX(0,G4050-N(H4050)))</f>
        <v/>
      </c>
      <c r="K4050" s="24">
        <f>IF(OR(G4050="",N(G4050)=0),"",J4050/G4050)</f>
        <v/>
      </c>
      <c r="L4050" s="38" t="n"/>
      <c r="M4050" s="38" t="n"/>
      <c r="N4050" s="20" t="n"/>
      <c r="O4050" s="40">
        <f>IF(AND(L4050="",M4050=""),"",N(L4050)+N(M4050))</f>
        <v/>
      </c>
      <c r="P4050" s="24">
        <f>IF(OR(O4050="",N(O4050)=0),"",N(M4050)/O4050)</f>
        <v/>
      </c>
      <c r="Q4050" s="40">
        <f>IF(OR(J4050="",N(J4050)=0,O4050=""),"",N(L4050)/(J4050/60))</f>
        <v/>
      </c>
      <c r="R4050" s="20" t="n"/>
    </row>
    <row r="4051">
      <c r="A4051" s="39" t="n"/>
      <c r="B4051" s="20" t="n"/>
      <c r="C4051" s="20" t="n"/>
      <c r="D4051" s="20" t="n"/>
      <c r="E4051" s="20" t="n"/>
      <c r="F4051" s="26">
        <f>IF(E4051="","",IFERROR(INDEX('İş emirleri'!$B$6:$B$305,MATCH(E4051,'İş emirleri'!$A$6:$A$305,0)),"İş emri yok"))</f>
        <v/>
      </c>
      <c r="G4051" s="38" t="n"/>
      <c r="H4051" s="38" t="n"/>
      <c r="I4051" s="20" t="n"/>
      <c r="J4051" s="40">
        <f>IF(G4051="","",MAX(0,G4051-N(H4051)))</f>
        <v/>
      </c>
      <c r="K4051" s="24">
        <f>IF(OR(G4051="",N(G4051)=0),"",J4051/G4051)</f>
        <v/>
      </c>
      <c r="L4051" s="38" t="n"/>
      <c r="M4051" s="38" t="n"/>
      <c r="N4051" s="20" t="n"/>
      <c r="O4051" s="40">
        <f>IF(AND(L4051="",M4051=""),"",N(L4051)+N(M4051))</f>
        <v/>
      </c>
      <c r="P4051" s="24">
        <f>IF(OR(O4051="",N(O4051)=0),"",N(M4051)/O4051)</f>
        <v/>
      </c>
      <c r="Q4051" s="40">
        <f>IF(OR(J4051="",N(J4051)=0,O4051=""),"",N(L4051)/(J4051/60))</f>
        <v/>
      </c>
      <c r="R4051" s="20" t="n"/>
    </row>
    <row r="4052">
      <c r="A4052" s="39" t="n"/>
      <c r="B4052" s="20" t="n"/>
      <c r="C4052" s="20" t="n"/>
      <c r="D4052" s="20" t="n"/>
      <c r="E4052" s="20" t="n"/>
      <c r="F4052" s="26">
        <f>IF(E4052="","",IFERROR(INDEX('İş emirleri'!$B$6:$B$305,MATCH(E4052,'İş emirleri'!$A$6:$A$305,0)),"İş emri yok"))</f>
        <v/>
      </c>
      <c r="G4052" s="38" t="n"/>
      <c r="H4052" s="38" t="n"/>
      <c r="I4052" s="20" t="n"/>
      <c r="J4052" s="40">
        <f>IF(G4052="","",MAX(0,G4052-N(H4052)))</f>
        <v/>
      </c>
      <c r="K4052" s="24">
        <f>IF(OR(G4052="",N(G4052)=0),"",J4052/G4052)</f>
        <v/>
      </c>
      <c r="L4052" s="38" t="n"/>
      <c r="M4052" s="38" t="n"/>
      <c r="N4052" s="20" t="n"/>
      <c r="O4052" s="40">
        <f>IF(AND(L4052="",M4052=""),"",N(L4052)+N(M4052))</f>
        <v/>
      </c>
      <c r="P4052" s="24">
        <f>IF(OR(O4052="",N(O4052)=0),"",N(M4052)/O4052)</f>
        <v/>
      </c>
      <c r="Q4052" s="40">
        <f>IF(OR(J4052="",N(J4052)=0,O4052=""),"",N(L4052)/(J4052/60))</f>
        <v/>
      </c>
      <c r="R4052" s="20" t="n"/>
    </row>
    <row r="4053">
      <c r="A4053" s="39" t="n"/>
      <c r="B4053" s="20" t="n"/>
      <c r="C4053" s="20" t="n"/>
      <c r="D4053" s="20" t="n"/>
      <c r="E4053" s="20" t="n"/>
      <c r="F4053" s="26">
        <f>IF(E4053="","",IFERROR(INDEX('İş emirleri'!$B$6:$B$305,MATCH(E4053,'İş emirleri'!$A$6:$A$305,0)),"İş emri yok"))</f>
        <v/>
      </c>
      <c r="G4053" s="38" t="n"/>
      <c r="H4053" s="38" t="n"/>
      <c r="I4053" s="20" t="n"/>
      <c r="J4053" s="40">
        <f>IF(G4053="","",MAX(0,G4053-N(H4053)))</f>
        <v/>
      </c>
      <c r="K4053" s="24">
        <f>IF(OR(G4053="",N(G4053)=0),"",J4053/G4053)</f>
        <v/>
      </c>
      <c r="L4053" s="38" t="n"/>
      <c r="M4053" s="38" t="n"/>
      <c r="N4053" s="20" t="n"/>
      <c r="O4053" s="40">
        <f>IF(AND(L4053="",M4053=""),"",N(L4053)+N(M4053))</f>
        <v/>
      </c>
      <c r="P4053" s="24">
        <f>IF(OR(O4053="",N(O4053)=0),"",N(M4053)/O4053)</f>
        <v/>
      </c>
      <c r="Q4053" s="40">
        <f>IF(OR(J4053="",N(J4053)=0,O4053=""),"",N(L4053)/(J4053/60))</f>
        <v/>
      </c>
      <c r="R4053" s="20" t="n"/>
    </row>
    <row r="4054">
      <c r="A4054" s="39" t="n"/>
      <c r="B4054" s="20" t="n"/>
      <c r="C4054" s="20" t="n"/>
      <c r="D4054" s="20" t="n"/>
      <c r="E4054" s="20" t="n"/>
      <c r="F4054" s="26">
        <f>IF(E4054="","",IFERROR(INDEX('İş emirleri'!$B$6:$B$305,MATCH(E4054,'İş emirleri'!$A$6:$A$305,0)),"İş emri yok"))</f>
        <v/>
      </c>
      <c r="G4054" s="38" t="n"/>
      <c r="H4054" s="38" t="n"/>
      <c r="I4054" s="20" t="n"/>
      <c r="J4054" s="40">
        <f>IF(G4054="","",MAX(0,G4054-N(H4054)))</f>
        <v/>
      </c>
      <c r="K4054" s="24">
        <f>IF(OR(G4054="",N(G4054)=0),"",J4054/G4054)</f>
        <v/>
      </c>
      <c r="L4054" s="38" t="n"/>
      <c r="M4054" s="38" t="n"/>
      <c r="N4054" s="20" t="n"/>
      <c r="O4054" s="40">
        <f>IF(AND(L4054="",M4054=""),"",N(L4054)+N(M4054))</f>
        <v/>
      </c>
      <c r="P4054" s="24">
        <f>IF(OR(O4054="",N(O4054)=0),"",N(M4054)/O4054)</f>
        <v/>
      </c>
      <c r="Q4054" s="40">
        <f>IF(OR(J4054="",N(J4054)=0,O4054=""),"",N(L4054)/(J4054/60))</f>
        <v/>
      </c>
      <c r="R4054" s="20" t="n"/>
    </row>
    <row r="4055">
      <c r="A4055" s="39" t="n"/>
      <c r="B4055" s="20" t="n"/>
      <c r="C4055" s="20" t="n"/>
      <c r="D4055" s="20" t="n"/>
      <c r="E4055" s="20" t="n"/>
      <c r="F4055" s="26">
        <f>IF(E4055="","",IFERROR(INDEX('İş emirleri'!$B$6:$B$305,MATCH(E4055,'İş emirleri'!$A$6:$A$305,0)),"İş emri yok"))</f>
        <v/>
      </c>
      <c r="G4055" s="38" t="n"/>
      <c r="H4055" s="38" t="n"/>
      <c r="I4055" s="20" t="n"/>
      <c r="J4055" s="40">
        <f>IF(G4055="","",MAX(0,G4055-N(H4055)))</f>
        <v/>
      </c>
      <c r="K4055" s="24">
        <f>IF(OR(G4055="",N(G4055)=0),"",J4055/G4055)</f>
        <v/>
      </c>
      <c r="L4055" s="38" t="n"/>
      <c r="M4055" s="38" t="n"/>
      <c r="N4055" s="20" t="n"/>
      <c r="O4055" s="40">
        <f>IF(AND(L4055="",M4055=""),"",N(L4055)+N(M4055))</f>
        <v/>
      </c>
      <c r="P4055" s="24">
        <f>IF(OR(O4055="",N(O4055)=0),"",N(M4055)/O4055)</f>
        <v/>
      </c>
      <c r="Q4055" s="40">
        <f>IF(OR(J4055="",N(J4055)=0,O4055=""),"",N(L4055)/(J4055/60))</f>
        <v/>
      </c>
      <c r="R4055" s="20" t="n"/>
    </row>
    <row r="4056">
      <c r="A4056" s="39" t="n"/>
      <c r="B4056" s="20" t="n"/>
      <c r="C4056" s="20" t="n"/>
      <c r="D4056" s="20" t="n"/>
      <c r="E4056" s="20" t="n"/>
      <c r="F4056" s="26">
        <f>IF(E4056="","",IFERROR(INDEX('İş emirleri'!$B$6:$B$305,MATCH(E4056,'İş emirleri'!$A$6:$A$305,0)),"İş emri yok"))</f>
        <v/>
      </c>
      <c r="G4056" s="38" t="n"/>
      <c r="H4056" s="38" t="n"/>
      <c r="I4056" s="20" t="n"/>
      <c r="J4056" s="40">
        <f>IF(G4056="","",MAX(0,G4056-N(H4056)))</f>
        <v/>
      </c>
      <c r="K4056" s="24">
        <f>IF(OR(G4056="",N(G4056)=0),"",J4056/G4056)</f>
        <v/>
      </c>
      <c r="L4056" s="38" t="n"/>
      <c r="M4056" s="38" t="n"/>
      <c r="N4056" s="20" t="n"/>
      <c r="O4056" s="40">
        <f>IF(AND(L4056="",M4056=""),"",N(L4056)+N(M4056))</f>
        <v/>
      </c>
      <c r="P4056" s="24">
        <f>IF(OR(O4056="",N(O4056)=0),"",N(M4056)/O4056)</f>
        <v/>
      </c>
      <c r="Q4056" s="40">
        <f>IF(OR(J4056="",N(J4056)=0,O4056=""),"",N(L4056)/(J4056/60))</f>
        <v/>
      </c>
      <c r="R4056" s="20" t="n"/>
    </row>
    <row r="4057">
      <c r="A4057" s="39" t="n"/>
      <c r="B4057" s="20" t="n"/>
      <c r="C4057" s="20" t="n"/>
      <c r="D4057" s="20" t="n"/>
      <c r="E4057" s="20" t="n"/>
      <c r="F4057" s="26">
        <f>IF(E4057="","",IFERROR(INDEX('İş emirleri'!$B$6:$B$305,MATCH(E4057,'İş emirleri'!$A$6:$A$305,0)),"İş emri yok"))</f>
        <v/>
      </c>
      <c r="G4057" s="38" t="n"/>
      <c r="H4057" s="38" t="n"/>
      <c r="I4057" s="20" t="n"/>
      <c r="J4057" s="40">
        <f>IF(G4057="","",MAX(0,G4057-N(H4057)))</f>
        <v/>
      </c>
      <c r="K4057" s="24">
        <f>IF(OR(G4057="",N(G4057)=0),"",J4057/G4057)</f>
        <v/>
      </c>
      <c r="L4057" s="38" t="n"/>
      <c r="M4057" s="38" t="n"/>
      <c r="N4057" s="20" t="n"/>
      <c r="O4057" s="40">
        <f>IF(AND(L4057="",M4057=""),"",N(L4057)+N(M4057))</f>
        <v/>
      </c>
      <c r="P4057" s="24">
        <f>IF(OR(O4057="",N(O4057)=0),"",N(M4057)/O4057)</f>
        <v/>
      </c>
      <c r="Q4057" s="40">
        <f>IF(OR(J4057="",N(J4057)=0,O4057=""),"",N(L4057)/(J4057/60))</f>
        <v/>
      </c>
      <c r="R4057" s="20" t="n"/>
    </row>
    <row r="4058">
      <c r="A4058" s="39" t="n"/>
      <c r="B4058" s="20" t="n"/>
      <c r="C4058" s="20" t="n"/>
      <c r="D4058" s="20" t="n"/>
      <c r="E4058" s="20" t="n"/>
      <c r="F4058" s="26">
        <f>IF(E4058="","",IFERROR(INDEX('İş emirleri'!$B$6:$B$305,MATCH(E4058,'İş emirleri'!$A$6:$A$305,0)),"İş emri yok"))</f>
        <v/>
      </c>
      <c r="G4058" s="38" t="n"/>
      <c r="H4058" s="38" t="n"/>
      <c r="I4058" s="20" t="n"/>
      <c r="J4058" s="40">
        <f>IF(G4058="","",MAX(0,G4058-N(H4058)))</f>
        <v/>
      </c>
      <c r="K4058" s="24">
        <f>IF(OR(G4058="",N(G4058)=0),"",J4058/G4058)</f>
        <v/>
      </c>
      <c r="L4058" s="38" t="n"/>
      <c r="M4058" s="38" t="n"/>
      <c r="N4058" s="20" t="n"/>
      <c r="O4058" s="40">
        <f>IF(AND(L4058="",M4058=""),"",N(L4058)+N(M4058))</f>
        <v/>
      </c>
      <c r="P4058" s="24">
        <f>IF(OR(O4058="",N(O4058)=0),"",N(M4058)/O4058)</f>
        <v/>
      </c>
      <c r="Q4058" s="40">
        <f>IF(OR(J4058="",N(J4058)=0,O4058=""),"",N(L4058)/(J4058/60))</f>
        <v/>
      </c>
      <c r="R4058" s="20" t="n"/>
    </row>
    <row r="4059">
      <c r="A4059" s="39" t="n"/>
      <c r="B4059" s="20" t="n"/>
      <c r="C4059" s="20" t="n"/>
      <c r="D4059" s="20" t="n"/>
      <c r="E4059" s="20" t="n"/>
      <c r="F4059" s="26">
        <f>IF(E4059="","",IFERROR(INDEX('İş emirleri'!$B$6:$B$305,MATCH(E4059,'İş emirleri'!$A$6:$A$305,0)),"İş emri yok"))</f>
        <v/>
      </c>
      <c r="G4059" s="38" t="n"/>
      <c r="H4059" s="38" t="n"/>
      <c r="I4059" s="20" t="n"/>
      <c r="J4059" s="40">
        <f>IF(G4059="","",MAX(0,G4059-N(H4059)))</f>
        <v/>
      </c>
      <c r="K4059" s="24">
        <f>IF(OR(G4059="",N(G4059)=0),"",J4059/G4059)</f>
        <v/>
      </c>
      <c r="L4059" s="38" t="n"/>
      <c r="M4059" s="38" t="n"/>
      <c r="N4059" s="20" t="n"/>
      <c r="O4059" s="40">
        <f>IF(AND(L4059="",M4059=""),"",N(L4059)+N(M4059))</f>
        <v/>
      </c>
      <c r="P4059" s="24">
        <f>IF(OR(O4059="",N(O4059)=0),"",N(M4059)/O4059)</f>
        <v/>
      </c>
      <c r="Q4059" s="40">
        <f>IF(OR(J4059="",N(J4059)=0,O4059=""),"",N(L4059)/(J4059/60))</f>
        <v/>
      </c>
      <c r="R4059" s="20" t="n"/>
    </row>
    <row r="4060">
      <c r="A4060" s="39" t="n"/>
      <c r="B4060" s="20" t="n"/>
      <c r="C4060" s="20" t="n"/>
      <c r="D4060" s="20" t="n"/>
      <c r="E4060" s="20" t="n"/>
      <c r="F4060" s="26">
        <f>IF(E4060="","",IFERROR(INDEX('İş emirleri'!$B$6:$B$305,MATCH(E4060,'İş emirleri'!$A$6:$A$305,0)),"İş emri yok"))</f>
        <v/>
      </c>
      <c r="G4060" s="38" t="n"/>
      <c r="H4060" s="38" t="n"/>
      <c r="I4060" s="20" t="n"/>
      <c r="J4060" s="40">
        <f>IF(G4060="","",MAX(0,G4060-N(H4060)))</f>
        <v/>
      </c>
      <c r="K4060" s="24">
        <f>IF(OR(G4060="",N(G4060)=0),"",J4060/G4060)</f>
        <v/>
      </c>
      <c r="L4060" s="38" t="n"/>
      <c r="M4060" s="38" t="n"/>
      <c r="N4060" s="20" t="n"/>
      <c r="O4060" s="40">
        <f>IF(AND(L4060="",M4060=""),"",N(L4060)+N(M4060))</f>
        <v/>
      </c>
      <c r="P4060" s="24">
        <f>IF(OR(O4060="",N(O4060)=0),"",N(M4060)/O4060)</f>
        <v/>
      </c>
      <c r="Q4060" s="40">
        <f>IF(OR(J4060="",N(J4060)=0,O4060=""),"",N(L4060)/(J4060/60))</f>
        <v/>
      </c>
      <c r="R4060" s="20" t="n"/>
    </row>
    <row r="4061">
      <c r="A4061" s="39" t="n"/>
      <c r="B4061" s="20" t="n"/>
      <c r="C4061" s="20" t="n"/>
      <c r="D4061" s="20" t="n"/>
      <c r="E4061" s="20" t="n"/>
      <c r="F4061" s="26">
        <f>IF(E4061="","",IFERROR(INDEX('İş emirleri'!$B$6:$B$305,MATCH(E4061,'İş emirleri'!$A$6:$A$305,0)),"İş emri yok"))</f>
        <v/>
      </c>
      <c r="G4061" s="38" t="n"/>
      <c r="H4061" s="38" t="n"/>
      <c r="I4061" s="20" t="n"/>
      <c r="J4061" s="40">
        <f>IF(G4061="","",MAX(0,G4061-N(H4061)))</f>
        <v/>
      </c>
      <c r="K4061" s="24">
        <f>IF(OR(G4061="",N(G4061)=0),"",J4061/G4061)</f>
        <v/>
      </c>
      <c r="L4061" s="38" t="n"/>
      <c r="M4061" s="38" t="n"/>
      <c r="N4061" s="20" t="n"/>
      <c r="O4061" s="40">
        <f>IF(AND(L4061="",M4061=""),"",N(L4061)+N(M4061))</f>
        <v/>
      </c>
      <c r="P4061" s="24">
        <f>IF(OR(O4061="",N(O4061)=0),"",N(M4061)/O4061)</f>
        <v/>
      </c>
      <c r="Q4061" s="40">
        <f>IF(OR(J4061="",N(J4061)=0,O4061=""),"",N(L4061)/(J4061/60))</f>
        <v/>
      </c>
      <c r="R4061" s="20" t="n"/>
    </row>
    <row r="4062">
      <c r="A4062" s="39" t="n"/>
      <c r="B4062" s="20" t="n"/>
      <c r="C4062" s="20" t="n"/>
      <c r="D4062" s="20" t="n"/>
      <c r="E4062" s="20" t="n"/>
      <c r="F4062" s="26">
        <f>IF(E4062="","",IFERROR(INDEX('İş emirleri'!$B$6:$B$305,MATCH(E4062,'İş emirleri'!$A$6:$A$305,0)),"İş emri yok"))</f>
        <v/>
      </c>
      <c r="G4062" s="38" t="n"/>
      <c r="H4062" s="38" t="n"/>
      <c r="I4062" s="20" t="n"/>
      <c r="J4062" s="40">
        <f>IF(G4062="","",MAX(0,G4062-N(H4062)))</f>
        <v/>
      </c>
      <c r="K4062" s="24">
        <f>IF(OR(G4062="",N(G4062)=0),"",J4062/G4062)</f>
        <v/>
      </c>
      <c r="L4062" s="38" t="n"/>
      <c r="M4062" s="38" t="n"/>
      <c r="N4062" s="20" t="n"/>
      <c r="O4062" s="40">
        <f>IF(AND(L4062="",M4062=""),"",N(L4062)+N(M4062))</f>
        <v/>
      </c>
      <c r="P4062" s="24">
        <f>IF(OR(O4062="",N(O4062)=0),"",N(M4062)/O4062)</f>
        <v/>
      </c>
      <c r="Q4062" s="40">
        <f>IF(OR(J4062="",N(J4062)=0,O4062=""),"",N(L4062)/(J4062/60))</f>
        <v/>
      </c>
      <c r="R4062" s="20" t="n"/>
    </row>
    <row r="4063">
      <c r="A4063" s="39" t="n"/>
      <c r="B4063" s="20" t="n"/>
      <c r="C4063" s="20" t="n"/>
      <c r="D4063" s="20" t="n"/>
      <c r="E4063" s="20" t="n"/>
      <c r="F4063" s="26">
        <f>IF(E4063="","",IFERROR(INDEX('İş emirleri'!$B$6:$B$305,MATCH(E4063,'İş emirleri'!$A$6:$A$305,0)),"İş emri yok"))</f>
        <v/>
      </c>
      <c r="G4063" s="38" t="n"/>
      <c r="H4063" s="38" t="n"/>
      <c r="I4063" s="20" t="n"/>
      <c r="J4063" s="40">
        <f>IF(G4063="","",MAX(0,G4063-N(H4063)))</f>
        <v/>
      </c>
      <c r="K4063" s="24">
        <f>IF(OR(G4063="",N(G4063)=0),"",J4063/G4063)</f>
        <v/>
      </c>
      <c r="L4063" s="38" t="n"/>
      <c r="M4063" s="38" t="n"/>
      <c r="N4063" s="20" t="n"/>
      <c r="O4063" s="40">
        <f>IF(AND(L4063="",M4063=""),"",N(L4063)+N(M4063))</f>
        <v/>
      </c>
      <c r="P4063" s="24">
        <f>IF(OR(O4063="",N(O4063)=0),"",N(M4063)/O4063)</f>
        <v/>
      </c>
      <c r="Q4063" s="40">
        <f>IF(OR(J4063="",N(J4063)=0,O4063=""),"",N(L4063)/(J4063/60))</f>
        <v/>
      </c>
      <c r="R4063" s="20" t="n"/>
    </row>
    <row r="4064">
      <c r="A4064" s="39" t="n"/>
      <c r="B4064" s="20" t="n"/>
      <c r="C4064" s="20" t="n"/>
      <c r="D4064" s="20" t="n"/>
      <c r="E4064" s="20" t="n"/>
      <c r="F4064" s="26">
        <f>IF(E4064="","",IFERROR(INDEX('İş emirleri'!$B$6:$B$305,MATCH(E4064,'İş emirleri'!$A$6:$A$305,0)),"İş emri yok"))</f>
        <v/>
      </c>
      <c r="G4064" s="38" t="n"/>
      <c r="H4064" s="38" t="n"/>
      <c r="I4064" s="20" t="n"/>
      <c r="J4064" s="40">
        <f>IF(G4064="","",MAX(0,G4064-N(H4064)))</f>
        <v/>
      </c>
      <c r="K4064" s="24">
        <f>IF(OR(G4064="",N(G4064)=0),"",J4064/G4064)</f>
        <v/>
      </c>
      <c r="L4064" s="38" t="n"/>
      <c r="M4064" s="38" t="n"/>
      <c r="N4064" s="20" t="n"/>
      <c r="O4064" s="40">
        <f>IF(AND(L4064="",M4064=""),"",N(L4064)+N(M4064))</f>
        <v/>
      </c>
      <c r="P4064" s="24">
        <f>IF(OR(O4064="",N(O4064)=0),"",N(M4064)/O4064)</f>
        <v/>
      </c>
      <c r="Q4064" s="40">
        <f>IF(OR(J4064="",N(J4064)=0,O4064=""),"",N(L4064)/(J4064/60))</f>
        <v/>
      </c>
      <c r="R4064" s="20" t="n"/>
    </row>
    <row r="4065">
      <c r="A4065" s="39" t="n"/>
      <c r="B4065" s="20" t="n"/>
      <c r="C4065" s="20" t="n"/>
      <c r="D4065" s="20" t="n"/>
      <c r="E4065" s="20" t="n"/>
      <c r="F4065" s="26">
        <f>IF(E4065="","",IFERROR(INDEX('İş emirleri'!$B$6:$B$305,MATCH(E4065,'İş emirleri'!$A$6:$A$305,0)),"İş emri yok"))</f>
        <v/>
      </c>
      <c r="G4065" s="38" t="n"/>
      <c r="H4065" s="38" t="n"/>
      <c r="I4065" s="20" t="n"/>
      <c r="J4065" s="40">
        <f>IF(G4065="","",MAX(0,G4065-N(H4065)))</f>
        <v/>
      </c>
      <c r="K4065" s="24">
        <f>IF(OR(G4065="",N(G4065)=0),"",J4065/G4065)</f>
        <v/>
      </c>
      <c r="L4065" s="38" t="n"/>
      <c r="M4065" s="38" t="n"/>
      <c r="N4065" s="20" t="n"/>
      <c r="O4065" s="40">
        <f>IF(AND(L4065="",M4065=""),"",N(L4065)+N(M4065))</f>
        <v/>
      </c>
      <c r="P4065" s="24">
        <f>IF(OR(O4065="",N(O4065)=0),"",N(M4065)/O4065)</f>
        <v/>
      </c>
      <c r="Q4065" s="40">
        <f>IF(OR(J4065="",N(J4065)=0,O4065=""),"",N(L4065)/(J4065/60))</f>
        <v/>
      </c>
      <c r="R4065" s="20" t="n"/>
    </row>
    <row r="4066">
      <c r="A4066" s="39" t="n"/>
      <c r="B4066" s="20" t="n"/>
      <c r="C4066" s="20" t="n"/>
      <c r="D4066" s="20" t="n"/>
      <c r="E4066" s="20" t="n"/>
      <c r="F4066" s="26">
        <f>IF(E4066="","",IFERROR(INDEX('İş emirleri'!$B$6:$B$305,MATCH(E4066,'İş emirleri'!$A$6:$A$305,0)),"İş emri yok"))</f>
        <v/>
      </c>
      <c r="G4066" s="38" t="n"/>
      <c r="H4066" s="38" t="n"/>
      <c r="I4066" s="20" t="n"/>
      <c r="J4066" s="40">
        <f>IF(G4066="","",MAX(0,G4066-N(H4066)))</f>
        <v/>
      </c>
      <c r="K4066" s="24">
        <f>IF(OR(G4066="",N(G4066)=0),"",J4066/G4066)</f>
        <v/>
      </c>
      <c r="L4066" s="38" t="n"/>
      <c r="M4066" s="38" t="n"/>
      <c r="N4066" s="20" t="n"/>
      <c r="O4066" s="40">
        <f>IF(AND(L4066="",M4066=""),"",N(L4066)+N(M4066))</f>
        <v/>
      </c>
      <c r="P4066" s="24">
        <f>IF(OR(O4066="",N(O4066)=0),"",N(M4066)/O4066)</f>
        <v/>
      </c>
      <c r="Q4066" s="40">
        <f>IF(OR(J4066="",N(J4066)=0,O4066=""),"",N(L4066)/(J4066/60))</f>
        <v/>
      </c>
      <c r="R4066" s="20" t="n"/>
    </row>
    <row r="4067">
      <c r="A4067" s="39" t="n"/>
      <c r="B4067" s="20" t="n"/>
      <c r="C4067" s="20" t="n"/>
      <c r="D4067" s="20" t="n"/>
      <c r="E4067" s="20" t="n"/>
      <c r="F4067" s="26">
        <f>IF(E4067="","",IFERROR(INDEX('İş emirleri'!$B$6:$B$305,MATCH(E4067,'İş emirleri'!$A$6:$A$305,0)),"İş emri yok"))</f>
        <v/>
      </c>
      <c r="G4067" s="38" t="n"/>
      <c r="H4067" s="38" t="n"/>
      <c r="I4067" s="20" t="n"/>
      <c r="J4067" s="40">
        <f>IF(G4067="","",MAX(0,G4067-N(H4067)))</f>
        <v/>
      </c>
      <c r="K4067" s="24">
        <f>IF(OR(G4067="",N(G4067)=0),"",J4067/G4067)</f>
        <v/>
      </c>
      <c r="L4067" s="38" t="n"/>
      <c r="M4067" s="38" t="n"/>
      <c r="N4067" s="20" t="n"/>
      <c r="O4067" s="40">
        <f>IF(AND(L4067="",M4067=""),"",N(L4067)+N(M4067))</f>
        <v/>
      </c>
      <c r="P4067" s="24">
        <f>IF(OR(O4067="",N(O4067)=0),"",N(M4067)/O4067)</f>
        <v/>
      </c>
      <c r="Q4067" s="40">
        <f>IF(OR(J4067="",N(J4067)=0,O4067=""),"",N(L4067)/(J4067/60))</f>
        <v/>
      </c>
      <c r="R4067" s="20" t="n"/>
    </row>
    <row r="4068">
      <c r="A4068" s="39" t="n"/>
      <c r="B4068" s="20" t="n"/>
      <c r="C4068" s="20" t="n"/>
      <c r="D4068" s="20" t="n"/>
      <c r="E4068" s="20" t="n"/>
      <c r="F4068" s="26">
        <f>IF(E4068="","",IFERROR(INDEX('İş emirleri'!$B$6:$B$305,MATCH(E4068,'İş emirleri'!$A$6:$A$305,0)),"İş emri yok"))</f>
        <v/>
      </c>
      <c r="G4068" s="38" t="n"/>
      <c r="H4068" s="38" t="n"/>
      <c r="I4068" s="20" t="n"/>
      <c r="J4068" s="40">
        <f>IF(G4068="","",MAX(0,G4068-N(H4068)))</f>
        <v/>
      </c>
      <c r="K4068" s="24">
        <f>IF(OR(G4068="",N(G4068)=0),"",J4068/G4068)</f>
        <v/>
      </c>
      <c r="L4068" s="38" t="n"/>
      <c r="M4068" s="38" t="n"/>
      <c r="N4068" s="20" t="n"/>
      <c r="O4068" s="40">
        <f>IF(AND(L4068="",M4068=""),"",N(L4068)+N(M4068))</f>
        <v/>
      </c>
      <c r="P4068" s="24">
        <f>IF(OR(O4068="",N(O4068)=0),"",N(M4068)/O4068)</f>
        <v/>
      </c>
      <c r="Q4068" s="40">
        <f>IF(OR(J4068="",N(J4068)=0,O4068=""),"",N(L4068)/(J4068/60))</f>
        <v/>
      </c>
      <c r="R4068" s="20" t="n"/>
    </row>
    <row r="4069">
      <c r="A4069" s="39" t="n"/>
      <c r="B4069" s="20" t="n"/>
      <c r="C4069" s="20" t="n"/>
      <c r="D4069" s="20" t="n"/>
      <c r="E4069" s="20" t="n"/>
      <c r="F4069" s="26">
        <f>IF(E4069="","",IFERROR(INDEX('İş emirleri'!$B$6:$B$305,MATCH(E4069,'İş emirleri'!$A$6:$A$305,0)),"İş emri yok"))</f>
        <v/>
      </c>
      <c r="G4069" s="38" t="n"/>
      <c r="H4069" s="38" t="n"/>
      <c r="I4069" s="20" t="n"/>
      <c r="J4069" s="40">
        <f>IF(G4069="","",MAX(0,G4069-N(H4069)))</f>
        <v/>
      </c>
      <c r="K4069" s="24">
        <f>IF(OR(G4069="",N(G4069)=0),"",J4069/G4069)</f>
        <v/>
      </c>
      <c r="L4069" s="38" t="n"/>
      <c r="M4069" s="38" t="n"/>
      <c r="N4069" s="20" t="n"/>
      <c r="O4069" s="40">
        <f>IF(AND(L4069="",M4069=""),"",N(L4069)+N(M4069))</f>
        <v/>
      </c>
      <c r="P4069" s="24">
        <f>IF(OR(O4069="",N(O4069)=0),"",N(M4069)/O4069)</f>
        <v/>
      </c>
      <c r="Q4069" s="40">
        <f>IF(OR(J4069="",N(J4069)=0,O4069=""),"",N(L4069)/(J4069/60))</f>
        <v/>
      </c>
      <c r="R4069" s="20" t="n"/>
    </row>
    <row r="4070">
      <c r="A4070" s="39" t="n"/>
      <c r="B4070" s="20" t="n"/>
      <c r="C4070" s="20" t="n"/>
      <c r="D4070" s="20" t="n"/>
      <c r="E4070" s="20" t="n"/>
      <c r="F4070" s="26">
        <f>IF(E4070="","",IFERROR(INDEX('İş emirleri'!$B$6:$B$305,MATCH(E4070,'İş emirleri'!$A$6:$A$305,0)),"İş emri yok"))</f>
        <v/>
      </c>
      <c r="G4070" s="38" t="n"/>
      <c r="H4070" s="38" t="n"/>
      <c r="I4070" s="20" t="n"/>
      <c r="J4070" s="40">
        <f>IF(G4070="","",MAX(0,G4070-N(H4070)))</f>
        <v/>
      </c>
      <c r="K4070" s="24">
        <f>IF(OR(G4070="",N(G4070)=0),"",J4070/G4070)</f>
        <v/>
      </c>
      <c r="L4070" s="38" t="n"/>
      <c r="M4070" s="38" t="n"/>
      <c r="N4070" s="20" t="n"/>
      <c r="O4070" s="40">
        <f>IF(AND(L4070="",M4070=""),"",N(L4070)+N(M4070))</f>
        <v/>
      </c>
      <c r="P4070" s="24">
        <f>IF(OR(O4070="",N(O4070)=0),"",N(M4070)/O4070)</f>
        <v/>
      </c>
      <c r="Q4070" s="40">
        <f>IF(OR(J4070="",N(J4070)=0,O4070=""),"",N(L4070)/(J4070/60))</f>
        <v/>
      </c>
      <c r="R4070" s="20" t="n"/>
    </row>
    <row r="4071">
      <c r="A4071" s="39" t="n"/>
      <c r="B4071" s="20" t="n"/>
      <c r="C4071" s="20" t="n"/>
      <c r="D4071" s="20" t="n"/>
      <c r="E4071" s="20" t="n"/>
      <c r="F4071" s="26">
        <f>IF(E4071="","",IFERROR(INDEX('İş emirleri'!$B$6:$B$305,MATCH(E4071,'İş emirleri'!$A$6:$A$305,0)),"İş emri yok"))</f>
        <v/>
      </c>
      <c r="G4071" s="38" t="n"/>
      <c r="H4071" s="38" t="n"/>
      <c r="I4071" s="20" t="n"/>
      <c r="J4071" s="40">
        <f>IF(G4071="","",MAX(0,G4071-N(H4071)))</f>
        <v/>
      </c>
      <c r="K4071" s="24">
        <f>IF(OR(G4071="",N(G4071)=0),"",J4071/G4071)</f>
        <v/>
      </c>
      <c r="L4071" s="38" t="n"/>
      <c r="M4071" s="38" t="n"/>
      <c r="N4071" s="20" t="n"/>
      <c r="O4071" s="40">
        <f>IF(AND(L4071="",M4071=""),"",N(L4071)+N(M4071))</f>
        <v/>
      </c>
      <c r="P4071" s="24">
        <f>IF(OR(O4071="",N(O4071)=0),"",N(M4071)/O4071)</f>
        <v/>
      </c>
      <c r="Q4071" s="40">
        <f>IF(OR(J4071="",N(J4071)=0,O4071=""),"",N(L4071)/(J4071/60))</f>
        <v/>
      </c>
      <c r="R4071" s="20" t="n"/>
    </row>
    <row r="4072">
      <c r="A4072" s="39" t="n"/>
      <c r="B4072" s="20" t="n"/>
      <c r="C4072" s="20" t="n"/>
      <c r="D4072" s="20" t="n"/>
      <c r="E4072" s="20" t="n"/>
      <c r="F4072" s="26">
        <f>IF(E4072="","",IFERROR(INDEX('İş emirleri'!$B$6:$B$305,MATCH(E4072,'İş emirleri'!$A$6:$A$305,0)),"İş emri yok"))</f>
        <v/>
      </c>
      <c r="G4072" s="38" t="n"/>
      <c r="H4072" s="38" t="n"/>
      <c r="I4072" s="20" t="n"/>
      <c r="J4072" s="40">
        <f>IF(G4072="","",MAX(0,G4072-N(H4072)))</f>
        <v/>
      </c>
      <c r="K4072" s="24">
        <f>IF(OR(G4072="",N(G4072)=0),"",J4072/G4072)</f>
        <v/>
      </c>
      <c r="L4072" s="38" t="n"/>
      <c r="M4072" s="38" t="n"/>
      <c r="N4072" s="20" t="n"/>
      <c r="O4072" s="40">
        <f>IF(AND(L4072="",M4072=""),"",N(L4072)+N(M4072))</f>
        <v/>
      </c>
      <c r="P4072" s="24">
        <f>IF(OR(O4072="",N(O4072)=0),"",N(M4072)/O4072)</f>
        <v/>
      </c>
      <c r="Q4072" s="40">
        <f>IF(OR(J4072="",N(J4072)=0,O4072=""),"",N(L4072)/(J4072/60))</f>
        <v/>
      </c>
      <c r="R4072" s="20" t="n"/>
    </row>
    <row r="4073">
      <c r="A4073" s="39" t="n"/>
      <c r="B4073" s="20" t="n"/>
      <c r="C4073" s="20" t="n"/>
      <c r="D4073" s="20" t="n"/>
      <c r="E4073" s="20" t="n"/>
      <c r="F4073" s="26">
        <f>IF(E4073="","",IFERROR(INDEX('İş emirleri'!$B$6:$B$305,MATCH(E4073,'İş emirleri'!$A$6:$A$305,0)),"İş emri yok"))</f>
        <v/>
      </c>
      <c r="G4073" s="38" t="n"/>
      <c r="H4073" s="38" t="n"/>
      <c r="I4073" s="20" t="n"/>
      <c r="J4073" s="40">
        <f>IF(G4073="","",MAX(0,G4073-N(H4073)))</f>
        <v/>
      </c>
      <c r="K4073" s="24">
        <f>IF(OR(G4073="",N(G4073)=0),"",J4073/G4073)</f>
        <v/>
      </c>
      <c r="L4073" s="38" t="n"/>
      <c r="M4073" s="38" t="n"/>
      <c r="N4073" s="20" t="n"/>
      <c r="O4073" s="40">
        <f>IF(AND(L4073="",M4073=""),"",N(L4073)+N(M4073))</f>
        <v/>
      </c>
      <c r="P4073" s="24">
        <f>IF(OR(O4073="",N(O4073)=0),"",N(M4073)/O4073)</f>
        <v/>
      </c>
      <c r="Q4073" s="40">
        <f>IF(OR(J4073="",N(J4073)=0,O4073=""),"",N(L4073)/(J4073/60))</f>
        <v/>
      </c>
      <c r="R4073" s="20" t="n"/>
    </row>
    <row r="4074">
      <c r="A4074" s="39" t="n"/>
      <c r="B4074" s="20" t="n"/>
      <c r="C4074" s="20" t="n"/>
      <c r="D4074" s="20" t="n"/>
      <c r="E4074" s="20" t="n"/>
      <c r="F4074" s="26">
        <f>IF(E4074="","",IFERROR(INDEX('İş emirleri'!$B$6:$B$305,MATCH(E4074,'İş emirleri'!$A$6:$A$305,0)),"İş emri yok"))</f>
        <v/>
      </c>
      <c r="G4074" s="38" t="n"/>
      <c r="H4074" s="38" t="n"/>
      <c r="I4074" s="20" t="n"/>
      <c r="J4074" s="40">
        <f>IF(G4074="","",MAX(0,G4074-N(H4074)))</f>
        <v/>
      </c>
      <c r="K4074" s="24">
        <f>IF(OR(G4074="",N(G4074)=0),"",J4074/G4074)</f>
        <v/>
      </c>
      <c r="L4074" s="38" t="n"/>
      <c r="M4074" s="38" t="n"/>
      <c r="N4074" s="20" t="n"/>
      <c r="O4074" s="40">
        <f>IF(AND(L4074="",M4074=""),"",N(L4074)+N(M4074))</f>
        <v/>
      </c>
      <c r="P4074" s="24">
        <f>IF(OR(O4074="",N(O4074)=0),"",N(M4074)/O4074)</f>
        <v/>
      </c>
      <c r="Q4074" s="40">
        <f>IF(OR(J4074="",N(J4074)=0,O4074=""),"",N(L4074)/(J4074/60))</f>
        <v/>
      </c>
      <c r="R4074" s="20" t="n"/>
    </row>
    <row r="4075">
      <c r="A4075" s="39" t="n"/>
      <c r="B4075" s="20" t="n"/>
      <c r="C4075" s="20" t="n"/>
      <c r="D4075" s="20" t="n"/>
      <c r="E4075" s="20" t="n"/>
      <c r="F4075" s="26">
        <f>IF(E4075="","",IFERROR(INDEX('İş emirleri'!$B$6:$B$305,MATCH(E4075,'İş emirleri'!$A$6:$A$305,0)),"İş emri yok"))</f>
        <v/>
      </c>
      <c r="G4075" s="38" t="n"/>
      <c r="H4075" s="38" t="n"/>
      <c r="I4075" s="20" t="n"/>
      <c r="J4075" s="40">
        <f>IF(G4075="","",MAX(0,G4075-N(H4075)))</f>
        <v/>
      </c>
      <c r="K4075" s="24">
        <f>IF(OR(G4075="",N(G4075)=0),"",J4075/G4075)</f>
        <v/>
      </c>
      <c r="L4075" s="38" t="n"/>
      <c r="M4075" s="38" t="n"/>
      <c r="N4075" s="20" t="n"/>
      <c r="O4075" s="40">
        <f>IF(AND(L4075="",M4075=""),"",N(L4075)+N(M4075))</f>
        <v/>
      </c>
      <c r="P4075" s="24">
        <f>IF(OR(O4075="",N(O4075)=0),"",N(M4075)/O4075)</f>
        <v/>
      </c>
      <c r="Q4075" s="40">
        <f>IF(OR(J4075="",N(J4075)=0,O4075=""),"",N(L4075)/(J4075/60))</f>
        <v/>
      </c>
      <c r="R4075" s="20" t="n"/>
    </row>
    <row r="4076">
      <c r="A4076" s="39" t="n"/>
      <c r="B4076" s="20" t="n"/>
      <c r="C4076" s="20" t="n"/>
      <c r="D4076" s="20" t="n"/>
      <c r="E4076" s="20" t="n"/>
      <c r="F4076" s="26">
        <f>IF(E4076="","",IFERROR(INDEX('İş emirleri'!$B$6:$B$305,MATCH(E4076,'İş emirleri'!$A$6:$A$305,0)),"İş emri yok"))</f>
        <v/>
      </c>
      <c r="G4076" s="38" t="n"/>
      <c r="H4076" s="38" t="n"/>
      <c r="I4076" s="20" t="n"/>
      <c r="J4076" s="40">
        <f>IF(G4076="","",MAX(0,G4076-N(H4076)))</f>
        <v/>
      </c>
      <c r="K4076" s="24">
        <f>IF(OR(G4076="",N(G4076)=0),"",J4076/G4076)</f>
        <v/>
      </c>
      <c r="L4076" s="38" t="n"/>
      <c r="M4076" s="38" t="n"/>
      <c r="N4076" s="20" t="n"/>
      <c r="O4076" s="40">
        <f>IF(AND(L4076="",M4076=""),"",N(L4076)+N(M4076))</f>
        <v/>
      </c>
      <c r="P4076" s="24">
        <f>IF(OR(O4076="",N(O4076)=0),"",N(M4076)/O4076)</f>
        <v/>
      </c>
      <c r="Q4076" s="40">
        <f>IF(OR(J4076="",N(J4076)=0,O4076=""),"",N(L4076)/(J4076/60))</f>
        <v/>
      </c>
      <c r="R4076" s="20" t="n"/>
    </row>
    <row r="4077">
      <c r="A4077" s="39" t="n"/>
      <c r="B4077" s="20" t="n"/>
      <c r="C4077" s="20" t="n"/>
      <c r="D4077" s="20" t="n"/>
      <c r="E4077" s="20" t="n"/>
      <c r="F4077" s="26">
        <f>IF(E4077="","",IFERROR(INDEX('İş emirleri'!$B$6:$B$305,MATCH(E4077,'İş emirleri'!$A$6:$A$305,0)),"İş emri yok"))</f>
        <v/>
      </c>
      <c r="G4077" s="38" t="n"/>
      <c r="H4077" s="38" t="n"/>
      <c r="I4077" s="20" t="n"/>
      <c r="J4077" s="40">
        <f>IF(G4077="","",MAX(0,G4077-N(H4077)))</f>
        <v/>
      </c>
      <c r="K4077" s="24">
        <f>IF(OR(G4077="",N(G4077)=0),"",J4077/G4077)</f>
        <v/>
      </c>
      <c r="L4077" s="38" t="n"/>
      <c r="M4077" s="38" t="n"/>
      <c r="N4077" s="20" t="n"/>
      <c r="O4077" s="40">
        <f>IF(AND(L4077="",M4077=""),"",N(L4077)+N(M4077))</f>
        <v/>
      </c>
      <c r="P4077" s="24">
        <f>IF(OR(O4077="",N(O4077)=0),"",N(M4077)/O4077)</f>
        <v/>
      </c>
      <c r="Q4077" s="40">
        <f>IF(OR(J4077="",N(J4077)=0,O4077=""),"",N(L4077)/(J4077/60))</f>
        <v/>
      </c>
      <c r="R4077" s="20" t="n"/>
    </row>
    <row r="4078">
      <c r="A4078" s="39" t="n"/>
      <c r="B4078" s="20" t="n"/>
      <c r="C4078" s="20" t="n"/>
      <c r="D4078" s="20" t="n"/>
      <c r="E4078" s="20" t="n"/>
      <c r="F4078" s="26">
        <f>IF(E4078="","",IFERROR(INDEX('İş emirleri'!$B$6:$B$305,MATCH(E4078,'İş emirleri'!$A$6:$A$305,0)),"İş emri yok"))</f>
        <v/>
      </c>
      <c r="G4078" s="38" t="n"/>
      <c r="H4078" s="38" t="n"/>
      <c r="I4078" s="20" t="n"/>
      <c r="J4078" s="40">
        <f>IF(G4078="","",MAX(0,G4078-N(H4078)))</f>
        <v/>
      </c>
      <c r="K4078" s="24">
        <f>IF(OR(G4078="",N(G4078)=0),"",J4078/G4078)</f>
        <v/>
      </c>
      <c r="L4078" s="38" t="n"/>
      <c r="M4078" s="38" t="n"/>
      <c r="N4078" s="20" t="n"/>
      <c r="O4078" s="40">
        <f>IF(AND(L4078="",M4078=""),"",N(L4078)+N(M4078))</f>
        <v/>
      </c>
      <c r="P4078" s="24">
        <f>IF(OR(O4078="",N(O4078)=0),"",N(M4078)/O4078)</f>
        <v/>
      </c>
      <c r="Q4078" s="40">
        <f>IF(OR(J4078="",N(J4078)=0,O4078=""),"",N(L4078)/(J4078/60))</f>
        <v/>
      </c>
      <c r="R4078" s="20" t="n"/>
    </row>
    <row r="4079">
      <c r="A4079" s="39" t="n"/>
      <c r="B4079" s="20" t="n"/>
      <c r="C4079" s="20" t="n"/>
      <c r="D4079" s="20" t="n"/>
      <c r="E4079" s="20" t="n"/>
      <c r="F4079" s="26">
        <f>IF(E4079="","",IFERROR(INDEX('İş emirleri'!$B$6:$B$305,MATCH(E4079,'İş emirleri'!$A$6:$A$305,0)),"İş emri yok"))</f>
        <v/>
      </c>
      <c r="G4079" s="38" t="n"/>
      <c r="H4079" s="38" t="n"/>
      <c r="I4079" s="20" t="n"/>
      <c r="J4079" s="40">
        <f>IF(G4079="","",MAX(0,G4079-N(H4079)))</f>
        <v/>
      </c>
      <c r="K4079" s="24">
        <f>IF(OR(G4079="",N(G4079)=0),"",J4079/G4079)</f>
        <v/>
      </c>
      <c r="L4079" s="38" t="n"/>
      <c r="M4079" s="38" t="n"/>
      <c r="N4079" s="20" t="n"/>
      <c r="O4079" s="40">
        <f>IF(AND(L4079="",M4079=""),"",N(L4079)+N(M4079))</f>
        <v/>
      </c>
      <c r="P4079" s="24">
        <f>IF(OR(O4079="",N(O4079)=0),"",N(M4079)/O4079)</f>
        <v/>
      </c>
      <c r="Q4079" s="40">
        <f>IF(OR(J4079="",N(J4079)=0,O4079=""),"",N(L4079)/(J4079/60))</f>
        <v/>
      </c>
      <c r="R4079" s="20" t="n"/>
    </row>
    <row r="4080">
      <c r="A4080" s="39" t="n"/>
      <c r="B4080" s="20" t="n"/>
      <c r="C4080" s="20" t="n"/>
      <c r="D4080" s="20" t="n"/>
      <c r="E4080" s="20" t="n"/>
      <c r="F4080" s="26">
        <f>IF(E4080="","",IFERROR(INDEX('İş emirleri'!$B$6:$B$305,MATCH(E4080,'İş emirleri'!$A$6:$A$305,0)),"İş emri yok"))</f>
        <v/>
      </c>
      <c r="G4080" s="38" t="n"/>
      <c r="H4080" s="38" t="n"/>
      <c r="I4080" s="20" t="n"/>
      <c r="J4080" s="40">
        <f>IF(G4080="","",MAX(0,G4080-N(H4080)))</f>
        <v/>
      </c>
      <c r="K4080" s="24">
        <f>IF(OR(G4080="",N(G4080)=0),"",J4080/G4080)</f>
        <v/>
      </c>
      <c r="L4080" s="38" t="n"/>
      <c r="M4080" s="38" t="n"/>
      <c r="N4080" s="20" t="n"/>
      <c r="O4080" s="40">
        <f>IF(AND(L4080="",M4080=""),"",N(L4080)+N(M4080))</f>
        <v/>
      </c>
      <c r="P4080" s="24">
        <f>IF(OR(O4080="",N(O4080)=0),"",N(M4080)/O4080)</f>
        <v/>
      </c>
      <c r="Q4080" s="40">
        <f>IF(OR(J4080="",N(J4080)=0,O4080=""),"",N(L4080)/(J4080/60))</f>
        <v/>
      </c>
      <c r="R4080" s="20" t="n"/>
    </row>
    <row r="4081">
      <c r="A4081" s="39" t="n"/>
      <c r="B4081" s="20" t="n"/>
      <c r="C4081" s="20" t="n"/>
      <c r="D4081" s="20" t="n"/>
      <c r="E4081" s="20" t="n"/>
      <c r="F4081" s="26">
        <f>IF(E4081="","",IFERROR(INDEX('İş emirleri'!$B$6:$B$305,MATCH(E4081,'İş emirleri'!$A$6:$A$305,0)),"İş emri yok"))</f>
        <v/>
      </c>
      <c r="G4081" s="38" t="n"/>
      <c r="H4081" s="38" t="n"/>
      <c r="I4081" s="20" t="n"/>
      <c r="J4081" s="40">
        <f>IF(G4081="","",MAX(0,G4081-N(H4081)))</f>
        <v/>
      </c>
      <c r="K4081" s="24">
        <f>IF(OR(G4081="",N(G4081)=0),"",J4081/G4081)</f>
        <v/>
      </c>
      <c r="L4081" s="38" t="n"/>
      <c r="M4081" s="38" t="n"/>
      <c r="N4081" s="20" t="n"/>
      <c r="O4081" s="40">
        <f>IF(AND(L4081="",M4081=""),"",N(L4081)+N(M4081))</f>
        <v/>
      </c>
      <c r="P4081" s="24">
        <f>IF(OR(O4081="",N(O4081)=0),"",N(M4081)/O4081)</f>
        <v/>
      </c>
      <c r="Q4081" s="40">
        <f>IF(OR(J4081="",N(J4081)=0,O4081=""),"",N(L4081)/(J4081/60))</f>
        <v/>
      </c>
      <c r="R4081" s="20" t="n"/>
    </row>
    <row r="4082">
      <c r="A4082" s="39" t="n"/>
      <c r="B4082" s="20" t="n"/>
      <c r="C4082" s="20" t="n"/>
      <c r="D4082" s="20" t="n"/>
      <c r="E4082" s="20" t="n"/>
      <c r="F4082" s="26">
        <f>IF(E4082="","",IFERROR(INDEX('İş emirleri'!$B$6:$B$305,MATCH(E4082,'İş emirleri'!$A$6:$A$305,0)),"İş emri yok"))</f>
        <v/>
      </c>
      <c r="G4082" s="38" t="n"/>
      <c r="H4082" s="38" t="n"/>
      <c r="I4082" s="20" t="n"/>
      <c r="J4082" s="40">
        <f>IF(G4082="","",MAX(0,G4082-N(H4082)))</f>
        <v/>
      </c>
      <c r="K4082" s="24">
        <f>IF(OR(G4082="",N(G4082)=0),"",J4082/G4082)</f>
        <v/>
      </c>
      <c r="L4082" s="38" t="n"/>
      <c r="M4082" s="38" t="n"/>
      <c r="N4082" s="20" t="n"/>
      <c r="O4082" s="40">
        <f>IF(AND(L4082="",M4082=""),"",N(L4082)+N(M4082))</f>
        <v/>
      </c>
      <c r="P4082" s="24">
        <f>IF(OR(O4082="",N(O4082)=0),"",N(M4082)/O4082)</f>
        <v/>
      </c>
      <c r="Q4082" s="40">
        <f>IF(OR(J4082="",N(J4082)=0,O4082=""),"",N(L4082)/(J4082/60))</f>
        <v/>
      </c>
      <c r="R4082" s="20" t="n"/>
    </row>
    <row r="4083">
      <c r="A4083" s="39" t="n"/>
      <c r="B4083" s="20" t="n"/>
      <c r="C4083" s="20" t="n"/>
      <c r="D4083" s="20" t="n"/>
      <c r="E4083" s="20" t="n"/>
      <c r="F4083" s="26">
        <f>IF(E4083="","",IFERROR(INDEX('İş emirleri'!$B$6:$B$305,MATCH(E4083,'İş emirleri'!$A$6:$A$305,0)),"İş emri yok"))</f>
        <v/>
      </c>
      <c r="G4083" s="38" t="n"/>
      <c r="H4083" s="38" t="n"/>
      <c r="I4083" s="20" t="n"/>
      <c r="J4083" s="40">
        <f>IF(G4083="","",MAX(0,G4083-N(H4083)))</f>
        <v/>
      </c>
      <c r="K4083" s="24">
        <f>IF(OR(G4083="",N(G4083)=0),"",J4083/G4083)</f>
        <v/>
      </c>
      <c r="L4083" s="38" t="n"/>
      <c r="M4083" s="38" t="n"/>
      <c r="N4083" s="20" t="n"/>
      <c r="O4083" s="40">
        <f>IF(AND(L4083="",M4083=""),"",N(L4083)+N(M4083))</f>
        <v/>
      </c>
      <c r="P4083" s="24">
        <f>IF(OR(O4083="",N(O4083)=0),"",N(M4083)/O4083)</f>
        <v/>
      </c>
      <c r="Q4083" s="40">
        <f>IF(OR(J4083="",N(J4083)=0,O4083=""),"",N(L4083)/(J4083/60))</f>
        <v/>
      </c>
      <c r="R4083" s="20" t="n"/>
    </row>
    <row r="4084">
      <c r="A4084" s="39" t="n"/>
      <c r="B4084" s="20" t="n"/>
      <c r="C4084" s="20" t="n"/>
      <c r="D4084" s="20" t="n"/>
      <c r="E4084" s="20" t="n"/>
      <c r="F4084" s="26">
        <f>IF(E4084="","",IFERROR(INDEX('İş emirleri'!$B$6:$B$305,MATCH(E4084,'İş emirleri'!$A$6:$A$305,0)),"İş emri yok"))</f>
        <v/>
      </c>
      <c r="G4084" s="38" t="n"/>
      <c r="H4084" s="38" t="n"/>
      <c r="I4084" s="20" t="n"/>
      <c r="J4084" s="40">
        <f>IF(G4084="","",MAX(0,G4084-N(H4084)))</f>
        <v/>
      </c>
      <c r="K4084" s="24">
        <f>IF(OR(G4084="",N(G4084)=0),"",J4084/G4084)</f>
        <v/>
      </c>
      <c r="L4084" s="38" t="n"/>
      <c r="M4084" s="38" t="n"/>
      <c r="N4084" s="20" t="n"/>
      <c r="O4084" s="40">
        <f>IF(AND(L4084="",M4084=""),"",N(L4084)+N(M4084))</f>
        <v/>
      </c>
      <c r="P4084" s="24">
        <f>IF(OR(O4084="",N(O4084)=0),"",N(M4084)/O4084)</f>
        <v/>
      </c>
      <c r="Q4084" s="40">
        <f>IF(OR(J4084="",N(J4084)=0,O4084=""),"",N(L4084)/(J4084/60))</f>
        <v/>
      </c>
      <c r="R4084" s="20" t="n"/>
    </row>
    <row r="4085">
      <c r="A4085" s="39" t="n"/>
      <c r="B4085" s="20" t="n"/>
      <c r="C4085" s="20" t="n"/>
      <c r="D4085" s="20" t="n"/>
      <c r="E4085" s="20" t="n"/>
      <c r="F4085" s="26">
        <f>IF(E4085="","",IFERROR(INDEX('İş emirleri'!$B$6:$B$305,MATCH(E4085,'İş emirleri'!$A$6:$A$305,0)),"İş emri yok"))</f>
        <v/>
      </c>
      <c r="G4085" s="38" t="n"/>
      <c r="H4085" s="38" t="n"/>
      <c r="I4085" s="20" t="n"/>
      <c r="J4085" s="40">
        <f>IF(G4085="","",MAX(0,G4085-N(H4085)))</f>
        <v/>
      </c>
      <c r="K4085" s="24">
        <f>IF(OR(G4085="",N(G4085)=0),"",J4085/G4085)</f>
        <v/>
      </c>
      <c r="L4085" s="38" t="n"/>
      <c r="M4085" s="38" t="n"/>
      <c r="N4085" s="20" t="n"/>
      <c r="O4085" s="40">
        <f>IF(AND(L4085="",M4085=""),"",N(L4085)+N(M4085))</f>
        <v/>
      </c>
      <c r="P4085" s="24">
        <f>IF(OR(O4085="",N(O4085)=0),"",N(M4085)/O4085)</f>
        <v/>
      </c>
      <c r="Q4085" s="40">
        <f>IF(OR(J4085="",N(J4085)=0,O4085=""),"",N(L4085)/(J4085/60))</f>
        <v/>
      </c>
      <c r="R4085" s="20" t="n"/>
    </row>
    <row r="4086">
      <c r="A4086" s="39" t="n"/>
      <c r="B4086" s="20" t="n"/>
      <c r="C4086" s="20" t="n"/>
      <c r="D4086" s="20" t="n"/>
      <c r="E4086" s="20" t="n"/>
      <c r="F4086" s="26">
        <f>IF(E4086="","",IFERROR(INDEX('İş emirleri'!$B$6:$B$305,MATCH(E4086,'İş emirleri'!$A$6:$A$305,0)),"İş emri yok"))</f>
        <v/>
      </c>
      <c r="G4086" s="38" t="n"/>
      <c r="H4086" s="38" t="n"/>
      <c r="I4086" s="20" t="n"/>
      <c r="J4086" s="40">
        <f>IF(G4086="","",MAX(0,G4086-N(H4086)))</f>
        <v/>
      </c>
      <c r="K4086" s="24">
        <f>IF(OR(G4086="",N(G4086)=0),"",J4086/G4086)</f>
        <v/>
      </c>
      <c r="L4086" s="38" t="n"/>
      <c r="M4086" s="38" t="n"/>
      <c r="N4086" s="20" t="n"/>
      <c r="O4086" s="40">
        <f>IF(AND(L4086="",M4086=""),"",N(L4086)+N(M4086))</f>
        <v/>
      </c>
      <c r="P4086" s="24">
        <f>IF(OR(O4086="",N(O4086)=0),"",N(M4086)/O4086)</f>
        <v/>
      </c>
      <c r="Q4086" s="40">
        <f>IF(OR(J4086="",N(J4086)=0,O4086=""),"",N(L4086)/(J4086/60))</f>
        <v/>
      </c>
      <c r="R4086" s="20" t="n"/>
    </row>
    <row r="4087">
      <c r="A4087" s="39" t="n"/>
      <c r="B4087" s="20" t="n"/>
      <c r="C4087" s="20" t="n"/>
      <c r="D4087" s="20" t="n"/>
      <c r="E4087" s="20" t="n"/>
      <c r="F4087" s="26">
        <f>IF(E4087="","",IFERROR(INDEX('İş emirleri'!$B$6:$B$305,MATCH(E4087,'İş emirleri'!$A$6:$A$305,0)),"İş emri yok"))</f>
        <v/>
      </c>
      <c r="G4087" s="38" t="n"/>
      <c r="H4087" s="38" t="n"/>
      <c r="I4087" s="20" t="n"/>
      <c r="J4087" s="40">
        <f>IF(G4087="","",MAX(0,G4087-N(H4087)))</f>
        <v/>
      </c>
      <c r="K4087" s="24">
        <f>IF(OR(G4087="",N(G4087)=0),"",J4087/G4087)</f>
        <v/>
      </c>
      <c r="L4087" s="38" t="n"/>
      <c r="M4087" s="38" t="n"/>
      <c r="N4087" s="20" t="n"/>
      <c r="O4087" s="40">
        <f>IF(AND(L4087="",M4087=""),"",N(L4087)+N(M4087))</f>
        <v/>
      </c>
      <c r="P4087" s="24">
        <f>IF(OR(O4087="",N(O4087)=0),"",N(M4087)/O4087)</f>
        <v/>
      </c>
      <c r="Q4087" s="40">
        <f>IF(OR(J4087="",N(J4087)=0,O4087=""),"",N(L4087)/(J4087/60))</f>
        <v/>
      </c>
      <c r="R4087" s="20" t="n"/>
    </row>
    <row r="4088">
      <c r="A4088" s="39" t="n"/>
      <c r="B4088" s="20" t="n"/>
      <c r="C4088" s="20" t="n"/>
      <c r="D4088" s="20" t="n"/>
      <c r="E4088" s="20" t="n"/>
      <c r="F4088" s="26">
        <f>IF(E4088="","",IFERROR(INDEX('İş emirleri'!$B$6:$B$305,MATCH(E4088,'İş emirleri'!$A$6:$A$305,0)),"İş emri yok"))</f>
        <v/>
      </c>
      <c r="G4088" s="38" t="n"/>
      <c r="H4088" s="38" t="n"/>
      <c r="I4088" s="20" t="n"/>
      <c r="J4088" s="40">
        <f>IF(G4088="","",MAX(0,G4088-N(H4088)))</f>
        <v/>
      </c>
      <c r="K4088" s="24">
        <f>IF(OR(G4088="",N(G4088)=0),"",J4088/G4088)</f>
        <v/>
      </c>
      <c r="L4088" s="38" t="n"/>
      <c r="M4088" s="38" t="n"/>
      <c r="N4088" s="20" t="n"/>
      <c r="O4088" s="40">
        <f>IF(AND(L4088="",M4088=""),"",N(L4088)+N(M4088))</f>
        <v/>
      </c>
      <c r="P4088" s="24">
        <f>IF(OR(O4088="",N(O4088)=0),"",N(M4088)/O4088)</f>
        <v/>
      </c>
      <c r="Q4088" s="40">
        <f>IF(OR(J4088="",N(J4088)=0,O4088=""),"",N(L4088)/(J4088/60))</f>
        <v/>
      </c>
      <c r="R4088" s="20" t="n"/>
    </row>
    <row r="4089">
      <c r="A4089" s="39" t="n"/>
      <c r="B4089" s="20" t="n"/>
      <c r="C4089" s="20" t="n"/>
      <c r="D4089" s="20" t="n"/>
      <c r="E4089" s="20" t="n"/>
      <c r="F4089" s="26">
        <f>IF(E4089="","",IFERROR(INDEX('İş emirleri'!$B$6:$B$305,MATCH(E4089,'İş emirleri'!$A$6:$A$305,0)),"İş emri yok"))</f>
        <v/>
      </c>
      <c r="G4089" s="38" t="n"/>
      <c r="H4089" s="38" t="n"/>
      <c r="I4089" s="20" t="n"/>
      <c r="J4089" s="40">
        <f>IF(G4089="","",MAX(0,G4089-N(H4089)))</f>
        <v/>
      </c>
      <c r="K4089" s="24">
        <f>IF(OR(G4089="",N(G4089)=0),"",J4089/G4089)</f>
        <v/>
      </c>
      <c r="L4089" s="38" t="n"/>
      <c r="M4089" s="38" t="n"/>
      <c r="N4089" s="20" t="n"/>
      <c r="O4089" s="40">
        <f>IF(AND(L4089="",M4089=""),"",N(L4089)+N(M4089))</f>
        <v/>
      </c>
      <c r="P4089" s="24">
        <f>IF(OR(O4089="",N(O4089)=0),"",N(M4089)/O4089)</f>
        <v/>
      </c>
      <c r="Q4089" s="40">
        <f>IF(OR(J4089="",N(J4089)=0,O4089=""),"",N(L4089)/(J4089/60))</f>
        <v/>
      </c>
      <c r="R4089" s="20" t="n"/>
    </row>
    <row r="4090">
      <c r="A4090" s="39" t="n"/>
      <c r="B4090" s="20" t="n"/>
      <c r="C4090" s="20" t="n"/>
      <c r="D4090" s="20" t="n"/>
      <c r="E4090" s="20" t="n"/>
      <c r="F4090" s="26">
        <f>IF(E4090="","",IFERROR(INDEX('İş emirleri'!$B$6:$B$305,MATCH(E4090,'İş emirleri'!$A$6:$A$305,0)),"İş emri yok"))</f>
        <v/>
      </c>
      <c r="G4090" s="38" t="n"/>
      <c r="H4090" s="38" t="n"/>
      <c r="I4090" s="20" t="n"/>
      <c r="J4090" s="40">
        <f>IF(G4090="","",MAX(0,G4090-N(H4090)))</f>
        <v/>
      </c>
      <c r="K4090" s="24">
        <f>IF(OR(G4090="",N(G4090)=0),"",J4090/G4090)</f>
        <v/>
      </c>
      <c r="L4090" s="38" t="n"/>
      <c r="M4090" s="38" t="n"/>
      <c r="N4090" s="20" t="n"/>
      <c r="O4090" s="40">
        <f>IF(AND(L4090="",M4090=""),"",N(L4090)+N(M4090))</f>
        <v/>
      </c>
      <c r="P4090" s="24">
        <f>IF(OR(O4090="",N(O4090)=0),"",N(M4090)/O4090)</f>
        <v/>
      </c>
      <c r="Q4090" s="40">
        <f>IF(OR(J4090="",N(J4090)=0,O4090=""),"",N(L4090)/(J4090/60))</f>
        <v/>
      </c>
      <c r="R4090" s="20" t="n"/>
    </row>
    <row r="4091">
      <c r="A4091" s="39" t="n"/>
      <c r="B4091" s="20" t="n"/>
      <c r="C4091" s="20" t="n"/>
      <c r="D4091" s="20" t="n"/>
      <c r="E4091" s="20" t="n"/>
      <c r="F4091" s="26">
        <f>IF(E4091="","",IFERROR(INDEX('İş emirleri'!$B$6:$B$305,MATCH(E4091,'İş emirleri'!$A$6:$A$305,0)),"İş emri yok"))</f>
        <v/>
      </c>
      <c r="G4091" s="38" t="n"/>
      <c r="H4091" s="38" t="n"/>
      <c r="I4091" s="20" t="n"/>
      <c r="J4091" s="40">
        <f>IF(G4091="","",MAX(0,G4091-N(H4091)))</f>
        <v/>
      </c>
      <c r="K4091" s="24">
        <f>IF(OR(G4091="",N(G4091)=0),"",J4091/G4091)</f>
        <v/>
      </c>
      <c r="L4091" s="38" t="n"/>
      <c r="M4091" s="38" t="n"/>
      <c r="N4091" s="20" t="n"/>
      <c r="O4091" s="40">
        <f>IF(AND(L4091="",M4091=""),"",N(L4091)+N(M4091))</f>
        <v/>
      </c>
      <c r="P4091" s="24">
        <f>IF(OR(O4091="",N(O4091)=0),"",N(M4091)/O4091)</f>
        <v/>
      </c>
      <c r="Q4091" s="40">
        <f>IF(OR(J4091="",N(J4091)=0,O4091=""),"",N(L4091)/(J4091/60))</f>
        <v/>
      </c>
      <c r="R4091" s="20" t="n"/>
    </row>
    <row r="4092">
      <c r="A4092" s="39" t="n"/>
      <c r="B4092" s="20" t="n"/>
      <c r="C4092" s="20" t="n"/>
      <c r="D4092" s="20" t="n"/>
      <c r="E4092" s="20" t="n"/>
      <c r="F4092" s="26">
        <f>IF(E4092="","",IFERROR(INDEX('İş emirleri'!$B$6:$B$305,MATCH(E4092,'İş emirleri'!$A$6:$A$305,0)),"İş emri yok"))</f>
        <v/>
      </c>
      <c r="G4092" s="38" t="n"/>
      <c r="H4092" s="38" t="n"/>
      <c r="I4092" s="20" t="n"/>
      <c r="J4092" s="40">
        <f>IF(G4092="","",MAX(0,G4092-N(H4092)))</f>
        <v/>
      </c>
      <c r="K4092" s="24">
        <f>IF(OR(G4092="",N(G4092)=0),"",J4092/G4092)</f>
        <v/>
      </c>
      <c r="L4092" s="38" t="n"/>
      <c r="M4092" s="38" t="n"/>
      <c r="N4092" s="20" t="n"/>
      <c r="O4092" s="40">
        <f>IF(AND(L4092="",M4092=""),"",N(L4092)+N(M4092))</f>
        <v/>
      </c>
      <c r="P4092" s="24">
        <f>IF(OR(O4092="",N(O4092)=0),"",N(M4092)/O4092)</f>
        <v/>
      </c>
      <c r="Q4092" s="40">
        <f>IF(OR(J4092="",N(J4092)=0,O4092=""),"",N(L4092)/(J4092/60))</f>
        <v/>
      </c>
      <c r="R4092" s="20" t="n"/>
    </row>
    <row r="4093">
      <c r="A4093" s="39" t="n"/>
      <c r="B4093" s="20" t="n"/>
      <c r="C4093" s="20" t="n"/>
      <c r="D4093" s="20" t="n"/>
      <c r="E4093" s="20" t="n"/>
      <c r="F4093" s="26">
        <f>IF(E4093="","",IFERROR(INDEX('İş emirleri'!$B$6:$B$305,MATCH(E4093,'İş emirleri'!$A$6:$A$305,0)),"İş emri yok"))</f>
        <v/>
      </c>
      <c r="G4093" s="38" t="n"/>
      <c r="H4093" s="38" t="n"/>
      <c r="I4093" s="20" t="n"/>
      <c r="J4093" s="40">
        <f>IF(G4093="","",MAX(0,G4093-N(H4093)))</f>
        <v/>
      </c>
      <c r="K4093" s="24">
        <f>IF(OR(G4093="",N(G4093)=0),"",J4093/G4093)</f>
        <v/>
      </c>
      <c r="L4093" s="38" t="n"/>
      <c r="M4093" s="38" t="n"/>
      <c r="N4093" s="20" t="n"/>
      <c r="O4093" s="40">
        <f>IF(AND(L4093="",M4093=""),"",N(L4093)+N(M4093))</f>
        <v/>
      </c>
      <c r="P4093" s="24">
        <f>IF(OR(O4093="",N(O4093)=0),"",N(M4093)/O4093)</f>
        <v/>
      </c>
      <c r="Q4093" s="40">
        <f>IF(OR(J4093="",N(J4093)=0,O4093=""),"",N(L4093)/(J4093/60))</f>
        <v/>
      </c>
      <c r="R4093" s="20" t="n"/>
    </row>
    <row r="4094">
      <c r="A4094" s="39" t="n"/>
      <c r="B4094" s="20" t="n"/>
      <c r="C4094" s="20" t="n"/>
      <c r="D4094" s="20" t="n"/>
      <c r="E4094" s="20" t="n"/>
      <c r="F4094" s="26">
        <f>IF(E4094="","",IFERROR(INDEX('İş emirleri'!$B$6:$B$305,MATCH(E4094,'İş emirleri'!$A$6:$A$305,0)),"İş emri yok"))</f>
        <v/>
      </c>
      <c r="G4094" s="38" t="n"/>
      <c r="H4094" s="38" t="n"/>
      <c r="I4094" s="20" t="n"/>
      <c r="J4094" s="40">
        <f>IF(G4094="","",MAX(0,G4094-N(H4094)))</f>
        <v/>
      </c>
      <c r="K4094" s="24">
        <f>IF(OR(G4094="",N(G4094)=0),"",J4094/G4094)</f>
        <v/>
      </c>
      <c r="L4094" s="38" t="n"/>
      <c r="M4094" s="38" t="n"/>
      <c r="N4094" s="20" t="n"/>
      <c r="O4094" s="40">
        <f>IF(AND(L4094="",M4094=""),"",N(L4094)+N(M4094))</f>
        <v/>
      </c>
      <c r="P4094" s="24">
        <f>IF(OR(O4094="",N(O4094)=0),"",N(M4094)/O4094)</f>
        <v/>
      </c>
      <c r="Q4094" s="40">
        <f>IF(OR(J4094="",N(J4094)=0,O4094=""),"",N(L4094)/(J4094/60))</f>
        <v/>
      </c>
      <c r="R4094" s="20" t="n"/>
    </row>
    <row r="4095">
      <c r="A4095" s="39" t="n"/>
      <c r="B4095" s="20" t="n"/>
      <c r="C4095" s="20" t="n"/>
      <c r="D4095" s="20" t="n"/>
      <c r="E4095" s="20" t="n"/>
      <c r="F4095" s="26">
        <f>IF(E4095="","",IFERROR(INDEX('İş emirleri'!$B$6:$B$305,MATCH(E4095,'İş emirleri'!$A$6:$A$305,0)),"İş emri yok"))</f>
        <v/>
      </c>
      <c r="G4095" s="38" t="n"/>
      <c r="H4095" s="38" t="n"/>
      <c r="I4095" s="20" t="n"/>
      <c r="J4095" s="40">
        <f>IF(G4095="","",MAX(0,G4095-N(H4095)))</f>
        <v/>
      </c>
      <c r="K4095" s="24">
        <f>IF(OR(G4095="",N(G4095)=0),"",J4095/G4095)</f>
        <v/>
      </c>
      <c r="L4095" s="38" t="n"/>
      <c r="M4095" s="38" t="n"/>
      <c r="N4095" s="20" t="n"/>
      <c r="O4095" s="40">
        <f>IF(AND(L4095="",M4095=""),"",N(L4095)+N(M4095))</f>
        <v/>
      </c>
      <c r="P4095" s="24">
        <f>IF(OR(O4095="",N(O4095)=0),"",N(M4095)/O4095)</f>
        <v/>
      </c>
      <c r="Q4095" s="40">
        <f>IF(OR(J4095="",N(J4095)=0,O4095=""),"",N(L4095)/(J4095/60))</f>
        <v/>
      </c>
      <c r="R4095" s="20" t="n"/>
    </row>
    <row r="4096">
      <c r="A4096" s="39" t="n"/>
      <c r="B4096" s="20" t="n"/>
      <c r="C4096" s="20" t="n"/>
      <c r="D4096" s="20" t="n"/>
      <c r="E4096" s="20" t="n"/>
      <c r="F4096" s="26">
        <f>IF(E4096="","",IFERROR(INDEX('İş emirleri'!$B$6:$B$305,MATCH(E4096,'İş emirleri'!$A$6:$A$305,0)),"İş emri yok"))</f>
        <v/>
      </c>
      <c r="G4096" s="38" t="n"/>
      <c r="H4096" s="38" t="n"/>
      <c r="I4096" s="20" t="n"/>
      <c r="J4096" s="40">
        <f>IF(G4096="","",MAX(0,G4096-N(H4096)))</f>
        <v/>
      </c>
      <c r="K4096" s="24">
        <f>IF(OR(G4096="",N(G4096)=0),"",J4096/G4096)</f>
        <v/>
      </c>
      <c r="L4096" s="38" t="n"/>
      <c r="M4096" s="38" t="n"/>
      <c r="N4096" s="20" t="n"/>
      <c r="O4096" s="40">
        <f>IF(AND(L4096="",M4096=""),"",N(L4096)+N(M4096))</f>
        <v/>
      </c>
      <c r="P4096" s="24">
        <f>IF(OR(O4096="",N(O4096)=0),"",N(M4096)/O4096)</f>
        <v/>
      </c>
      <c r="Q4096" s="40">
        <f>IF(OR(J4096="",N(J4096)=0,O4096=""),"",N(L4096)/(J4096/60))</f>
        <v/>
      </c>
      <c r="R4096" s="20" t="n"/>
    </row>
    <row r="4097">
      <c r="A4097" s="39" t="n"/>
      <c r="B4097" s="20" t="n"/>
      <c r="C4097" s="20" t="n"/>
      <c r="D4097" s="20" t="n"/>
      <c r="E4097" s="20" t="n"/>
      <c r="F4097" s="26">
        <f>IF(E4097="","",IFERROR(INDEX('İş emirleri'!$B$6:$B$305,MATCH(E4097,'İş emirleri'!$A$6:$A$305,0)),"İş emri yok"))</f>
        <v/>
      </c>
      <c r="G4097" s="38" t="n"/>
      <c r="H4097" s="38" t="n"/>
      <c r="I4097" s="20" t="n"/>
      <c r="J4097" s="40">
        <f>IF(G4097="","",MAX(0,G4097-N(H4097)))</f>
        <v/>
      </c>
      <c r="K4097" s="24">
        <f>IF(OR(G4097="",N(G4097)=0),"",J4097/G4097)</f>
        <v/>
      </c>
      <c r="L4097" s="38" t="n"/>
      <c r="M4097" s="38" t="n"/>
      <c r="N4097" s="20" t="n"/>
      <c r="O4097" s="40">
        <f>IF(AND(L4097="",M4097=""),"",N(L4097)+N(M4097))</f>
        <v/>
      </c>
      <c r="P4097" s="24">
        <f>IF(OR(O4097="",N(O4097)=0),"",N(M4097)/O4097)</f>
        <v/>
      </c>
      <c r="Q4097" s="40">
        <f>IF(OR(J4097="",N(J4097)=0,O4097=""),"",N(L4097)/(J4097/60))</f>
        <v/>
      </c>
      <c r="R4097" s="20" t="n"/>
    </row>
    <row r="4098">
      <c r="A4098" s="39" t="n"/>
      <c r="B4098" s="20" t="n"/>
      <c r="C4098" s="20" t="n"/>
      <c r="D4098" s="20" t="n"/>
      <c r="E4098" s="20" t="n"/>
      <c r="F4098" s="26">
        <f>IF(E4098="","",IFERROR(INDEX('İş emirleri'!$B$6:$B$305,MATCH(E4098,'İş emirleri'!$A$6:$A$305,0)),"İş emri yok"))</f>
        <v/>
      </c>
      <c r="G4098" s="38" t="n"/>
      <c r="H4098" s="38" t="n"/>
      <c r="I4098" s="20" t="n"/>
      <c r="J4098" s="40">
        <f>IF(G4098="","",MAX(0,G4098-N(H4098)))</f>
        <v/>
      </c>
      <c r="K4098" s="24">
        <f>IF(OR(G4098="",N(G4098)=0),"",J4098/G4098)</f>
        <v/>
      </c>
      <c r="L4098" s="38" t="n"/>
      <c r="M4098" s="38" t="n"/>
      <c r="N4098" s="20" t="n"/>
      <c r="O4098" s="40">
        <f>IF(AND(L4098="",M4098=""),"",N(L4098)+N(M4098))</f>
        <v/>
      </c>
      <c r="P4098" s="24">
        <f>IF(OR(O4098="",N(O4098)=0),"",N(M4098)/O4098)</f>
        <v/>
      </c>
      <c r="Q4098" s="40">
        <f>IF(OR(J4098="",N(J4098)=0,O4098=""),"",N(L4098)/(J4098/60))</f>
        <v/>
      </c>
      <c r="R4098" s="20" t="n"/>
    </row>
    <row r="4099">
      <c r="A4099" s="39" t="n"/>
      <c r="B4099" s="20" t="n"/>
      <c r="C4099" s="20" t="n"/>
      <c r="D4099" s="20" t="n"/>
      <c r="E4099" s="20" t="n"/>
      <c r="F4099" s="26">
        <f>IF(E4099="","",IFERROR(INDEX('İş emirleri'!$B$6:$B$305,MATCH(E4099,'İş emirleri'!$A$6:$A$305,0)),"İş emri yok"))</f>
        <v/>
      </c>
      <c r="G4099" s="38" t="n"/>
      <c r="H4099" s="38" t="n"/>
      <c r="I4099" s="20" t="n"/>
      <c r="J4099" s="40">
        <f>IF(G4099="","",MAX(0,G4099-N(H4099)))</f>
        <v/>
      </c>
      <c r="K4099" s="24">
        <f>IF(OR(G4099="",N(G4099)=0),"",J4099/G4099)</f>
        <v/>
      </c>
      <c r="L4099" s="38" t="n"/>
      <c r="M4099" s="38" t="n"/>
      <c r="N4099" s="20" t="n"/>
      <c r="O4099" s="40">
        <f>IF(AND(L4099="",M4099=""),"",N(L4099)+N(M4099))</f>
        <v/>
      </c>
      <c r="P4099" s="24">
        <f>IF(OR(O4099="",N(O4099)=0),"",N(M4099)/O4099)</f>
        <v/>
      </c>
      <c r="Q4099" s="40">
        <f>IF(OR(J4099="",N(J4099)=0,O4099=""),"",N(L4099)/(J4099/60))</f>
        <v/>
      </c>
      <c r="R4099" s="20" t="n"/>
    </row>
    <row r="4100">
      <c r="A4100" s="39" t="n"/>
      <c r="B4100" s="20" t="n"/>
      <c r="C4100" s="20" t="n"/>
      <c r="D4100" s="20" t="n"/>
      <c r="E4100" s="20" t="n"/>
      <c r="F4100" s="26">
        <f>IF(E4100="","",IFERROR(INDEX('İş emirleri'!$B$6:$B$305,MATCH(E4100,'İş emirleri'!$A$6:$A$305,0)),"İş emri yok"))</f>
        <v/>
      </c>
      <c r="G4100" s="38" t="n"/>
      <c r="H4100" s="38" t="n"/>
      <c r="I4100" s="20" t="n"/>
      <c r="J4100" s="40">
        <f>IF(G4100="","",MAX(0,G4100-N(H4100)))</f>
        <v/>
      </c>
      <c r="K4100" s="24">
        <f>IF(OR(G4100="",N(G4100)=0),"",J4100/G4100)</f>
        <v/>
      </c>
      <c r="L4100" s="38" t="n"/>
      <c r="M4100" s="38" t="n"/>
      <c r="N4100" s="20" t="n"/>
      <c r="O4100" s="40">
        <f>IF(AND(L4100="",M4100=""),"",N(L4100)+N(M4100))</f>
        <v/>
      </c>
      <c r="P4100" s="24">
        <f>IF(OR(O4100="",N(O4100)=0),"",N(M4100)/O4100)</f>
        <v/>
      </c>
      <c r="Q4100" s="40">
        <f>IF(OR(J4100="",N(J4100)=0,O4100=""),"",N(L4100)/(J4100/60))</f>
        <v/>
      </c>
      <c r="R4100" s="20" t="n"/>
    </row>
    <row r="4101">
      <c r="A4101" s="39" t="n"/>
      <c r="B4101" s="20" t="n"/>
      <c r="C4101" s="20" t="n"/>
      <c r="D4101" s="20" t="n"/>
      <c r="E4101" s="20" t="n"/>
      <c r="F4101" s="26">
        <f>IF(E4101="","",IFERROR(INDEX('İş emirleri'!$B$6:$B$305,MATCH(E4101,'İş emirleri'!$A$6:$A$305,0)),"İş emri yok"))</f>
        <v/>
      </c>
      <c r="G4101" s="38" t="n"/>
      <c r="H4101" s="38" t="n"/>
      <c r="I4101" s="20" t="n"/>
      <c r="J4101" s="40">
        <f>IF(G4101="","",MAX(0,G4101-N(H4101)))</f>
        <v/>
      </c>
      <c r="K4101" s="24">
        <f>IF(OR(G4101="",N(G4101)=0),"",J4101/G4101)</f>
        <v/>
      </c>
      <c r="L4101" s="38" t="n"/>
      <c r="M4101" s="38" t="n"/>
      <c r="N4101" s="20" t="n"/>
      <c r="O4101" s="40">
        <f>IF(AND(L4101="",M4101=""),"",N(L4101)+N(M4101))</f>
        <v/>
      </c>
      <c r="P4101" s="24">
        <f>IF(OR(O4101="",N(O4101)=0),"",N(M4101)/O4101)</f>
        <v/>
      </c>
      <c r="Q4101" s="40">
        <f>IF(OR(J4101="",N(J4101)=0,O4101=""),"",N(L4101)/(J4101/60))</f>
        <v/>
      </c>
      <c r="R4101" s="20" t="n"/>
    </row>
    <row r="4102">
      <c r="A4102" s="39" t="n"/>
      <c r="B4102" s="20" t="n"/>
      <c r="C4102" s="20" t="n"/>
      <c r="D4102" s="20" t="n"/>
      <c r="E4102" s="20" t="n"/>
      <c r="F4102" s="26">
        <f>IF(E4102="","",IFERROR(INDEX('İş emirleri'!$B$6:$B$305,MATCH(E4102,'İş emirleri'!$A$6:$A$305,0)),"İş emri yok"))</f>
        <v/>
      </c>
      <c r="G4102" s="38" t="n"/>
      <c r="H4102" s="38" t="n"/>
      <c r="I4102" s="20" t="n"/>
      <c r="J4102" s="40">
        <f>IF(G4102="","",MAX(0,G4102-N(H4102)))</f>
        <v/>
      </c>
      <c r="K4102" s="24">
        <f>IF(OR(G4102="",N(G4102)=0),"",J4102/G4102)</f>
        <v/>
      </c>
      <c r="L4102" s="38" t="n"/>
      <c r="M4102" s="38" t="n"/>
      <c r="N4102" s="20" t="n"/>
      <c r="O4102" s="40">
        <f>IF(AND(L4102="",M4102=""),"",N(L4102)+N(M4102))</f>
        <v/>
      </c>
      <c r="P4102" s="24">
        <f>IF(OR(O4102="",N(O4102)=0),"",N(M4102)/O4102)</f>
        <v/>
      </c>
      <c r="Q4102" s="40">
        <f>IF(OR(J4102="",N(J4102)=0,O4102=""),"",N(L4102)/(J4102/60))</f>
        <v/>
      </c>
      <c r="R4102" s="20" t="n"/>
    </row>
    <row r="4103">
      <c r="A4103" s="39" t="n"/>
      <c r="B4103" s="20" t="n"/>
      <c r="C4103" s="20" t="n"/>
      <c r="D4103" s="20" t="n"/>
      <c r="E4103" s="20" t="n"/>
      <c r="F4103" s="26">
        <f>IF(E4103="","",IFERROR(INDEX('İş emirleri'!$B$6:$B$305,MATCH(E4103,'İş emirleri'!$A$6:$A$305,0)),"İş emri yok"))</f>
        <v/>
      </c>
      <c r="G4103" s="38" t="n"/>
      <c r="H4103" s="38" t="n"/>
      <c r="I4103" s="20" t="n"/>
      <c r="J4103" s="40">
        <f>IF(G4103="","",MAX(0,G4103-N(H4103)))</f>
        <v/>
      </c>
      <c r="K4103" s="24">
        <f>IF(OR(G4103="",N(G4103)=0),"",J4103/G4103)</f>
        <v/>
      </c>
      <c r="L4103" s="38" t="n"/>
      <c r="M4103" s="38" t="n"/>
      <c r="N4103" s="20" t="n"/>
      <c r="O4103" s="40">
        <f>IF(AND(L4103="",M4103=""),"",N(L4103)+N(M4103))</f>
        <v/>
      </c>
      <c r="P4103" s="24">
        <f>IF(OR(O4103="",N(O4103)=0),"",N(M4103)/O4103)</f>
        <v/>
      </c>
      <c r="Q4103" s="40">
        <f>IF(OR(J4103="",N(J4103)=0,O4103=""),"",N(L4103)/(J4103/60))</f>
        <v/>
      </c>
      <c r="R4103" s="20" t="n"/>
    </row>
    <row r="4104">
      <c r="A4104" s="39" t="n"/>
      <c r="B4104" s="20" t="n"/>
      <c r="C4104" s="20" t="n"/>
      <c r="D4104" s="20" t="n"/>
      <c r="E4104" s="20" t="n"/>
      <c r="F4104" s="26">
        <f>IF(E4104="","",IFERROR(INDEX('İş emirleri'!$B$6:$B$305,MATCH(E4104,'İş emirleri'!$A$6:$A$305,0)),"İş emri yok"))</f>
        <v/>
      </c>
      <c r="G4104" s="38" t="n"/>
      <c r="H4104" s="38" t="n"/>
      <c r="I4104" s="20" t="n"/>
      <c r="J4104" s="40">
        <f>IF(G4104="","",MAX(0,G4104-N(H4104)))</f>
        <v/>
      </c>
      <c r="K4104" s="24">
        <f>IF(OR(G4104="",N(G4104)=0),"",J4104/G4104)</f>
        <v/>
      </c>
      <c r="L4104" s="38" t="n"/>
      <c r="M4104" s="38" t="n"/>
      <c r="N4104" s="20" t="n"/>
      <c r="O4104" s="40">
        <f>IF(AND(L4104="",M4104=""),"",N(L4104)+N(M4104))</f>
        <v/>
      </c>
      <c r="P4104" s="24">
        <f>IF(OR(O4104="",N(O4104)=0),"",N(M4104)/O4104)</f>
        <v/>
      </c>
      <c r="Q4104" s="40">
        <f>IF(OR(J4104="",N(J4104)=0,O4104=""),"",N(L4104)/(J4104/60))</f>
        <v/>
      </c>
      <c r="R4104" s="20" t="n"/>
    </row>
    <row r="4105">
      <c r="A4105" s="39" t="n"/>
      <c r="B4105" s="20" t="n"/>
      <c r="C4105" s="20" t="n"/>
      <c r="D4105" s="20" t="n"/>
      <c r="E4105" s="20" t="n"/>
      <c r="F4105" s="26">
        <f>IF(E4105="","",IFERROR(INDEX('İş emirleri'!$B$6:$B$305,MATCH(E4105,'İş emirleri'!$A$6:$A$305,0)),"İş emri yok"))</f>
        <v/>
      </c>
      <c r="G4105" s="38" t="n"/>
      <c r="H4105" s="38" t="n"/>
      <c r="I4105" s="20" t="n"/>
      <c r="J4105" s="40">
        <f>IF(G4105="","",MAX(0,G4105-N(H4105)))</f>
        <v/>
      </c>
      <c r="K4105" s="24">
        <f>IF(OR(G4105="",N(G4105)=0),"",J4105/G4105)</f>
        <v/>
      </c>
      <c r="L4105" s="38" t="n"/>
      <c r="M4105" s="38" t="n"/>
      <c r="N4105" s="20" t="n"/>
      <c r="O4105" s="40">
        <f>IF(AND(L4105="",M4105=""),"",N(L4105)+N(M4105))</f>
        <v/>
      </c>
      <c r="P4105" s="24">
        <f>IF(OR(O4105="",N(O4105)=0),"",N(M4105)/O4105)</f>
        <v/>
      </c>
      <c r="Q4105" s="40">
        <f>IF(OR(J4105="",N(J4105)=0,O4105=""),"",N(L4105)/(J4105/60))</f>
        <v/>
      </c>
      <c r="R4105" s="20" t="n"/>
    </row>
    <row r="4106">
      <c r="A4106" s="39" t="n"/>
      <c r="B4106" s="20" t="n"/>
      <c r="C4106" s="20" t="n"/>
      <c r="D4106" s="20" t="n"/>
      <c r="E4106" s="20" t="n"/>
      <c r="F4106" s="26">
        <f>IF(E4106="","",IFERROR(INDEX('İş emirleri'!$B$6:$B$305,MATCH(E4106,'İş emirleri'!$A$6:$A$305,0)),"İş emri yok"))</f>
        <v/>
      </c>
      <c r="G4106" s="38" t="n"/>
      <c r="H4106" s="38" t="n"/>
      <c r="I4106" s="20" t="n"/>
      <c r="J4106" s="40">
        <f>IF(G4106="","",MAX(0,G4106-N(H4106)))</f>
        <v/>
      </c>
      <c r="K4106" s="24">
        <f>IF(OR(G4106="",N(G4106)=0),"",J4106/G4106)</f>
        <v/>
      </c>
      <c r="L4106" s="38" t="n"/>
      <c r="M4106" s="38" t="n"/>
      <c r="N4106" s="20" t="n"/>
      <c r="O4106" s="40">
        <f>IF(AND(L4106="",M4106=""),"",N(L4106)+N(M4106))</f>
        <v/>
      </c>
      <c r="P4106" s="24">
        <f>IF(OR(O4106="",N(O4106)=0),"",N(M4106)/O4106)</f>
        <v/>
      </c>
      <c r="Q4106" s="40">
        <f>IF(OR(J4106="",N(J4106)=0,O4106=""),"",N(L4106)/(J4106/60))</f>
        <v/>
      </c>
      <c r="R4106" s="20" t="n"/>
    </row>
    <row r="4107">
      <c r="A4107" s="39" t="n"/>
      <c r="B4107" s="20" t="n"/>
      <c r="C4107" s="20" t="n"/>
      <c r="D4107" s="20" t="n"/>
      <c r="E4107" s="20" t="n"/>
      <c r="F4107" s="26">
        <f>IF(E4107="","",IFERROR(INDEX('İş emirleri'!$B$6:$B$305,MATCH(E4107,'İş emirleri'!$A$6:$A$305,0)),"İş emri yok"))</f>
        <v/>
      </c>
      <c r="G4107" s="38" t="n"/>
      <c r="H4107" s="38" t="n"/>
      <c r="I4107" s="20" t="n"/>
      <c r="J4107" s="40">
        <f>IF(G4107="","",MAX(0,G4107-N(H4107)))</f>
        <v/>
      </c>
      <c r="K4107" s="24">
        <f>IF(OR(G4107="",N(G4107)=0),"",J4107/G4107)</f>
        <v/>
      </c>
      <c r="L4107" s="38" t="n"/>
      <c r="M4107" s="38" t="n"/>
      <c r="N4107" s="20" t="n"/>
      <c r="O4107" s="40">
        <f>IF(AND(L4107="",M4107=""),"",N(L4107)+N(M4107))</f>
        <v/>
      </c>
      <c r="P4107" s="24">
        <f>IF(OR(O4107="",N(O4107)=0),"",N(M4107)/O4107)</f>
        <v/>
      </c>
      <c r="Q4107" s="40">
        <f>IF(OR(J4107="",N(J4107)=0,O4107=""),"",N(L4107)/(J4107/60))</f>
        <v/>
      </c>
      <c r="R4107" s="20" t="n"/>
    </row>
    <row r="4108">
      <c r="A4108" s="39" t="n"/>
      <c r="B4108" s="20" t="n"/>
      <c r="C4108" s="20" t="n"/>
      <c r="D4108" s="20" t="n"/>
      <c r="E4108" s="20" t="n"/>
      <c r="F4108" s="26">
        <f>IF(E4108="","",IFERROR(INDEX('İş emirleri'!$B$6:$B$305,MATCH(E4108,'İş emirleri'!$A$6:$A$305,0)),"İş emri yok"))</f>
        <v/>
      </c>
      <c r="G4108" s="38" t="n"/>
      <c r="H4108" s="38" t="n"/>
      <c r="I4108" s="20" t="n"/>
      <c r="J4108" s="40">
        <f>IF(G4108="","",MAX(0,G4108-N(H4108)))</f>
        <v/>
      </c>
      <c r="K4108" s="24">
        <f>IF(OR(G4108="",N(G4108)=0),"",J4108/G4108)</f>
        <v/>
      </c>
      <c r="L4108" s="38" t="n"/>
      <c r="M4108" s="38" t="n"/>
      <c r="N4108" s="20" t="n"/>
      <c r="O4108" s="40">
        <f>IF(AND(L4108="",M4108=""),"",N(L4108)+N(M4108))</f>
        <v/>
      </c>
      <c r="P4108" s="24">
        <f>IF(OR(O4108="",N(O4108)=0),"",N(M4108)/O4108)</f>
        <v/>
      </c>
      <c r="Q4108" s="40">
        <f>IF(OR(J4108="",N(J4108)=0,O4108=""),"",N(L4108)/(J4108/60))</f>
        <v/>
      </c>
      <c r="R4108" s="20" t="n"/>
    </row>
    <row r="4109">
      <c r="A4109" s="39" t="n"/>
      <c r="B4109" s="20" t="n"/>
      <c r="C4109" s="20" t="n"/>
      <c r="D4109" s="20" t="n"/>
      <c r="E4109" s="20" t="n"/>
      <c r="F4109" s="26">
        <f>IF(E4109="","",IFERROR(INDEX('İş emirleri'!$B$6:$B$305,MATCH(E4109,'İş emirleri'!$A$6:$A$305,0)),"İş emri yok"))</f>
        <v/>
      </c>
      <c r="G4109" s="38" t="n"/>
      <c r="H4109" s="38" t="n"/>
      <c r="I4109" s="20" t="n"/>
      <c r="J4109" s="40">
        <f>IF(G4109="","",MAX(0,G4109-N(H4109)))</f>
        <v/>
      </c>
      <c r="K4109" s="24">
        <f>IF(OR(G4109="",N(G4109)=0),"",J4109/G4109)</f>
        <v/>
      </c>
      <c r="L4109" s="38" t="n"/>
      <c r="M4109" s="38" t="n"/>
      <c r="N4109" s="20" t="n"/>
      <c r="O4109" s="40">
        <f>IF(AND(L4109="",M4109=""),"",N(L4109)+N(M4109))</f>
        <v/>
      </c>
      <c r="P4109" s="24">
        <f>IF(OR(O4109="",N(O4109)=0),"",N(M4109)/O4109)</f>
        <v/>
      </c>
      <c r="Q4109" s="40">
        <f>IF(OR(J4109="",N(J4109)=0,O4109=""),"",N(L4109)/(J4109/60))</f>
        <v/>
      </c>
      <c r="R4109" s="20" t="n"/>
    </row>
    <row r="4110">
      <c r="A4110" s="39" t="n"/>
      <c r="B4110" s="20" t="n"/>
      <c r="C4110" s="20" t="n"/>
      <c r="D4110" s="20" t="n"/>
      <c r="E4110" s="20" t="n"/>
      <c r="F4110" s="26">
        <f>IF(E4110="","",IFERROR(INDEX('İş emirleri'!$B$6:$B$305,MATCH(E4110,'İş emirleri'!$A$6:$A$305,0)),"İş emri yok"))</f>
        <v/>
      </c>
      <c r="G4110" s="38" t="n"/>
      <c r="H4110" s="38" t="n"/>
      <c r="I4110" s="20" t="n"/>
      <c r="J4110" s="40">
        <f>IF(G4110="","",MAX(0,G4110-N(H4110)))</f>
        <v/>
      </c>
      <c r="K4110" s="24">
        <f>IF(OR(G4110="",N(G4110)=0),"",J4110/G4110)</f>
        <v/>
      </c>
      <c r="L4110" s="38" t="n"/>
      <c r="M4110" s="38" t="n"/>
      <c r="N4110" s="20" t="n"/>
      <c r="O4110" s="40">
        <f>IF(AND(L4110="",M4110=""),"",N(L4110)+N(M4110))</f>
        <v/>
      </c>
      <c r="P4110" s="24">
        <f>IF(OR(O4110="",N(O4110)=0),"",N(M4110)/O4110)</f>
        <v/>
      </c>
      <c r="Q4110" s="40">
        <f>IF(OR(J4110="",N(J4110)=0,O4110=""),"",N(L4110)/(J4110/60))</f>
        <v/>
      </c>
      <c r="R4110" s="20" t="n"/>
    </row>
    <row r="4111">
      <c r="A4111" s="39" t="n"/>
      <c r="B4111" s="20" t="n"/>
      <c r="C4111" s="20" t="n"/>
      <c r="D4111" s="20" t="n"/>
      <c r="E4111" s="20" t="n"/>
      <c r="F4111" s="26">
        <f>IF(E4111="","",IFERROR(INDEX('İş emirleri'!$B$6:$B$305,MATCH(E4111,'İş emirleri'!$A$6:$A$305,0)),"İş emri yok"))</f>
        <v/>
      </c>
      <c r="G4111" s="38" t="n"/>
      <c r="H4111" s="38" t="n"/>
      <c r="I4111" s="20" t="n"/>
      <c r="J4111" s="40">
        <f>IF(G4111="","",MAX(0,G4111-N(H4111)))</f>
        <v/>
      </c>
      <c r="K4111" s="24">
        <f>IF(OR(G4111="",N(G4111)=0),"",J4111/G4111)</f>
        <v/>
      </c>
      <c r="L4111" s="38" t="n"/>
      <c r="M4111" s="38" t="n"/>
      <c r="N4111" s="20" t="n"/>
      <c r="O4111" s="40">
        <f>IF(AND(L4111="",M4111=""),"",N(L4111)+N(M4111))</f>
        <v/>
      </c>
      <c r="P4111" s="24">
        <f>IF(OR(O4111="",N(O4111)=0),"",N(M4111)/O4111)</f>
        <v/>
      </c>
      <c r="Q4111" s="40">
        <f>IF(OR(J4111="",N(J4111)=0,O4111=""),"",N(L4111)/(J4111/60))</f>
        <v/>
      </c>
      <c r="R4111" s="20" t="n"/>
    </row>
    <row r="4112">
      <c r="A4112" s="39" t="n"/>
      <c r="B4112" s="20" t="n"/>
      <c r="C4112" s="20" t="n"/>
      <c r="D4112" s="20" t="n"/>
      <c r="E4112" s="20" t="n"/>
      <c r="F4112" s="26">
        <f>IF(E4112="","",IFERROR(INDEX('İş emirleri'!$B$6:$B$305,MATCH(E4112,'İş emirleri'!$A$6:$A$305,0)),"İş emri yok"))</f>
        <v/>
      </c>
      <c r="G4112" s="38" t="n"/>
      <c r="H4112" s="38" t="n"/>
      <c r="I4112" s="20" t="n"/>
      <c r="J4112" s="40">
        <f>IF(G4112="","",MAX(0,G4112-N(H4112)))</f>
        <v/>
      </c>
      <c r="K4112" s="24">
        <f>IF(OR(G4112="",N(G4112)=0),"",J4112/G4112)</f>
        <v/>
      </c>
      <c r="L4112" s="38" t="n"/>
      <c r="M4112" s="38" t="n"/>
      <c r="N4112" s="20" t="n"/>
      <c r="O4112" s="40">
        <f>IF(AND(L4112="",M4112=""),"",N(L4112)+N(M4112))</f>
        <v/>
      </c>
      <c r="P4112" s="24">
        <f>IF(OR(O4112="",N(O4112)=0),"",N(M4112)/O4112)</f>
        <v/>
      </c>
      <c r="Q4112" s="40">
        <f>IF(OR(J4112="",N(J4112)=0,O4112=""),"",N(L4112)/(J4112/60))</f>
        <v/>
      </c>
      <c r="R4112" s="20" t="n"/>
    </row>
    <row r="4113">
      <c r="A4113" s="39" t="n"/>
      <c r="B4113" s="20" t="n"/>
      <c r="C4113" s="20" t="n"/>
      <c r="D4113" s="20" t="n"/>
      <c r="E4113" s="20" t="n"/>
      <c r="F4113" s="26">
        <f>IF(E4113="","",IFERROR(INDEX('İş emirleri'!$B$6:$B$305,MATCH(E4113,'İş emirleri'!$A$6:$A$305,0)),"İş emri yok"))</f>
        <v/>
      </c>
      <c r="G4113" s="38" t="n"/>
      <c r="H4113" s="38" t="n"/>
      <c r="I4113" s="20" t="n"/>
      <c r="J4113" s="40">
        <f>IF(G4113="","",MAX(0,G4113-N(H4113)))</f>
        <v/>
      </c>
      <c r="K4113" s="24">
        <f>IF(OR(G4113="",N(G4113)=0),"",J4113/G4113)</f>
        <v/>
      </c>
      <c r="L4113" s="38" t="n"/>
      <c r="M4113" s="38" t="n"/>
      <c r="N4113" s="20" t="n"/>
      <c r="O4113" s="40">
        <f>IF(AND(L4113="",M4113=""),"",N(L4113)+N(M4113))</f>
        <v/>
      </c>
      <c r="P4113" s="24">
        <f>IF(OR(O4113="",N(O4113)=0),"",N(M4113)/O4113)</f>
        <v/>
      </c>
      <c r="Q4113" s="40">
        <f>IF(OR(J4113="",N(J4113)=0,O4113=""),"",N(L4113)/(J4113/60))</f>
        <v/>
      </c>
      <c r="R4113" s="20" t="n"/>
    </row>
    <row r="4114">
      <c r="A4114" s="39" t="n"/>
      <c r="B4114" s="20" t="n"/>
      <c r="C4114" s="20" t="n"/>
      <c r="D4114" s="20" t="n"/>
      <c r="E4114" s="20" t="n"/>
      <c r="F4114" s="26">
        <f>IF(E4114="","",IFERROR(INDEX('İş emirleri'!$B$6:$B$305,MATCH(E4114,'İş emirleri'!$A$6:$A$305,0)),"İş emri yok"))</f>
        <v/>
      </c>
      <c r="G4114" s="38" t="n"/>
      <c r="H4114" s="38" t="n"/>
      <c r="I4114" s="20" t="n"/>
      <c r="J4114" s="40">
        <f>IF(G4114="","",MAX(0,G4114-N(H4114)))</f>
        <v/>
      </c>
      <c r="K4114" s="24">
        <f>IF(OR(G4114="",N(G4114)=0),"",J4114/G4114)</f>
        <v/>
      </c>
      <c r="L4114" s="38" t="n"/>
      <c r="M4114" s="38" t="n"/>
      <c r="N4114" s="20" t="n"/>
      <c r="O4114" s="40">
        <f>IF(AND(L4114="",M4114=""),"",N(L4114)+N(M4114))</f>
        <v/>
      </c>
      <c r="P4114" s="24">
        <f>IF(OR(O4114="",N(O4114)=0),"",N(M4114)/O4114)</f>
        <v/>
      </c>
      <c r="Q4114" s="40">
        <f>IF(OR(J4114="",N(J4114)=0,O4114=""),"",N(L4114)/(J4114/60))</f>
        <v/>
      </c>
      <c r="R4114" s="20" t="n"/>
    </row>
    <row r="4115">
      <c r="A4115" s="39" t="n"/>
      <c r="B4115" s="20" t="n"/>
      <c r="C4115" s="20" t="n"/>
      <c r="D4115" s="20" t="n"/>
      <c r="E4115" s="20" t="n"/>
      <c r="F4115" s="26">
        <f>IF(E4115="","",IFERROR(INDEX('İş emirleri'!$B$6:$B$305,MATCH(E4115,'İş emirleri'!$A$6:$A$305,0)),"İş emri yok"))</f>
        <v/>
      </c>
      <c r="G4115" s="38" t="n"/>
      <c r="H4115" s="38" t="n"/>
      <c r="I4115" s="20" t="n"/>
      <c r="J4115" s="40">
        <f>IF(G4115="","",MAX(0,G4115-N(H4115)))</f>
        <v/>
      </c>
      <c r="K4115" s="24">
        <f>IF(OR(G4115="",N(G4115)=0),"",J4115/G4115)</f>
        <v/>
      </c>
      <c r="L4115" s="38" t="n"/>
      <c r="M4115" s="38" t="n"/>
      <c r="N4115" s="20" t="n"/>
      <c r="O4115" s="40">
        <f>IF(AND(L4115="",M4115=""),"",N(L4115)+N(M4115))</f>
        <v/>
      </c>
      <c r="P4115" s="24">
        <f>IF(OR(O4115="",N(O4115)=0),"",N(M4115)/O4115)</f>
        <v/>
      </c>
      <c r="Q4115" s="40">
        <f>IF(OR(J4115="",N(J4115)=0,O4115=""),"",N(L4115)/(J4115/60))</f>
        <v/>
      </c>
      <c r="R4115" s="20" t="n"/>
    </row>
    <row r="4116">
      <c r="A4116" s="39" t="n"/>
      <c r="B4116" s="20" t="n"/>
      <c r="C4116" s="20" t="n"/>
      <c r="D4116" s="20" t="n"/>
      <c r="E4116" s="20" t="n"/>
      <c r="F4116" s="26">
        <f>IF(E4116="","",IFERROR(INDEX('İş emirleri'!$B$6:$B$305,MATCH(E4116,'İş emirleri'!$A$6:$A$305,0)),"İş emri yok"))</f>
        <v/>
      </c>
      <c r="G4116" s="38" t="n"/>
      <c r="H4116" s="38" t="n"/>
      <c r="I4116" s="20" t="n"/>
      <c r="J4116" s="40">
        <f>IF(G4116="","",MAX(0,G4116-N(H4116)))</f>
        <v/>
      </c>
      <c r="K4116" s="24">
        <f>IF(OR(G4116="",N(G4116)=0),"",J4116/G4116)</f>
        <v/>
      </c>
      <c r="L4116" s="38" t="n"/>
      <c r="M4116" s="38" t="n"/>
      <c r="N4116" s="20" t="n"/>
      <c r="O4116" s="40">
        <f>IF(AND(L4116="",M4116=""),"",N(L4116)+N(M4116))</f>
        <v/>
      </c>
      <c r="P4116" s="24">
        <f>IF(OR(O4116="",N(O4116)=0),"",N(M4116)/O4116)</f>
        <v/>
      </c>
      <c r="Q4116" s="40">
        <f>IF(OR(J4116="",N(J4116)=0,O4116=""),"",N(L4116)/(J4116/60))</f>
        <v/>
      </c>
      <c r="R4116" s="20" t="n"/>
    </row>
    <row r="4117">
      <c r="A4117" s="39" t="n"/>
      <c r="B4117" s="20" t="n"/>
      <c r="C4117" s="20" t="n"/>
      <c r="D4117" s="20" t="n"/>
      <c r="E4117" s="20" t="n"/>
      <c r="F4117" s="26">
        <f>IF(E4117="","",IFERROR(INDEX('İş emirleri'!$B$6:$B$305,MATCH(E4117,'İş emirleri'!$A$6:$A$305,0)),"İş emri yok"))</f>
        <v/>
      </c>
      <c r="G4117" s="38" t="n"/>
      <c r="H4117" s="38" t="n"/>
      <c r="I4117" s="20" t="n"/>
      <c r="J4117" s="40">
        <f>IF(G4117="","",MAX(0,G4117-N(H4117)))</f>
        <v/>
      </c>
      <c r="K4117" s="24">
        <f>IF(OR(G4117="",N(G4117)=0),"",J4117/G4117)</f>
        <v/>
      </c>
      <c r="L4117" s="38" t="n"/>
      <c r="M4117" s="38" t="n"/>
      <c r="N4117" s="20" t="n"/>
      <c r="O4117" s="40">
        <f>IF(AND(L4117="",M4117=""),"",N(L4117)+N(M4117))</f>
        <v/>
      </c>
      <c r="P4117" s="24">
        <f>IF(OR(O4117="",N(O4117)=0),"",N(M4117)/O4117)</f>
        <v/>
      </c>
      <c r="Q4117" s="40">
        <f>IF(OR(J4117="",N(J4117)=0,O4117=""),"",N(L4117)/(J4117/60))</f>
        <v/>
      </c>
      <c r="R4117" s="20" t="n"/>
    </row>
    <row r="4118">
      <c r="A4118" s="39" t="n"/>
      <c r="B4118" s="20" t="n"/>
      <c r="C4118" s="20" t="n"/>
      <c r="D4118" s="20" t="n"/>
      <c r="E4118" s="20" t="n"/>
      <c r="F4118" s="26">
        <f>IF(E4118="","",IFERROR(INDEX('İş emirleri'!$B$6:$B$305,MATCH(E4118,'İş emirleri'!$A$6:$A$305,0)),"İş emri yok"))</f>
        <v/>
      </c>
      <c r="G4118" s="38" t="n"/>
      <c r="H4118" s="38" t="n"/>
      <c r="I4118" s="20" t="n"/>
      <c r="J4118" s="40">
        <f>IF(G4118="","",MAX(0,G4118-N(H4118)))</f>
        <v/>
      </c>
      <c r="K4118" s="24">
        <f>IF(OR(G4118="",N(G4118)=0),"",J4118/G4118)</f>
        <v/>
      </c>
      <c r="L4118" s="38" t="n"/>
      <c r="M4118" s="38" t="n"/>
      <c r="N4118" s="20" t="n"/>
      <c r="O4118" s="40">
        <f>IF(AND(L4118="",M4118=""),"",N(L4118)+N(M4118))</f>
        <v/>
      </c>
      <c r="P4118" s="24">
        <f>IF(OR(O4118="",N(O4118)=0),"",N(M4118)/O4118)</f>
        <v/>
      </c>
      <c r="Q4118" s="40">
        <f>IF(OR(J4118="",N(J4118)=0,O4118=""),"",N(L4118)/(J4118/60))</f>
        <v/>
      </c>
      <c r="R4118" s="20" t="n"/>
    </row>
    <row r="4119">
      <c r="A4119" s="39" t="n"/>
      <c r="B4119" s="20" t="n"/>
      <c r="C4119" s="20" t="n"/>
      <c r="D4119" s="20" t="n"/>
      <c r="E4119" s="20" t="n"/>
      <c r="F4119" s="26">
        <f>IF(E4119="","",IFERROR(INDEX('İş emirleri'!$B$6:$B$305,MATCH(E4119,'İş emirleri'!$A$6:$A$305,0)),"İş emri yok"))</f>
        <v/>
      </c>
      <c r="G4119" s="38" t="n"/>
      <c r="H4119" s="38" t="n"/>
      <c r="I4119" s="20" t="n"/>
      <c r="J4119" s="40">
        <f>IF(G4119="","",MAX(0,G4119-N(H4119)))</f>
        <v/>
      </c>
      <c r="K4119" s="24">
        <f>IF(OR(G4119="",N(G4119)=0),"",J4119/G4119)</f>
        <v/>
      </c>
      <c r="L4119" s="38" t="n"/>
      <c r="M4119" s="38" t="n"/>
      <c r="N4119" s="20" t="n"/>
      <c r="O4119" s="40">
        <f>IF(AND(L4119="",M4119=""),"",N(L4119)+N(M4119))</f>
        <v/>
      </c>
      <c r="P4119" s="24">
        <f>IF(OR(O4119="",N(O4119)=0),"",N(M4119)/O4119)</f>
        <v/>
      </c>
      <c r="Q4119" s="40">
        <f>IF(OR(J4119="",N(J4119)=0,O4119=""),"",N(L4119)/(J4119/60))</f>
        <v/>
      </c>
      <c r="R4119" s="20" t="n"/>
    </row>
    <row r="4120">
      <c r="A4120" s="39" t="n"/>
      <c r="B4120" s="20" t="n"/>
      <c r="C4120" s="20" t="n"/>
      <c r="D4120" s="20" t="n"/>
      <c r="E4120" s="20" t="n"/>
      <c r="F4120" s="26">
        <f>IF(E4120="","",IFERROR(INDEX('İş emirleri'!$B$6:$B$305,MATCH(E4120,'İş emirleri'!$A$6:$A$305,0)),"İş emri yok"))</f>
        <v/>
      </c>
      <c r="G4120" s="38" t="n"/>
      <c r="H4120" s="38" t="n"/>
      <c r="I4120" s="20" t="n"/>
      <c r="J4120" s="40">
        <f>IF(G4120="","",MAX(0,G4120-N(H4120)))</f>
        <v/>
      </c>
      <c r="K4120" s="24">
        <f>IF(OR(G4120="",N(G4120)=0),"",J4120/G4120)</f>
        <v/>
      </c>
      <c r="L4120" s="38" t="n"/>
      <c r="M4120" s="38" t="n"/>
      <c r="N4120" s="20" t="n"/>
      <c r="O4120" s="40">
        <f>IF(AND(L4120="",M4120=""),"",N(L4120)+N(M4120))</f>
        <v/>
      </c>
      <c r="P4120" s="24">
        <f>IF(OR(O4120="",N(O4120)=0),"",N(M4120)/O4120)</f>
        <v/>
      </c>
      <c r="Q4120" s="40">
        <f>IF(OR(J4120="",N(J4120)=0,O4120=""),"",N(L4120)/(J4120/60))</f>
        <v/>
      </c>
      <c r="R4120" s="20" t="n"/>
    </row>
    <row r="4121">
      <c r="A4121" s="39" t="n"/>
      <c r="B4121" s="20" t="n"/>
      <c r="C4121" s="20" t="n"/>
      <c r="D4121" s="20" t="n"/>
      <c r="E4121" s="20" t="n"/>
      <c r="F4121" s="26">
        <f>IF(E4121="","",IFERROR(INDEX('İş emirleri'!$B$6:$B$305,MATCH(E4121,'İş emirleri'!$A$6:$A$305,0)),"İş emri yok"))</f>
        <v/>
      </c>
      <c r="G4121" s="38" t="n"/>
      <c r="H4121" s="38" t="n"/>
      <c r="I4121" s="20" t="n"/>
      <c r="J4121" s="40">
        <f>IF(G4121="","",MAX(0,G4121-N(H4121)))</f>
        <v/>
      </c>
      <c r="K4121" s="24">
        <f>IF(OR(G4121="",N(G4121)=0),"",J4121/G4121)</f>
        <v/>
      </c>
      <c r="L4121" s="38" t="n"/>
      <c r="M4121" s="38" t="n"/>
      <c r="N4121" s="20" t="n"/>
      <c r="O4121" s="40">
        <f>IF(AND(L4121="",M4121=""),"",N(L4121)+N(M4121))</f>
        <v/>
      </c>
      <c r="P4121" s="24">
        <f>IF(OR(O4121="",N(O4121)=0),"",N(M4121)/O4121)</f>
        <v/>
      </c>
      <c r="Q4121" s="40">
        <f>IF(OR(J4121="",N(J4121)=0,O4121=""),"",N(L4121)/(J4121/60))</f>
        <v/>
      </c>
      <c r="R4121" s="20" t="n"/>
    </row>
    <row r="4122">
      <c r="A4122" s="39" t="n"/>
      <c r="B4122" s="20" t="n"/>
      <c r="C4122" s="20" t="n"/>
      <c r="D4122" s="20" t="n"/>
      <c r="E4122" s="20" t="n"/>
      <c r="F4122" s="26">
        <f>IF(E4122="","",IFERROR(INDEX('İş emirleri'!$B$6:$B$305,MATCH(E4122,'İş emirleri'!$A$6:$A$305,0)),"İş emri yok"))</f>
        <v/>
      </c>
      <c r="G4122" s="38" t="n"/>
      <c r="H4122" s="38" t="n"/>
      <c r="I4122" s="20" t="n"/>
      <c r="J4122" s="40">
        <f>IF(G4122="","",MAX(0,G4122-N(H4122)))</f>
        <v/>
      </c>
      <c r="K4122" s="24">
        <f>IF(OR(G4122="",N(G4122)=0),"",J4122/G4122)</f>
        <v/>
      </c>
      <c r="L4122" s="38" t="n"/>
      <c r="M4122" s="38" t="n"/>
      <c r="N4122" s="20" t="n"/>
      <c r="O4122" s="40">
        <f>IF(AND(L4122="",M4122=""),"",N(L4122)+N(M4122))</f>
        <v/>
      </c>
      <c r="P4122" s="24">
        <f>IF(OR(O4122="",N(O4122)=0),"",N(M4122)/O4122)</f>
        <v/>
      </c>
      <c r="Q4122" s="40">
        <f>IF(OR(J4122="",N(J4122)=0,O4122=""),"",N(L4122)/(J4122/60))</f>
        <v/>
      </c>
      <c r="R4122" s="20" t="n"/>
    </row>
    <row r="4123">
      <c r="A4123" s="39" t="n"/>
      <c r="B4123" s="20" t="n"/>
      <c r="C4123" s="20" t="n"/>
      <c r="D4123" s="20" t="n"/>
      <c r="E4123" s="20" t="n"/>
      <c r="F4123" s="26">
        <f>IF(E4123="","",IFERROR(INDEX('İş emirleri'!$B$6:$B$305,MATCH(E4123,'İş emirleri'!$A$6:$A$305,0)),"İş emri yok"))</f>
        <v/>
      </c>
      <c r="G4123" s="38" t="n"/>
      <c r="H4123" s="38" t="n"/>
      <c r="I4123" s="20" t="n"/>
      <c r="J4123" s="40">
        <f>IF(G4123="","",MAX(0,G4123-N(H4123)))</f>
        <v/>
      </c>
      <c r="K4123" s="24">
        <f>IF(OR(G4123="",N(G4123)=0),"",J4123/G4123)</f>
        <v/>
      </c>
      <c r="L4123" s="38" t="n"/>
      <c r="M4123" s="38" t="n"/>
      <c r="N4123" s="20" t="n"/>
      <c r="O4123" s="40">
        <f>IF(AND(L4123="",M4123=""),"",N(L4123)+N(M4123))</f>
        <v/>
      </c>
      <c r="P4123" s="24">
        <f>IF(OR(O4123="",N(O4123)=0),"",N(M4123)/O4123)</f>
        <v/>
      </c>
      <c r="Q4123" s="40">
        <f>IF(OR(J4123="",N(J4123)=0,O4123=""),"",N(L4123)/(J4123/60))</f>
        <v/>
      </c>
      <c r="R4123" s="20" t="n"/>
    </row>
    <row r="4124">
      <c r="A4124" s="39" t="n"/>
      <c r="B4124" s="20" t="n"/>
      <c r="C4124" s="20" t="n"/>
      <c r="D4124" s="20" t="n"/>
      <c r="E4124" s="20" t="n"/>
      <c r="F4124" s="26">
        <f>IF(E4124="","",IFERROR(INDEX('İş emirleri'!$B$6:$B$305,MATCH(E4124,'İş emirleri'!$A$6:$A$305,0)),"İş emri yok"))</f>
        <v/>
      </c>
      <c r="G4124" s="38" t="n"/>
      <c r="H4124" s="38" t="n"/>
      <c r="I4124" s="20" t="n"/>
      <c r="J4124" s="40">
        <f>IF(G4124="","",MAX(0,G4124-N(H4124)))</f>
        <v/>
      </c>
      <c r="K4124" s="24">
        <f>IF(OR(G4124="",N(G4124)=0),"",J4124/G4124)</f>
        <v/>
      </c>
      <c r="L4124" s="38" t="n"/>
      <c r="M4124" s="38" t="n"/>
      <c r="N4124" s="20" t="n"/>
      <c r="O4124" s="40">
        <f>IF(AND(L4124="",M4124=""),"",N(L4124)+N(M4124))</f>
        <v/>
      </c>
      <c r="P4124" s="24">
        <f>IF(OR(O4124="",N(O4124)=0),"",N(M4124)/O4124)</f>
        <v/>
      </c>
      <c r="Q4124" s="40">
        <f>IF(OR(J4124="",N(J4124)=0,O4124=""),"",N(L4124)/(J4124/60))</f>
        <v/>
      </c>
      <c r="R4124" s="20" t="n"/>
    </row>
    <row r="4125">
      <c r="A4125" s="39" t="n"/>
      <c r="B4125" s="20" t="n"/>
      <c r="C4125" s="20" t="n"/>
      <c r="D4125" s="20" t="n"/>
      <c r="E4125" s="20" t="n"/>
      <c r="F4125" s="26">
        <f>IF(E4125="","",IFERROR(INDEX('İş emirleri'!$B$6:$B$305,MATCH(E4125,'İş emirleri'!$A$6:$A$305,0)),"İş emri yok"))</f>
        <v/>
      </c>
      <c r="G4125" s="38" t="n"/>
      <c r="H4125" s="38" t="n"/>
      <c r="I4125" s="20" t="n"/>
      <c r="J4125" s="40">
        <f>IF(G4125="","",MAX(0,G4125-N(H4125)))</f>
        <v/>
      </c>
      <c r="K4125" s="24">
        <f>IF(OR(G4125="",N(G4125)=0),"",J4125/G4125)</f>
        <v/>
      </c>
      <c r="L4125" s="38" t="n"/>
      <c r="M4125" s="38" t="n"/>
      <c r="N4125" s="20" t="n"/>
      <c r="O4125" s="40">
        <f>IF(AND(L4125="",M4125=""),"",N(L4125)+N(M4125))</f>
        <v/>
      </c>
      <c r="P4125" s="24">
        <f>IF(OR(O4125="",N(O4125)=0),"",N(M4125)/O4125)</f>
        <v/>
      </c>
      <c r="Q4125" s="40">
        <f>IF(OR(J4125="",N(J4125)=0,O4125=""),"",N(L4125)/(J4125/60))</f>
        <v/>
      </c>
      <c r="R4125" s="20" t="n"/>
    </row>
    <row r="4126">
      <c r="A4126" s="39" t="n"/>
      <c r="B4126" s="20" t="n"/>
      <c r="C4126" s="20" t="n"/>
      <c r="D4126" s="20" t="n"/>
      <c r="E4126" s="20" t="n"/>
      <c r="F4126" s="26">
        <f>IF(E4126="","",IFERROR(INDEX('İş emirleri'!$B$6:$B$305,MATCH(E4126,'İş emirleri'!$A$6:$A$305,0)),"İş emri yok"))</f>
        <v/>
      </c>
      <c r="G4126" s="38" t="n"/>
      <c r="H4126" s="38" t="n"/>
      <c r="I4126" s="20" t="n"/>
      <c r="J4126" s="40">
        <f>IF(G4126="","",MAX(0,G4126-N(H4126)))</f>
        <v/>
      </c>
      <c r="K4126" s="24">
        <f>IF(OR(G4126="",N(G4126)=0),"",J4126/G4126)</f>
        <v/>
      </c>
      <c r="L4126" s="38" t="n"/>
      <c r="M4126" s="38" t="n"/>
      <c r="N4126" s="20" t="n"/>
      <c r="O4126" s="40">
        <f>IF(AND(L4126="",M4126=""),"",N(L4126)+N(M4126))</f>
        <v/>
      </c>
      <c r="P4126" s="24">
        <f>IF(OR(O4126="",N(O4126)=0),"",N(M4126)/O4126)</f>
        <v/>
      </c>
      <c r="Q4126" s="40">
        <f>IF(OR(J4126="",N(J4126)=0,O4126=""),"",N(L4126)/(J4126/60))</f>
        <v/>
      </c>
      <c r="R4126" s="20" t="n"/>
    </row>
    <row r="4127">
      <c r="A4127" s="39" t="n"/>
      <c r="B4127" s="20" t="n"/>
      <c r="C4127" s="20" t="n"/>
      <c r="D4127" s="20" t="n"/>
      <c r="E4127" s="20" t="n"/>
      <c r="F4127" s="26">
        <f>IF(E4127="","",IFERROR(INDEX('İş emirleri'!$B$6:$B$305,MATCH(E4127,'İş emirleri'!$A$6:$A$305,0)),"İş emri yok"))</f>
        <v/>
      </c>
      <c r="G4127" s="38" t="n"/>
      <c r="H4127" s="38" t="n"/>
      <c r="I4127" s="20" t="n"/>
      <c r="J4127" s="40">
        <f>IF(G4127="","",MAX(0,G4127-N(H4127)))</f>
        <v/>
      </c>
      <c r="K4127" s="24">
        <f>IF(OR(G4127="",N(G4127)=0),"",J4127/G4127)</f>
        <v/>
      </c>
      <c r="L4127" s="38" t="n"/>
      <c r="M4127" s="38" t="n"/>
      <c r="N4127" s="20" t="n"/>
      <c r="O4127" s="40">
        <f>IF(AND(L4127="",M4127=""),"",N(L4127)+N(M4127))</f>
        <v/>
      </c>
      <c r="P4127" s="24">
        <f>IF(OR(O4127="",N(O4127)=0),"",N(M4127)/O4127)</f>
        <v/>
      </c>
      <c r="Q4127" s="40">
        <f>IF(OR(J4127="",N(J4127)=0,O4127=""),"",N(L4127)/(J4127/60))</f>
        <v/>
      </c>
      <c r="R4127" s="20" t="n"/>
    </row>
    <row r="4128">
      <c r="A4128" s="39" t="n"/>
      <c r="B4128" s="20" t="n"/>
      <c r="C4128" s="20" t="n"/>
      <c r="D4128" s="20" t="n"/>
      <c r="E4128" s="20" t="n"/>
      <c r="F4128" s="26">
        <f>IF(E4128="","",IFERROR(INDEX('İş emirleri'!$B$6:$B$305,MATCH(E4128,'İş emirleri'!$A$6:$A$305,0)),"İş emri yok"))</f>
        <v/>
      </c>
      <c r="G4128" s="38" t="n"/>
      <c r="H4128" s="38" t="n"/>
      <c r="I4128" s="20" t="n"/>
      <c r="J4128" s="40">
        <f>IF(G4128="","",MAX(0,G4128-N(H4128)))</f>
        <v/>
      </c>
      <c r="K4128" s="24">
        <f>IF(OR(G4128="",N(G4128)=0),"",J4128/G4128)</f>
        <v/>
      </c>
      <c r="L4128" s="38" t="n"/>
      <c r="M4128" s="38" t="n"/>
      <c r="N4128" s="20" t="n"/>
      <c r="O4128" s="40">
        <f>IF(AND(L4128="",M4128=""),"",N(L4128)+N(M4128))</f>
        <v/>
      </c>
      <c r="P4128" s="24">
        <f>IF(OR(O4128="",N(O4128)=0),"",N(M4128)/O4128)</f>
        <v/>
      </c>
      <c r="Q4128" s="40">
        <f>IF(OR(J4128="",N(J4128)=0,O4128=""),"",N(L4128)/(J4128/60))</f>
        <v/>
      </c>
      <c r="R4128" s="20" t="n"/>
    </row>
    <row r="4129">
      <c r="A4129" s="39" t="n"/>
      <c r="B4129" s="20" t="n"/>
      <c r="C4129" s="20" t="n"/>
      <c r="D4129" s="20" t="n"/>
      <c r="E4129" s="20" t="n"/>
      <c r="F4129" s="26">
        <f>IF(E4129="","",IFERROR(INDEX('İş emirleri'!$B$6:$B$305,MATCH(E4129,'İş emirleri'!$A$6:$A$305,0)),"İş emri yok"))</f>
        <v/>
      </c>
      <c r="G4129" s="38" t="n"/>
      <c r="H4129" s="38" t="n"/>
      <c r="I4129" s="20" t="n"/>
      <c r="J4129" s="40">
        <f>IF(G4129="","",MAX(0,G4129-N(H4129)))</f>
        <v/>
      </c>
      <c r="K4129" s="24">
        <f>IF(OR(G4129="",N(G4129)=0),"",J4129/G4129)</f>
        <v/>
      </c>
      <c r="L4129" s="38" t="n"/>
      <c r="M4129" s="38" t="n"/>
      <c r="N4129" s="20" t="n"/>
      <c r="O4129" s="40">
        <f>IF(AND(L4129="",M4129=""),"",N(L4129)+N(M4129))</f>
        <v/>
      </c>
      <c r="P4129" s="24">
        <f>IF(OR(O4129="",N(O4129)=0),"",N(M4129)/O4129)</f>
        <v/>
      </c>
      <c r="Q4129" s="40">
        <f>IF(OR(J4129="",N(J4129)=0,O4129=""),"",N(L4129)/(J4129/60))</f>
        <v/>
      </c>
      <c r="R4129" s="20" t="n"/>
    </row>
    <row r="4130">
      <c r="A4130" s="39" t="n"/>
      <c r="B4130" s="20" t="n"/>
      <c r="C4130" s="20" t="n"/>
      <c r="D4130" s="20" t="n"/>
      <c r="E4130" s="20" t="n"/>
      <c r="F4130" s="26">
        <f>IF(E4130="","",IFERROR(INDEX('İş emirleri'!$B$6:$B$305,MATCH(E4130,'İş emirleri'!$A$6:$A$305,0)),"İş emri yok"))</f>
        <v/>
      </c>
      <c r="G4130" s="38" t="n"/>
      <c r="H4130" s="38" t="n"/>
      <c r="I4130" s="20" t="n"/>
      <c r="J4130" s="40">
        <f>IF(G4130="","",MAX(0,G4130-N(H4130)))</f>
        <v/>
      </c>
      <c r="K4130" s="24">
        <f>IF(OR(G4130="",N(G4130)=0),"",J4130/G4130)</f>
        <v/>
      </c>
      <c r="L4130" s="38" t="n"/>
      <c r="M4130" s="38" t="n"/>
      <c r="N4130" s="20" t="n"/>
      <c r="O4130" s="40">
        <f>IF(AND(L4130="",M4130=""),"",N(L4130)+N(M4130))</f>
        <v/>
      </c>
      <c r="P4130" s="24">
        <f>IF(OR(O4130="",N(O4130)=0),"",N(M4130)/O4130)</f>
        <v/>
      </c>
      <c r="Q4130" s="40">
        <f>IF(OR(J4130="",N(J4130)=0,O4130=""),"",N(L4130)/(J4130/60))</f>
        <v/>
      </c>
      <c r="R4130" s="20" t="n"/>
    </row>
    <row r="4131">
      <c r="A4131" s="39" t="n"/>
      <c r="B4131" s="20" t="n"/>
      <c r="C4131" s="20" t="n"/>
      <c r="D4131" s="20" t="n"/>
      <c r="E4131" s="20" t="n"/>
      <c r="F4131" s="26">
        <f>IF(E4131="","",IFERROR(INDEX('İş emirleri'!$B$6:$B$305,MATCH(E4131,'İş emirleri'!$A$6:$A$305,0)),"İş emri yok"))</f>
        <v/>
      </c>
      <c r="G4131" s="38" t="n"/>
      <c r="H4131" s="38" t="n"/>
      <c r="I4131" s="20" t="n"/>
      <c r="J4131" s="40">
        <f>IF(G4131="","",MAX(0,G4131-N(H4131)))</f>
        <v/>
      </c>
      <c r="K4131" s="24">
        <f>IF(OR(G4131="",N(G4131)=0),"",J4131/G4131)</f>
        <v/>
      </c>
      <c r="L4131" s="38" t="n"/>
      <c r="M4131" s="38" t="n"/>
      <c r="N4131" s="20" t="n"/>
      <c r="O4131" s="40">
        <f>IF(AND(L4131="",M4131=""),"",N(L4131)+N(M4131))</f>
        <v/>
      </c>
      <c r="P4131" s="24">
        <f>IF(OR(O4131="",N(O4131)=0),"",N(M4131)/O4131)</f>
        <v/>
      </c>
      <c r="Q4131" s="40">
        <f>IF(OR(J4131="",N(J4131)=0,O4131=""),"",N(L4131)/(J4131/60))</f>
        <v/>
      </c>
      <c r="R4131" s="20" t="n"/>
    </row>
    <row r="4132">
      <c r="A4132" s="39" t="n"/>
      <c r="B4132" s="20" t="n"/>
      <c r="C4132" s="20" t="n"/>
      <c r="D4132" s="20" t="n"/>
      <c r="E4132" s="20" t="n"/>
      <c r="F4132" s="26">
        <f>IF(E4132="","",IFERROR(INDEX('İş emirleri'!$B$6:$B$305,MATCH(E4132,'İş emirleri'!$A$6:$A$305,0)),"İş emri yok"))</f>
        <v/>
      </c>
      <c r="G4132" s="38" t="n"/>
      <c r="H4132" s="38" t="n"/>
      <c r="I4132" s="20" t="n"/>
      <c r="J4132" s="40">
        <f>IF(G4132="","",MAX(0,G4132-N(H4132)))</f>
        <v/>
      </c>
      <c r="K4132" s="24">
        <f>IF(OR(G4132="",N(G4132)=0),"",J4132/G4132)</f>
        <v/>
      </c>
      <c r="L4132" s="38" t="n"/>
      <c r="M4132" s="38" t="n"/>
      <c r="N4132" s="20" t="n"/>
      <c r="O4132" s="40">
        <f>IF(AND(L4132="",M4132=""),"",N(L4132)+N(M4132))</f>
        <v/>
      </c>
      <c r="P4132" s="24">
        <f>IF(OR(O4132="",N(O4132)=0),"",N(M4132)/O4132)</f>
        <v/>
      </c>
      <c r="Q4132" s="40">
        <f>IF(OR(J4132="",N(J4132)=0,O4132=""),"",N(L4132)/(J4132/60))</f>
        <v/>
      </c>
      <c r="R4132" s="20" t="n"/>
    </row>
    <row r="4133">
      <c r="A4133" s="39" t="n"/>
      <c r="B4133" s="20" t="n"/>
      <c r="C4133" s="20" t="n"/>
      <c r="D4133" s="20" t="n"/>
      <c r="E4133" s="20" t="n"/>
      <c r="F4133" s="26">
        <f>IF(E4133="","",IFERROR(INDEX('İş emirleri'!$B$6:$B$305,MATCH(E4133,'İş emirleri'!$A$6:$A$305,0)),"İş emri yok"))</f>
        <v/>
      </c>
      <c r="G4133" s="38" t="n"/>
      <c r="H4133" s="38" t="n"/>
      <c r="I4133" s="20" t="n"/>
      <c r="J4133" s="40">
        <f>IF(G4133="","",MAX(0,G4133-N(H4133)))</f>
        <v/>
      </c>
      <c r="K4133" s="24">
        <f>IF(OR(G4133="",N(G4133)=0),"",J4133/G4133)</f>
        <v/>
      </c>
      <c r="L4133" s="38" t="n"/>
      <c r="M4133" s="38" t="n"/>
      <c r="N4133" s="20" t="n"/>
      <c r="O4133" s="40">
        <f>IF(AND(L4133="",M4133=""),"",N(L4133)+N(M4133))</f>
        <v/>
      </c>
      <c r="P4133" s="24">
        <f>IF(OR(O4133="",N(O4133)=0),"",N(M4133)/O4133)</f>
        <v/>
      </c>
      <c r="Q4133" s="40">
        <f>IF(OR(J4133="",N(J4133)=0,O4133=""),"",N(L4133)/(J4133/60))</f>
        <v/>
      </c>
      <c r="R4133" s="20" t="n"/>
    </row>
    <row r="4134">
      <c r="A4134" s="39" t="n"/>
      <c r="B4134" s="20" t="n"/>
      <c r="C4134" s="20" t="n"/>
      <c r="D4134" s="20" t="n"/>
      <c r="E4134" s="20" t="n"/>
      <c r="F4134" s="26">
        <f>IF(E4134="","",IFERROR(INDEX('İş emirleri'!$B$6:$B$305,MATCH(E4134,'İş emirleri'!$A$6:$A$305,0)),"İş emri yok"))</f>
        <v/>
      </c>
      <c r="G4134" s="38" t="n"/>
      <c r="H4134" s="38" t="n"/>
      <c r="I4134" s="20" t="n"/>
      <c r="J4134" s="40">
        <f>IF(G4134="","",MAX(0,G4134-N(H4134)))</f>
        <v/>
      </c>
      <c r="K4134" s="24">
        <f>IF(OR(G4134="",N(G4134)=0),"",J4134/G4134)</f>
        <v/>
      </c>
      <c r="L4134" s="38" t="n"/>
      <c r="M4134" s="38" t="n"/>
      <c r="N4134" s="20" t="n"/>
      <c r="O4134" s="40">
        <f>IF(AND(L4134="",M4134=""),"",N(L4134)+N(M4134))</f>
        <v/>
      </c>
      <c r="P4134" s="24">
        <f>IF(OR(O4134="",N(O4134)=0),"",N(M4134)/O4134)</f>
        <v/>
      </c>
      <c r="Q4134" s="40">
        <f>IF(OR(J4134="",N(J4134)=0,O4134=""),"",N(L4134)/(J4134/60))</f>
        <v/>
      </c>
      <c r="R4134" s="20" t="n"/>
    </row>
    <row r="4135">
      <c r="A4135" s="39" t="n"/>
      <c r="B4135" s="20" t="n"/>
      <c r="C4135" s="20" t="n"/>
      <c r="D4135" s="20" t="n"/>
      <c r="E4135" s="20" t="n"/>
      <c r="F4135" s="26">
        <f>IF(E4135="","",IFERROR(INDEX('İş emirleri'!$B$6:$B$305,MATCH(E4135,'İş emirleri'!$A$6:$A$305,0)),"İş emri yok"))</f>
        <v/>
      </c>
      <c r="G4135" s="38" t="n"/>
      <c r="H4135" s="38" t="n"/>
      <c r="I4135" s="20" t="n"/>
      <c r="J4135" s="40">
        <f>IF(G4135="","",MAX(0,G4135-N(H4135)))</f>
        <v/>
      </c>
      <c r="K4135" s="24">
        <f>IF(OR(G4135="",N(G4135)=0),"",J4135/G4135)</f>
        <v/>
      </c>
      <c r="L4135" s="38" t="n"/>
      <c r="M4135" s="38" t="n"/>
      <c r="N4135" s="20" t="n"/>
      <c r="O4135" s="40">
        <f>IF(AND(L4135="",M4135=""),"",N(L4135)+N(M4135))</f>
        <v/>
      </c>
      <c r="P4135" s="24">
        <f>IF(OR(O4135="",N(O4135)=0),"",N(M4135)/O4135)</f>
        <v/>
      </c>
      <c r="Q4135" s="40">
        <f>IF(OR(J4135="",N(J4135)=0,O4135=""),"",N(L4135)/(J4135/60))</f>
        <v/>
      </c>
      <c r="R4135" s="20" t="n"/>
    </row>
    <row r="4136">
      <c r="A4136" s="39" t="n"/>
      <c r="B4136" s="20" t="n"/>
      <c r="C4136" s="20" t="n"/>
      <c r="D4136" s="20" t="n"/>
      <c r="E4136" s="20" t="n"/>
      <c r="F4136" s="26">
        <f>IF(E4136="","",IFERROR(INDEX('İş emirleri'!$B$6:$B$305,MATCH(E4136,'İş emirleri'!$A$6:$A$305,0)),"İş emri yok"))</f>
        <v/>
      </c>
      <c r="G4136" s="38" t="n"/>
      <c r="H4136" s="38" t="n"/>
      <c r="I4136" s="20" t="n"/>
      <c r="J4136" s="40">
        <f>IF(G4136="","",MAX(0,G4136-N(H4136)))</f>
        <v/>
      </c>
      <c r="K4136" s="24">
        <f>IF(OR(G4136="",N(G4136)=0),"",J4136/G4136)</f>
        <v/>
      </c>
      <c r="L4136" s="38" t="n"/>
      <c r="M4136" s="38" t="n"/>
      <c r="N4136" s="20" t="n"/>
      <c r="O4136" s="40">
        <f>IF(AND(L4136="",M4136=""),"",N(L4136)+N(M4136))</f>
        <v/>
      </c>
      <c r="P4136" s="24">
        <f>IF(OR(O4136="",N(O4136)=0),"",N(M4136)/O4136)</f>
        <v/>
      </c>
      <c r="Q4136" s="40">
        <f>IF(OR(J4136="",N(J4136)=0,O4136=""),"",N(L4136)/(J4136/60))</f>
        <v/>
      </c>
      <c r="R4136" s="20" t="n"/>
    </row>
    <row r="4137">
      <c r="A4137" s="39" t="n"/>
      <c r="B4137" s="20" t="n"/>
      <c r="C4137" s="20" t="n"/>
      <c r="D4137" s="20" t="n"/>
      <c r="E4137" s="20" t="n"/>
      <c r="F4137" s="26">
        <f>IF(E4137="","",IFERROR(INDEX('İş emirleri'!$B$6:$B$305,MATCH(E4137,'İş emirleri'!$A$6:$A$305,0)),"İş emri yok"))</f>
        <v/>
      </c>
      <c r="G4137" s="38" t="n"/>
      <c r="H4137" s="38" t="n"/>
      <c r="I4137" s="20" t="n"/>
      <c r="J4137" s="40">
        <f>IF(G4137="","",MAX(0,G4137-N(H4137)))</f>
        <v/>
      </c>
      <c r="K4137" s="24">
        <f>IF(OR(G4137="",N(G4137)=0),"",J4137/G4137)</f>
        <v/>
      </c>
      <c r="L4137" s="38" t="n"/>
      <c r="M4137" s="38" t="n"/>
      <c r="N4137" s="20" t="n"/>
      <c r="O4137" s="40">
        <f>IF(AND(L4137="",M4137=""),"",N(L4137)+N(M4137))</f>
        <v/>
      </c>
      <c r="P4137" s="24">
        <f>IF(OR(O4137="",N(O4137)=0),"",N(M4137)/O4137)</f>
        <v/>
      </c>
      <c r="Q4137" s="40">
        <f>IF(OR(J4137="",N(J4137)=0,O4137=""),"",N(L4137)/(J4137/60))</f>
        <v/>
      </c>
      <c r="R4137" s="20" t="n"/>
    </row>
    <row r="4138">
      <c r="A4138" s="39" t="n"/>
      <c r="B4138" s="20" t="n"/>
      <c r="C4138" s="20" t="n"/>
      <c r="D4138" s="20" t="n"/>
      <c r="E4138" s="20" t="n"/>
      <c r="F4138" s="26">
        <f>IF(E4138="","",IFERROR(INDEX('İş emirleri'!$B$6:$B$305,MATCH(E4138,'İş emirleri'!$A$6:$A$305,0)),"İş emri yok"))</f>
        <v/>
      </c>
      <c r="G4138" s="38" t="n"/>
      <c r="H4138" s="38" t="n"/>
      <c r="I4138" s="20" t="n"/>
      <c r="J4138" s="40">
        <f>IF(G4138="","",MAX(0,G4138-N(H4138)))</f>
        <v/>
      </c>
      <c r="K4138" s="24">
        <f>IF(OR(G4138="",N(G4138)=0),"",J4138/G4138)</f>
        <v/>
      </c>
      <c r="L4138" s="38" t="n"/>
      <c r="M4138" s="38" t="n"/>
      <c r="N4138" s="20" t="n"/>
      <c r="O4138" s="40">
        <f>IF(AND(L4138="",M4138=""),"",N(L4138)+N(M4138))</f>
        <v/>
      </c>
      <c r="P4138" s="24">
        <f>IF(OR(O4138="",N(O4138)=0),"",N(M4138)/O4138)</f>
        <v/>
      </c>
      <c r="Q4138" s="40">
        <f>IF(OR(J4138="",N(J4138)=0,O4138=""),"",N(L4138)/(J4138/60))</f>
        <v/>
      </c>
      <c r="R4138" s="20" t="n"/>
    </row>
    <row r="4139">
      <c r="A4139" s="39" t="n"/>
      <c r="B4139" s="20" t="n"/>
      <c r="C4139" s="20" t="n"/>
      <c r="D4139" s="20" t="n"/>
      <c r="E4139" s="20" t="n"/>
      <c r="F4139" s="26">
        <f>IF(E4139="","",IFERROR(INDEX('İş emirleri'!$B$6:$B$305,MATCH(E4139,'İş emirleri'!$A$6:$A$305,0)),"İş emri yok"))</f>
        <v/>
      </c>
      <c r="G4139" s="38" t="n"/>
      <c r="H4139" s="38" t="n"/>
      <c r="I4139" s="20" t="n"/>
      <c r="J4139" s="40">
        <f>IF(G4139="","",MAX(0,G4139-N(H4139)))</f>
        <v/>
      </c>
      <c r="K4139" s="24">
        <f>IF(OR(G4139="",N(G4139)=0),"",J4139/G4139)</f>
        <v/>
      </c>
      <c r="L4139" s="38" t="n"/>
      <c r="M4139" s="38" t="n"/>
      <c r="N4139" s="20" t="n"/>
      <c r="O4139" s="40">
        <f>IF(AND(L4139="",M4139=""),"",N(L4139)+N(M4139))</f>
        <v/>
      </c>
      <c r="P4139" s="24">
        <f>IF(OR(O4139="",N(O4139)=0),"",N(M4139)/O4139)</f>
        <v/>
      </c>
      <c r="Q4139" s="40">
        <f>IF(OR(J4139="",N(J4139)=0,O4139=""),"",N(L4139)/(J4139/60))</f>
        <v/>
      </c>
      <c r="R4139" s="20" t="n"/>
    </row>
    <row r="4140">
      <c r="A4140" s="39" t="n"/>
      <c r="B4140" s="20" t="n"/>
      <c r="C4140" s="20" t="n"/>
      <c r="D4140" s="20" t="n"/>
      <c r="E4140" s="20" t="n"/>
      <c r="F4140" s="26">
        <f>IF(E4140="","",IFERROR(INDEX('İş emirleri'!$B$6:$B$305,MATCH(E4140,'İş emirleri'!$A$6:$A$305,0)),"İş emri yok"))</f>
        <v/>
      </c>
      <c r="G4140" s="38" t="n"/>
      <c r="H4140" s="38" t="n"/>
      <c r="I4140" s="20" t="n"/>
      <c r="J4140" s="40">
        <f>IF(G4140="","",MAX(0,G4140-N(H4140)))</f>
        <v/>
      </c>
      <c r="K4140" s="24">
        <f>IF(OR(G4140="",N(G4140)=0),"",J4140/G4140)</f>
        <v/>
      </c>
      <c r="L4140" s="38" t="n"/>
      <c r="M4140" s="38" t="n"/>
      <c r="N4140" s="20" t="n"/>
      <c r="O4140" s="40">
        <f>IF(AND(L4140="",M4140=""),"",N(L4140)+N(M4140))</f>
        <v/>
      </c>
      <c r="P4140" s="24">
        <f>IF(OR(O4140="",N(O4140)=0),"",N(M4140)/O4140)</f>
        <v/>
      </c>
      <c r="Q4140" s="40">
        <f>IF(OR(J4140="",N(J4140)=0,O4140=""),"",N(L4140)/(J4140/60))</f>
        <v/>
      </c>
      <c r="R4140" s="20" t="n"/>
    </row>
    <row r="4141">
      <c r="A4141" s="39" t="n"/>
      <c r="B4141" s="20" t="n"/>
      <c r="C4141" s="20" t="n"/>
      <c r="D4141" s="20" t="n"/>
      <c r="E4141" s="20" t="n"/>
      <c r="F4141" s="26">
        <f>IF(E4141="","",IFERROR(INDEX('İş emirleri'!$B$6:$B$305,MATCH(E4141,'İş emirleri'!$A$6:$A$305,0)),"İş emri yok"))</f>
        <v/>
      </c>
      <c r="G4141" s="38" t="n"/>
      <c r="H4141" s="38" t="n"/>
      <c r="I4141" s="20" t="n"/>
      <c r="J4141" s="40">
        <f>IF(G4141="","",MAX(0,G4141-N(H4141)))</f>
        <v/>
      </c>
      <c r="K4141" s="24">
        <f>IF(OR(G4141="",N(G4141)=0),"",J4141/G4141)</f>
        <v/>
      </c>
      <c r="L4141" s="38" t="n"/>
      <c r="M4141" s="38" t="n"/>
      <c r="N4141" s="20" t="n"/>
      <c r="O4141" s="40">
        <f>IF(AND(L4141="",M4141=""),"",N(L4141)+N(M4141))</f>
        <v/>
      </c>
      <c r="P4141" s="24">
        <f>IF(OR(O4141="",N(O4141)=0),"",N(M4141)/O4141)</f>
        <v/>
      </c>
      <c r="Q4141" s="40">
        <f>IF(OR(J4141="",N(J4141)=0,O4141=""),"",N(L4141)/(J4141/60))</f>
        <v/>
      </c>
      <c r="R4141" s="20" t="n"/>
    </row>
    <row r="4142">
      <c r="A4142" s="39" t="n"/>
      <c r="B4142" s="20" t="n"/>
      <c r="C4142" s="20" t="n"/>
      <c r="D4142" s="20" t="n"/>
      <c r="E4142" s="20" t="n"/>
      <c r="F4142" s="26">
        <f>IF(E4142="","",IFERROR(INDEX('İş emirleri'!$B$6:$B$305,MATCH(E4142,'İş emirleri'!$A$6:$A$305,0)),"İş emri yok"))</f>
        <v/>
      </c>
      <c r="G4142" s="38" t="n"/>
      <c r="H4142" s="38" t="n"/>
      <c r="I4142" s="20" t="n"/>
      <c r="J4142" s="40">
        <f>IF(G4142="","",MAX(0,G4142-N(H4142)))</f>
        <v/>
      </c>
      <c r="K4142" s="24">
        <f>IF(OR(G4142="",N(G4142)=0),"",J4142/G4142)</f>
        <v/>
      </c>
      <c r="L4142" s="38" t="n"/>
      <c r="M4142" s="38" t="n"/>
      <c r="N4142" s="20" t="n"/>
      <c r="O4142" s="40">
        <f>IF(AND(L4142="",M4142=""),"",N(L4142)+N(M4142))</f>
        <v/>
      </c>
      <c r="P4142" s="24">
        <f>IF(OR(O4142="",N(O4142)=0),"",N(M4142)/O4142)</f>
        <v/>
      </c>
      <c r="Q4142" s="40">
        <f>IF(OR(J4142="",N(J4142)=0,O4142=""),"",N(L4142)/(J4142/60))</f>
        <v/>
      </c>
      <c r="R4142" s="20" t="n"/>
    </row>
    <row r="4143">
      <c r="A4143" s="39" t="n"/>
      <c r="B4143" s="20" t="n"/>
      <c r="C4143" s="20" t="n"/>
      <c r="D4143" s="20" t="n"/>
      <c r="E4143" s="20" t="n"/>
      <c r="F4143" s="26">
        <f>IF(E4143="","",IFERROR(INDEX('İş emirleri'!$B$6:$B$305,MATCH(E4143,'İş emirleri'!$A$6:$A$305,0)),"İş emri yok"))</f>
        <v/>
      </c>
      <c r="G4143" s="38" t="n"/>
      <c r="H4143" s="38" t="n"/>
      <c r="I4143" s="20" t="n"/>
      <c r="J4143" s="40">
        <f>IF(G4143="","",MAX(0,G4143-N(H4143)))</f>
        <v/>
      </c>
      <c r="K4143" s="24">
        <f>IF(OR(G4143="",N(G4143)=0),"",J4143/G4143)</f>
        <v/>
      </c>
      <c r="L4143" s="38" t="n"/>
      <c r="M4143" s="38" t="n"/>
      <c r="N4143" s="20" t="n"/>
      <c r="O4143" s="40">
        <f>IF(AND(L4143="",M4143=""),"",N(L4143)+N(M4143))</f>
        <v/>
      </c>
      <c r="P4143" s="24">
        <f>IF(OR(O4143="",N(O4143)=0),"",N(M4143)/O4143)</f>
        <v/>
      </c>
      <c r="Q4143" s="40">
        <f>IF(OR(J4143="",N(J4143)=0,O4143=""),"",N(L4143)/(J4143/60))</f>
        <v/>
      </c>
      <c r="R4143" s="20" t="n"/>
    </row>
    <row r="4144">
      <c r="A4144" s="39" t="n"/>
      <c r="B4144" s="20" t="n"/>
      <c r="C4144" s="20" t="n"/>
      <c r="D4144" s="20" t="n"/>
      <c r="E4144" s="20" t="n"/>
      <c r="F4144" s="26">
        <f>IF(E4144="","",IFERROR(INDEX('İş emirleri'!$B$6:$B$305,MATCH(E4144,'İş emirleri'!$A$6:$A$305,0)),"İş emri yok"))</f>
        <v/>
      </c>
      <c r="G4144" s="38" t="n"/>
      <c r="H4144" s="38" t="n"/>
      <c r="I4144" s="20" t="n"/>
      <c r="J4144" s="40">
        <f>IF(G4144="","",MAX(0,G4144-N(H4144)))</f>
        <v/>
      </c>
      <c r="K4144" s="24">
        <f>IF(OR(G4144="",N(G4144)=0),"",J4144/G4144)</f>
        <v/>
      </c>
      <c r="L4144" s="38" t="n"/>
      <c r="M4144" s="38" t="n"/>
      <c r="N4144" s="20" t="n"/>
      <c r="O4144" s="40">
        <f>IF(AND(L4144="",M4144=""),"",N(L4144)+N(M4144))</f>
        <v/>
      </c>
      <c r="P4144" s="24">
        <f>IF(OR(O4144="",N(O4144)=0),"",N(M4144)/O4144)</f>
        <v/>
      </c>
      <c r="Q4144" s="40">
        <f>IF(OR(J4144="",N(J4144)=0,O4144=""),"",N(L4144)/(J4144/60))</f>
        <v/>
      </c>
      <c r="R4144" s="20" t="n"/>
    </row>
    <row r="4145">
      <c r="A4145" s="39" t="n"/>
      <c r="B4145" s="20" t="n"/>
      <c r="C4145" s="20" t="n"/>
      <c r="D4145" s="20" t="n"/>
      <c r="E4145" s="20" t="n"/>
      <c r="F4145" s="26">
        <f>IF(E4145="","",IFERROR(INDEX('İş emirleri'!$B$6:$B$305,MATCH(E4145,'İş emirleri'!$A$6:$A$305,0)),"İş emri yok"))</f>
        <v/>
      </c>
      <c r="G4145" s="38" t="n"/>
      <c r="H4145" s="38" t="n"/>
      <c r="I4145" s="20" t="n"/>
      <c r="J4145" s="40">
        <f>IF(G4145="","",MAX(0,G4145-N(H4145)))</f>
        <v/>
      </c>
      <c r="K4145" s="24">
        <f>IF(OR(G4145="",N(G4145)=0),"",J4145/G4145)</f>
        <v/>
      </c>
      <c r="L4145" s="38" t="n"/>
      <c r="M4145" s="38" t="n"/>
      <c r="N4145" s="20" t="n"/>
      <c r="O4145" s="40">
        <f>IF(AND(L4145="",M4145=""),"",N(L4145)+N(M4145))</f>
        <v/>
      </c>
      <c r="P4145" s="24">
        <f>IF(OR(O4145="",N(O4145)=0),"",N(M4145)/O4145)</f>
        <v/>
      </c>
      <c r="Q4145" s="40">
        <f>IF(OR(J4145="",N(J4145)=0,O4145=""),"",N(L4145)/(J4145/60))</f>
        <v/>
      </c>
      <c r="R4145" s="20" t="n"/>
    </row>
    <row r="4146">
      <c r="A4146" s="39" t="n"/>
      <c r="B4146" s="20" t="n"/>
      <c r="C4146" s="20" t="n"/>
      <c r="D4146" s="20" t="n"/>
      <c r="E4146" s="20" t="n"/>
      <c r="F4146" s="26">
        <f>IF(E4146="","",IFERROR(INDEX('İş emirleri'!$B$6:$B$305,MATCH(E4146,'İş emirleri'!$A$6:$A$305,0)),"İş emri yok"))</f>
        <v/>
      </c>
      <c r="G4146" s="38" t="n"/>
      <c r="H4146" s="38" t="n"/>
      <c r="I4146" s="20" t="n"/>
      <c r="J4146" s="40">
        <f>IF(G4146="","",MAX(0,G4146-N(H4146)))</f>
        <v/>
      </c>
      <c r="K4146" s="24">
        <f>IF(OR(G4146="",N(G4146)=0),"",J4146/G4146)</f>
        <v/>
      </c>
      <c r="L4146" s="38" t="n"/>
      <c r="M4146" s="38" t="n"/>
      <c r="N4146" s="20" t="n"/>
      <c r="O4146" s="40">
        <f>IF(AND(L4146="",M4146=""),"",N(L4146)+N(M4146))</f>
        <v/>
      </c>
      <c r="P4146" s="24">
        <f>IF(OR(O4146="",N(O4146)=0),"",N(M4146)/O4146)</f>
        <v/>
      </c>
      <c r="Q4146" s="40">
        <f>IF(OR(J4146="",N(J4146)=0,O4146=""),"",N(L4146)/(J4146/60))</f>
        <v/>
      </c>
      <c r="R4146" s="20" t="n"/>
    </row>
    <row r="4147">
      <c r="A4147" s="39" t="n"/>
      <c r="B4147" s="20" t="n"/>
      <c r="C4147" s="20" t="n"/>
      <c r="D4147" s="20" t="n"/>
      <c r="E4147" s="20" t="n"/>
      <c r="F4147" s="26">
        <f>IF(E4147="","",IFERROR(INDEX('İş emirleri'!$B$6:$B$305,MATCH(E4147,'İş emirleri'!$A$6:$A$305,0)),"İş emri yok"))</f>
        <v/>
      </c>
      <c r="G4147" s="38" t="n"/>
      <c r="H4147" s="38" t="n"/>
      <c r="I4147" s="20" t="n"/>
      <c r="J4147" s="40">
        <f>IF(G4147="","",MAX(0,G4147-N(H4147)))</f>
        <v/>
      </c>
      <c r="K4147" s="24">
        <f>IF(OR(G4147="",N(G4147)=0),"",J4147/G4147)</f>
        <v/>
      </c>
      <c r="L4147" s="38" t="n"/>
      <c r="M4147" s="38" t="n"/>
      <c r="N4147" s="20" t="n"/>
      <c r="O4147" s="40">
        <f>IF(AND(L4147="",M4147=""),"",N(L4147)+N(M4147))</f>
        <v/>
      </c>
      <c r="P4147" s="24">
        <f>IF(OR(O4147="",N(O4147)=0),"",N(M4147)/O4147)</f>
        <v/>
      </c>
      <c r="Q4147" s="40">
        <f>IF(OR(J4147="",N(J4147)=0,O4147=""),"",N(L4147)/(J4147/60))</f>
        <v/>
      </c>
      <c r="R4147" s="20" t="n"/>
    </row>
    <row r="4148">
      <c r="A4148" s="39" t="n"/>
      <c r="B4148" s="20" t="n"/>
      <c r="C4148" s="20" t="n"/>
      <c r="D4148" s="20" t="n"/>
      <c r="E4148" s="20" t="n"/>
      <c r="F4148" s="26">
        <f>IF(E4148="","",IFERROR(INDEX('İş emirleri'!$B$6:$B$305,MATCH(E4148,'İş emirleri'!$A$6:$A$305,0)),"İş emri yok"))</f>
        <v/>
      </c>
      <c r="G4148" s="38" t="n"/>
      <c r="H4148" s="38" t="n"/>
      <c r="I4148" s="20" t="n"/>
      <c r="J4148" s="40">
        <f>IF(G4148="","",MAX(0,G4148-N(H4148)))</f>
        <v/>
      </c>
      <c r="K4148" s="24">
        <f>IF(OR(G4148="",N(G4148)=0),"",J4148/G4148)</f>
        <v/>
      </c>
      <c r="L4148" s="38" t="n"/>
      <c r="M4148" s="38" t="n"/>
      <c r="N4148" s="20" t="n"/>
      <c r="O4148" s="40">
        <f>IF(AND(L4148="",M4148=""),"",N(L4148)+N(M4148))</f>
        <v/>
      </c>
      <c r="P4148" s="24">
        <f>IF(OR(O4148="",N(O4148)=0),"",N(M4148)/O4148)</f>
        <v/>
      </c>
      <c r="Q4148" s="40">
        <f>IF(OR(J4148="",N(J4148)=0,O4148=""),"",N(L4148)/(J4148/60))</f>
        <v/>
      </c>
      <c r="R4148" s="20" t="n"/>
    </row>
    <row r="4149">
      <c r="A4149" s="39" t="n"/>
      <c r="B4149" s="20" t="n"/>
      <c r="C4149" s="20" t="n"/>
      <c r="D4149" s="20" t="n"/>
      <c r="E4149" s="20" t="n"/>
      <c r="F4149" s="26">
        <f>IF(E4149="","",IFERROR(INDEX('İş emirleri'!$B$6:$B$305,MATCH(E4149,'İş emirleri'!$A$6:$A$305,0)),"İş emri yok"))</f>
        <v/>
      </c>
      <c r="G4149" s="38" t="n"/>
      <c r="H4149" s="38" t="n"/>
      <c r="I4149" s="20" t="n"/>
      <c r="J4149" s="40">
        <f>IF(G4149="","",MAX(0,G4149-N(H4149)))</f>
        <v/>
      </c>
      <c r="K4149" s="24">
        <f>IF(OR(G4149="",N(G4149)=0),"",J4149/G4149)</f>
        <v/>
      </c>
      <c r="L4149" s="38" t="n"/>
      <c r="M4149" s="38" t="n"/>
      <c r="N4149" s="20" t="n"/>
      <c r="O4149" s="40">
        <f>IF(AND(L4149="",M4149=""),"",N(L4149)+N(M4149))</f>
        <v/>
      </c>
      <c r="P4149" s="24">
        <f>IF(OR(O4149="",N(O4149)=0),"",N(M4149)/O4149)</f>
        <v/>
      </c>
      <c r="Q4149" s="40">
        <f>IF(OR(J4149="",N(J4149)=0,O4149=""),"",N(L4149)/(J4149/60))</f>
        <v/>
      </c>
      <c r="R4149" s="20" t="n"/>
    </row>
    <row r="4150">
      <c r="A4150" s="39" t="n"/>
      <c r="B4150" s="20" t="n"/>
      <c r="C4150" s="20" t="n"/>
      <c r="D4150" s="20" t="n"/>
      <c r="E4150" s="20" t="n"/>
      <c r="F4150" s="26">
        <f>IF(E4150="","",IFERROR(INDEX('İş emirleri'!$B$6:$B$305,MATCH(E4150,'İş emirleri'!$A$6:$A$305,0)),"İş emri yok"))</f>
        <v/>
      </c>
      <c r="G4150" s="38" t="n"/>
      <c r="H4150" s="38" t="n"/>
      <c r="I4150" s="20" t="n"/>
      <c r="J4150" s="40">
        <f>IF(G4150="","",MAX(0,G4150-N(H4150)))</f>
        <v/>
      </c>
      <c r="K4150" s="24">
        <f>IF(OR(G4150="",N(G4150)=0),"",J4150/G4150)</f>
        <v/>
      </c>
      <c r="L4150" s="38" t="n"/>
      <c r="M4150" s="38" t="n"/>
      <c r="N4150" s="20" t="n"/>
      <c r="O4150" s="40">
        <f>IF(AND(L4150="",M4150=""),"",N(L4150)+N(M4150))</f>
        <v/>
      </c>
      <c r="P4150" s="24">
        <f>IF(OR(O4150="",N(O4150)=0),"",N(M4150)/O4150)</f>
        <v/>
      </c>
      <c r="Q4150" s="40">
        <f>IF(OR(J4150="",N(J4150)=0,O4150=""),"",N(L4150)/(J4150/60))</f>
        <v/>
      </c>
      <c r="R4150" s="20" t="n"/>
    </row>
    <row r="4151">
      <c r="A4151" s="39" t="n"/>
      <c r="B4151" s="20" t="n"/>
      <c r="C4151" s="20" t="n"/>
      <c r="D4151" s="20" t="n"/>
      <c r="E4151" s="20" t="n"/>
      <c r="F4151" s="26">
        <f>IF(E4151="","",IFERROR(INDEX('İş emirleri'!$B$6:$B$305,MATCH(E4151,'İş emirleri'!$A$6:$A$305,0)),"İş emri yok"))</f>
        <v/>
      </c>
      <c r="G4151" s="38" t="n"/>
      <c r="H4151" s="38" t="n"/>
      <c r="I4151" s="20" t="n"/>
      <c r="J4151" s="40">
        <f>IF(G4151="","",MAX(0,G4151-N(H4151)))</f>
        <v/>
      </c>
      <c r="K4151" s="24">
        <f>IF(OR(G4151="",N(G4151)=0),"",J4151/G4151)</f>
        <v/>
      </c>
      <c r="L4151" s="38" t="n"/>
      <c r="M4151" s="38" t="n"/>
      <c r="N4151" s="20" t="n"/>
      <c r="O4151" s="40">
        <f>IF(AND(L4151="",M4151=""),"",N(L4151)+N(M4151))</f>
        <v/>
      </c>
      <c r="P4151" s="24">
        <f>IF(OR(O4151="",N(O4151)=0),"",N(M4151)/O4151)</f>
        <v/>
      </c>
      <c r="Q4151" s="40">
        <f>IF(OR(J4151="",N(J4151)=0,O4151=""),"",N(L4151)/(J4151/60))</f>
        <v/>
      </c>
      <c r="R4151" s="20" t="n"/>
    </row>
    <row r="4152">
      <c r="A4152" s="39" t="n"/>
      <c r="B4152" s="20" t="n"/>
      <c r="C4152" s="20" t="n"/>
      <c r="D4152" s="20" t="n"/>
      <c r="E4152" s="20" t="n"/>
      <c r="F4152" s="26">
        <f>IF(E4152="","",IFERROR(INDEX('İş emirleri'!$B$6:$B$305,MATCH(E4152,'İş emirleri'!$A$6:$A$305,0)),"İş emri yok"))</f>
        <v/>
      </c>
      <c r="G4152" s="38" t="n"/>
      <c r="H4152" s="38" t="n"/>
      <c r="I4152" s="20" t="n"/>
      <c r="J4152" s="40">
        <f>IF(G4152="","",MAX(0,G4152-N(H4152)))</f>
        <v/>
      </c>
      <c r="K4152" s="24">
        <f>IF(OR(G4152="",N(G4152)=0),"",J4152/G4152)</f>
        <v/>
      </c>
      <c r="L4152" s="38" t="n"/>
      <c r="M4152" s="38" t="n"/>
      <c r="N4152" s="20" t="n"/>
      <c r="O4152" s="40">
        <f>IF(AND(L4152="",M4152=""),"",N(L4152)+N(M4152))</f>
        <v/>
      </c>
      <c r="P4152" s="24">
        <f>IF(OR(O4152="",N(O4152)=0),"",N(M4152)/O4152)</f>
        <v/>
      </c>
      <c r="Q4152" s="40">
        <f>IF(OR(J4152="",N(J4152)=0,O4152=""),"",N(L4152)/(J4152/60))</f>
        <v/>
      </c>
      <c r="R4152" s="20" t="n"/>
    </row>
    <row r="4153">
      <c r="A4153" s="39" t="n"/>
      <c r="B4153" s="20" t="n"/>
      <c r="C4153" s="20" t="n"/>
      <c r="D4153" s="20" t="n"/>
      <c r="E4153" s="20" t="n"/>
      <c r="F4153" s="26">
        <f>IF(E4153="","",IFERROR(INDEX('İş emirleri'!$B$6:$B$305,MATCH(E4153,'İş emirleri'!$A$6:$A$305,0)),"İş emri yok"))</f>
        <v/>
      </c>
      <c r="G4153" s="38" t="n"/>
      <c r="H4153" s="38" t="n"/>
      <c r="I4153" s="20" t="n"/>
      <c r="J4153" s="40">
        <f>IF(G4153="","",MAX(0,G4153-N(H4153)))</f>
        <v/>
      </c>
      <c r="K4153" s="24">
        <f>IF(OR(G4153="",N(G4153)=0),"",J4153/G4153)</f>
        <v/>
      </c>
      <c r="L4153" s="38" t="n"/>
      <c r="M4153" s="38" t="n"/>
      <c r="N4153" s="20" t="n"/>
      <c r="O4153" s="40">
        <f>IF(AND(L4153="",M4153=""),"",N(L4153)+N(M4153))</f>
        <v/>
      </c>
      <c r="P4153" s="24">
        <f>IF(OR(O4153="",N(O4153)=0),"",N(M4153)/O4153)</f>
        <v/>
      </c>
      <c r="Q4153" s="40">
        <f>IF(OR(J4153="",N(J4153)=0,O4153=""),"",N(L4153)/(J4153/60))</f>
        <v/>
      </c>
      <c r="R4153" s="20" t="n"/>
    </row>
    <row r="4154">
      <c r="A4154" s="39" t="n"/>
      <c r="B4154" s="20" t="n"/>
      <c r="C4154" s="20" t="n"/>
      <c r="D4154" s="20" t="n"/>
      <c r="E4154" s="20" t="n"/>
      <c r="F4154" s="26">
        <f>IF(E4154="","",IFERROR(INDEX('İş emirleri'!$B$6:$B$305,MATCH(E4154,'İş emirleri'!$A$6:$A$305,0)),"İş emri yok"))</f>
        <v/>
      </c>
      <c r="G4154" s="38" t="n"/>
      <c r="H4154" s="38" t="n"/>
      <c r="I4154" s="20" t="n"/>
      <c r="J4154" s="40">
        <f>IF(G4154="","",MAX(0,G4154-N(H4154)))</f>
        <v/>
      </c>
      <c r="K4154" s="24">
        <f>IF(OR(G4154="",N(G4154)=0),"",J4154/G4154)</f>
        <v/>
      </c>
      <c r="L4154" s="38" t="n"/>
      <c r="M4154" s="38" t="n"/>
      <c r="N4154" s="20" t="n"/>
      <c r="O4154" s="40">
        <f>IF(AND(L4154="",M4154=""),"",N(L4154)+N(M4154))</f>
        <v/>
      </c>
      <c r="P4154" s="24">
        <f>IF(OR(O4154="",N(O4154)=0),"",N(M4154)/O4154)</f>
        <v/>
      </c>
      <c r="Q4154" s="40">
        <f>IF(OR(J4154="",N(J4154)=0,O4154=""),"",N(L4154)/(J4154/60))</f>
        <v/>
      </c>
      <c r="R4154" s="20" t="n"/>
    </row>
    <row r="4155">
      <c r="A4155" s="39" t="n"/>
      <c r="B4155" s="20" t="n"/>
      <c r="C4155" s="20" t="n"/>
      <c r="D4155" s="20" t="n"/>
      <c r="E4155" s="20" t="n"/>
      <c r="F4155" s="26">
        <f>IF(E4155="","",IFERROR(INDEX('İş emirleri'!$B$6:$B$305,MATCH(E4155,'İş emirleri'!$A$6:$A$305,0)),"İş emri yok"))</f>
        <v/>
      </c>
      <c r="G4155" s="38" t="n"/>
      <c r="H4155" s="38" t="n"/>
      <c r="I4155" s="20" t="n"/>
      <c r="J4155" s="40">
        <f>IF(G4155="","",MAX(0,G4155-N(H4155)))</f>
        <v/>
      </c>
      <c r="K4155" s="24">
        <f>IF(OR(G4155="",N(G4155)=0),"",J4155/G4155)</f>
        <v/>
      </c>
      <c r="L4155" s="38" t="n"/>
      <c r="M4155" s="38" t="n"/>
      <c r="N4155" s="20" t="n"/>
      <c r="O4155" s="40">
        <f>IF(AND(L4155="",M4155=""),"",N(L4155)+N(M4155))</f>
        <v/>
      </c>
      <c r="P4155" s="24">
        <f>IF(OR(O4155="",N(O4155)=0),"",N(M4155)/O4155)</f>
        <v/>
      </c>
      <c r="Q4155" s="40">
        <f>IF(OR(J4155="",N(J4155)=0,O4155=""),"",N(L4155)/(J4155/60))</f>
        <v/>
      </c>
      <c r="R4155" s="20" t="n"/>
    </row>
    <row r="4156">
      <c r="A4156" s="39" t="n"/>
      <c r="B4156" s="20" t="n"/>
      <c r="C4156" s="20" t="n"/>
      <c r="D4156" s="20" t="n"/>
      <c r="E4156" s="20" t="n"/>
      <c r="F4156" s="26">
        <f>IF(E4156="","",IFERROR(INDEX('İş emirleri'!$B$6:$B$305,MATCH(E4156,'İş emirleri'!$A$6:$A$305,0)),"İş emri yok"))</f>
        <v/>
      </c>
      <c r="G4156" s="38" t="n"/>
      <c r="H4156" s="38" t="n"/>
      <c r="I4156" s="20" t="n"/>
      <c r="J4156" s="40">
        <f>IF(G4156="","",MAX(0,G4156-N(H4156)))</f>
        <v/>
      </c>
      <c r="K4156" s="24">
        <f>IF(OR(G4156="",N(G4156)=0),"",J4156/G4156)</f>
        <v/>
      </c>
      <c r="L4156" s="38" t="n"/>
      <c r="M4156" s="38" t="n"/>
      <c r="N4156" s="20" t="n"/>
      <c r="O4156" s="40">
        <f>IF(AND(L4156="",M4156=""),"",N(L4156)+N(M4156))</f>
        <v/>
      </c>
      <c r="P4156" s="24">
        <f>IF(OR(O4156="",N(O4156)=0),"",N(M4156)/O4156)</f>
        <v/>
      </c>
      <c r="Q4156" s="40">
        <f>IF(OR(J4156="",N(J4156)=0,O4156=""),"",N(L4156)/(J4156/60))</f>
        <v/>
      </c>
      <c r="R4156" s="20" t="n"/>
    </row>
    <row r="4157">
      <c r="A4157" s="39" t="n"/>
      <c r="B4157" s="20" t="n"/>
      <c r="C4157" s="20" t="n"/>
      <c r="D4157" s="20" t="n"/>
      <c r="E4157" s="20" t="n"/>
      <c r="F4157" s="26">
        <f>IF(E4157="","",IFERROR(INDEX('İş emirleri'!$B$6:$B$305,MATCH(E4157,'İş emirleri'!$A$6:$A$305,0)),"İş emri yok"))</f>
        <v/>
      </c>
      <c r="G4157" s="38" t="n"/>
      <c r="H4157" s="38" t="n"/>
      <c r="I4157" s="20" t="n"/>
      <c r="J4157" s="40">
        <f>IF(G4157="","",MAX(0,G4157-N(H4157)))</f>
        <v/>
      </c>
      <c r="K4157" s="24">
        <f>IF(OR(G4157="",N(G4157)=0),"",J4157/G4157)</f>
        <v/>
      </c>
      <c r="L4157" s="38" t="n"/>
      <c r="M4157" s="38" t="n"/>
      <c r="N4157" s="20" t="n"/>
      <c r="O4157" s="40">
        <f>IF(AND(L4157="",M4157=""),"",N(L4157)+N(M4157))</f>
        <v/>
      </c>
      <c r="P4157" s="24">
        <f>IF(OR(O4157="",N(O4157)=0),"",N(M4157)/O4157)</f>
        <v/>
      </c>
      <c r="Q4157" s="40">
        <f>IF(OR(J4157="",N(J4157)=0,O4157=""),"",N(L4157)/(J4157/60))</f>
        <v/>
      </c>
      <c r="R4157" s="20" t="n"/>
    </row>
    <row r="4158">
      <c r="A4158" s="39" t="n"/>
      <c r="B4158" s="20" t="n"/>
      <c r="C4158" s="20" t="n"/>
      <c r="D4158" s="20" t="n"/>
      <c r="E4158" s="20" t="n"/>
      <c r="F4158" s="26">
        <f>IF(E4158="","",IFERROR(INDEX('İş emirleri'!$B$6:$B$305,MATCH(E4158,'İş emirleri'!$A$6:$A$305,0)),"İş emri yok"))</f>
        <v/>
      </c>
      <c r="G4158" s="38" t="n"/>
      <c r="H4158" s="38" t="n"/>
      <c r="I4158" s="20" t="n"/>
      <c r="J4158" s="40">
        <f>IF(G4158="","",MAX(0,G4158-N(H4158)))</f>
        <v/>
      </c>
      <c r="K4158" s="24">
        <f>IF(OR(G4158="",N(G4158)=0),"",J4158/G4158)</f>
        <v/>
      </c>
      <c r="L4158" s="38" t="n"/>
      <c r="M4158" s="38" t="n"/>
      <c r="N4158" s="20" t="n"/>
      <c r="O4158" s="40">
        <f>IF(AND(L4158="",M4158=""),"",N(L4158)+N(M4158))</f>
        <v/>
      </c>
      <c r="P4158" s="24">
        <f>IF(OR(O4158="",N(O4158)=0),"",N(M4158)/O4158)</f>
        <v/>
      </c>
      <c r="Q4158" s="40">
        <f>IF(OR(J4158="",N(J4158)=0,O4158=""),"",N(L4158)/(J4158/60))</f>
        <v/>
      </c>
      <c r="R4158" s="20" t="n"/>
    </row>
    <row r="4159">
      <c r="A4159" s="39" t="n"/>
      <c r="B4159" s="20" t="n"/>
      <c r="C4159" s="20" t="n"/>
      <c r="D4159" s="20" t="n"/>
      <c r="E4159" s="20" t="n"/>
      <c r="F4159" s="26">
        <f>IF(E4159="","",IFERROR(INDEX('İş emirleri'!$B$6:$B$305,MATCH(E4159,'İş emirleri'!$A$6:$A$305,0)),"İş emri yok"))</f>
        <v/>
      </c>
      <c r="G4159" s="38" t="n"/>
      <c r="H4159" s="38" t="n"/>
      <c r="I4159" s="20" t="n"/>
      <c r="J4159" s="40">
        <f>IF(G4159="","",MAX(0,G4159-N(H4159)))</f>
        <v/>
      </c>
      <c r="K4159" s="24">
        <f>IF(OR(G4159="",N(G4159)=0),"",J4159/G4159)</f>
        <v/>
      </c>
      <c r="L4159" s="38" t="n"/>
      <c r="M4159" s="38" t="n"/>
      <c r="N4159" s="20" t="n"/>
      <c r="O4159" s="40">
        <f>IF(AND(L4159="",M4159=""),"",N(L4159)+N(M4159))</f>
        <v/>
      </c>
      <c r="P4159" s="24">
        <f>IF(OR(O4159="",N(O4159)=0),"",N(M4159)/O4159)</f>
        <v/>
      </c>
      <c r="Q4159" s="40">
        <f>IF(OR(J4159="",N(J4159)=0,O4159=""),"",N(L4159)/(J4159/60))</f>
        <v/>
      </c>
      <c r="R4159" s="20" t="n"/>
    </row>
    <row r="4160">
      <c r="A4160" s="39" t="n"/>
      <c r="B4160" s="20" t="n"/>
      <c r="C4160" s="20" t="n"/>
      <c r="D4160" s="20" t="n"/>
      <c r="E4160" s="20" t="n"/>
      <c r="F4160" s="26">
        <f>IF(E4160="","",IFERROR(INDEX('İş emirleri'!$B$6:$B$305,MATCH(E4160,'İş emirleri'!$A$6:$A$305,0)),"İş emri yok"))</f>
        <v/>
      </c>
      <c r="G4160" s="38" t="n"/>
      <c r="H4160" s="38" t="n"/>
      <c r="I4160" s="20" t="n"/>
      <c r="J4160" s="40">
        <f>IF(G4160="","",MAX(0,G4160-N(H4160)))</f>
        <v/>
      </c>
      <c r="K4160" s="24">
        <f>IF(OR(G4160="",N(G4160)=0),"",J4160/G4160)</f>
        <v/>
      </c>
      <c r="L4160" s="38" t="n"/>
      <c r="M4160" s="38" t="n"/>
      <c r="N4160" s="20" t="n"/>
      <c r="O4160" s="40">
        <f>IF(AND(L4160="",M4160=""),"",N(L4160)+N(M4160))</f>
        <v/>
      </c>
      <c r="P4160" s="24">
        <f>IF(OR(O4160="",N(O4160)=0),"",N(M4160)/O4160)</f>
        <v/>
      </c>
      <c r="Q4160" s="40">
        <f>IF(OR(J4160="",N(J4160)=0,O4160=""),"",N(L4160)/(J4160/60))</f>
        <v/>
      </c>
      <c r="R4160" s="20" t="n"/>
    </row>
    <row r="4161">
      <c r="A4161" s="39" t="n"/>
      <c r="B4161" s="20" t="n"/>
      <c r="C4161" s="20" t="n"/>
      <c r="D4161" s="20" t="n"/>
      <c r="E4161" s="20" t="n"/>
      <c r="F4161" s="26">
        <f>IF(E4161="","",IFERROR(INDEX('İş emirleri'!$B$6:$B$305,MATCH(E4161,'İş emirleri'!$A$6:$A$305,0)),"İş emri yok"))</f>
        <v/>
      </c>
      <c r="G4161" s="38" t="n"/>
      <c r="H4161" s="38" t="n"/>
      <c r="I4161" s="20" t="n"/>
      <c r="J4161" s="40">
        <f>IF(G4161="","",MAX(0,G4161-N(H4161)))</f>
        <v/>
      </c>
      <c r="K4161" s="24">
        <f>IF(OR(G4161="",N(G4161)=0),"",J4161/G4161)</f>
        <v/>
      </c>
      <c r="L4161" s="38" t="n"/>
      <c r="M4161" s="38" t="n"/>
      <c r="N4161" s="20" t="n"/>
      <c r="O4161" s="40">
        <f>IF(AND(L4161="",M4161=""),"",N(L4161)+N(M4161))</f>
        <v/>
      </c>
      <c r="P4161" s="24">
        <f>IF(OR(O4161="",N(O4161)=0),"",N(M4161)/O4161)</f>
        <v/>
      </c>
      <c r="Q4161" s="40">
        <f>IF(OR(J4161="",N(J4161)=0,O4161=""),"",N(L4161)/(J4161/60))</f>
        <v/>
      </c>
      <c r="R4161" s="20" t="n"/>
    </row>
    <row r="4162">
      <c r="A4162" s="39" t="n"/>
      <c r="B4162" s="20" t="n"/>
      <c r="C4162" s="20" t="n"/>
      <c r="D4162" s="20" t="n"/>
      <c r="E4162" s="20" t="n"/>
      <c r="F4162" s="26">
        <f>IF(E4162="","",IFERROR(INDEX('İş emirleri'!$B$6:$B$305,MATCH(E4162,'İş emirleri'!$A$6:$A$305,0)),"İş emri yok"))</f>
        <v/>
      </c>
      <c r="G4162" s="38" t="n"/>
      <c r="H4162" s="38" t="n"/>
      <c r="I4162" s="20" t="n"/>
      <c r="J4162" s="40">
        <f>IF(G4162="","",MAX(0,G4162-N(H4162)))</f>
        <v/>
      </c>
      <c r="K4162" s="24">
        <f>IF(OR(G4162="",N(G4162)=0),"",J4162/G4162)</f>
        <v/>
      </c>
      <c r="L4162" s="38" t="n"/>
      <c r="M4162" s="38" t="n"/>
      <c r="N4162" s="20" t="n"/>
      <c r="O4162" s="40">
        <f>IF(AND(L4162="",M4162=""),"",N(L4162)+N(M4162))</f>
        <v/>
      </c>
      <c r="P4162" s="24">
        <f>IF(OR(O4162="",N(O4162)=0),"",N(M4162)/O4162)</f>
        <v/>
      </c>
      <c r="Q4162" s="40">
        <f>IF(OR(J4162="",N(J4162)=0,O4162=""),"",N(L4162)/(J4162/60))</f>
        <v/>
      </c>
      <c r="R4162" s="20" t="n"/>
    </row>
    <row r="4163">
      <c r="A4163" s="39" t="n"/>
      <c r="B4163" s="20" t="n"/>
      <c r="C4163" s="20" t="n"/>
      <c r="D4163" s="20" t="n"/>
      <c r="E4163" s="20" t="n"/>
      <c r="F4163" s="26">
        <f>IF(E4163="","",IFERROR(INDEX('İş emirleri'!$B$6:$B$305,MATCH(E4163,'İş emirleri'!$A$6:$A$305,0)),"İş emri yok"))</f>
        <v/>
      </c>
      <c r="G4163" s="38" t="n"/>
      <c r="H4163" s="38" t="n"/>
      <c r="I4163" s="20" t="n"/>
      <c r="J4163" s="40">
        <f>IF(G4163="","",MAX(0,G4163-N(H4163)))</f>
        <v/>
      </c>
      <c r="K4163" s="24">
        <f>IF(OR(G4163="",N(G4163)=0),"",J4163/G4163)</f>
        <v/>
      </c>
      <c r="L4163" s="38" t="n"/>
      <c r="M4163" s="38" t="n"/>
      <c r="N4163" s="20" t="n"/>
      <c r="O4163" s="40">
        <f>IF(AND(L4163="",M4163=""),"",N(L4163)+N(M4163))</f>
        <v/>
      </c>
      <c r="P4163" s="24">
        <f>IF(OR(O4163="",N(O4163)=0),"",N(M4163)/O4163)</f>
        <v/>
      </c>
      <c r="Q4163" s="40">
        <f>IF(OR(J4163="",N(J4163)=0,O4163=""),"",N(L4163)/(J4163/60))</f>
        <v/>
      </c>
      <c r="R4163" s="20" t="n"/>
    </row>
    <row r="4164">
      <c r="A4164" s="39" t="n"/>
      <c r="B4164" s="20" t="n"/>
      <c r="C4164" s="20" t="n"/>
      <c r="D4164" s="20" t="n"/>
      <c r="E4164" s="20" t="n"/>
      <c r="F4164" s="26">
        <f>IF(E4164="","",IFERROR(INDEX('İş emirleri'!$B$6:$B$305,MATCH(E4164,'İş emirleri'!$A$6:$A$305,0)),"İş emri yok"))</f>
        <v/>
      </c>
      <c r="G4164" s="38" t="n"/>
      <c r="H4164" s="38" t="n"/>
      <c r="I4164" s="20" t="n"/>
      <c r="J4164" s="40">
        <f>IF(G4164="","",MAX(0,G4164-N(H4164)))</f>
        <v/>
      </c>
      <c r="K4164" s="24">
        <f>IF(OR(G4164="",N(G4164)=0),"",J4164/G4164)</f>
        <v/>
      </c>
      <c r="L4164" s="38" t="n"/>
      <c r="M4164" s="38" t="n"/>
      <c r="N4164" s="20" t="n"/>
      <c r="O4164" s="40">
        <f>IF(AND(L4164="",M4164=""),"",N(L4164)+N(M4164))</f>
        <v/>
      </c>
      <c r="P4164" s="24">
        <f>IF(OR(O4164="",N(O4164)=0),"",N(M4164)/O4164)</f>
        <v/>
      </c>
      <c r="Q4164" s="40">
        <f>IF(OR(J4164="",N(J4164)=0,O4164=""),"",N(L4164)/(J4164/60))</f>
        <v/>
      </c>
      <c r="R4164" s="20" t="n"/>
    </row>
    <row r="4165">
      <c r="A4165" s="39" t="n"/>
      <c r="B4165" s="20" t="n"/>
      <c r="C4165" s="20" t="n"/>
      <c r="D4165" s="20" t="n"/>
      <c r="E4165" s="20" t="n"/>
      <c r="F4165" s="26">
        <f>IF(E4165="","",IFERROR(INDEX('İş emirleri'!$B$6:$B$305,MATCH(E4165,'İş emirleri'!$A$6:$A$305,0)),"İş emri yok"))</f>
        <v/>
      </c>
      <c r="G4165" s="38" t="n"/>
      <c r="H4165" s="38" t="n"/>
      <c r="I4165" s="20" t="n"/>
      <c r="J4165" s="40">
        <f>IF(G4165="","",MAX(0,G4165-N(H4165)))</f>
        <v/>
      </c>
      <c r="K4165" s="24">
        <f>IF(OR(G4165="",N(G4165)=0),"",J4165/G4165)</f>
        <v/>
      </c>
      <c r="L4165" s="38" t="n"/>
      <c r="M4165" s="38" t="n"/>
      <c r="N4165" s="20" t="n"/>
      <c r="O4165" s="40">
        <f>IF(AND(L4165="",M4165=""),"",N(L4165)+N(M4165))</f>
        <v/>
      </c>
      <c r="P4165" s="24">
        <f>IF(OR(O4165="",N(O4165)=0),"",N(M4165)/O4165)</f>
        <v/>
      </c>
      <c r="Q4165" s="40">
        <f>IF(OR(J4165="",N(J4165)=0,O4165=""),"",N(L4165)/(J4165/60))</f>
        <v/>
      </c>
      <c r="R4165" s="20" t="n"/>
    </row>
    <row r="4166">
      <c r="A4166" s="39" t="n"/>
      <c r="B4166" s="20" t="n"/>
      <c r="C4166" s="20" t="n"/>
      <c r="D4166" s="20" t="n"/>
      <c r="E4166" s="20" t="n"/>
      <c r="F4166" s="26">
        <f>IF(E4166="","",IFERROR(INDEX('İş emirleri'!$B$6:$B$305,MATCH(E4166,'İş emirleri'!$A$6:$A$305,0)),"İş emri yok"))</f>
        <v/>
      </c>
      <c r="G4166" s="38" t="n"/>
      <c r="H4166" s="38" t="n"/>
      <c r="I4166" s="20" t="n"/>
      <c r="J4166" s="40">
        <f>IF(G4166="","",MAX(0,G4166-N(H4166)))</f>
        <v/>
      </c>
      <c r="K4166" s="24">
        <f>IF(OR(G4166="",N(G4166)=0),"",J4166/G4166)</f>
        <v/>
      </c>
      <c r="L4166" s="38" t="n"/>
      <c r="M4166" s="38" t="n"/>
      <c r="N4166" s="20" t="n"/>
      <c r="O4166" s="40">
        <f>IF(AND(L4166="",M4166=""),"",N(L4166)+N(M4166))</f>
        <v/>
      </c>
      <c r="P4166" s="24">
        <f>IF(OR(O4166="",N(O4166)=0),"",N(M4166)/O4166)</f>
        <v/>
      </c>
      <c r="Q4166" s="40">
        <f>IF(OR(J4166="",N(J4166)=0,O4166=""),"",N(L4166)/(J4166/60))</f>
        <v/>
      </c>
      <c r="R4166" s="20" t="n"/>
    </row>
    <row r="4167">
      <c r="A4167" s="39" t="n"/>
      <c r="B4167" s="20" t="n"/>
      <c r="C4167" s="20" t="n"/>
      <c r="D4167" s="20" t="n"/>
      <c r="E4167" s="20" t="n"/>
      <c r="F4167" s="26">
        <f>IF(E4167="","",IFERROR(INDEX('İş emirleri'!$B$6:$B$305,MATCH(E4167,'İş emirleri'!$A$6:$A$305,0)),"İş emri yok"))</f>
        <v/>
      </c>
      <c r="G4167" s="38" t="n"/>
      <c r="H4167" s="38" t="n"/>
      <c r="I4167" s="20" t="n"/>
      <c r="J4167" s="40">
        <f>IF(G4167="","",MAX(0,G4167-N(H4167)))</f>
        <v/>
      </c>
      <c r="K4167" s="24">
        <f>IF(OR(G4167="",N(G4167)=0),"",J4167/G4167)</f>
        <v/>
      </c>
      <c r="L4167" s="38" t="n"/>
      <c r="M4167" s="38" t="n"/>
      <c r="N4167" s="20" t="n"/>
      <c r="O4167" s="40">
        <f>IF(AND(L4167="",M4167=""),"",N(L4167)+N(M4167))</f>
        <v/>
      </c>
      <c r="P4167" s="24">
        <f>IF(OR(O4167="",N(O4167)=0),"",N(M4167)/O4167)</f>
        <v/>
      </c>
      <c r="Q4167" s="40">
        <f>IF(OR(J4167="",N(J4167)=0,O4167=""),"",N(L4167)/(J4167/60))</f>
        <v/>
      </c>
      <c r="R4167" s="20" t="n"/>
    </row>
    <row r="4168">
      <c r="A4168" s="39" t="n"/>
      <c r="B4168" s="20" t="n"/>
      <c r="C4168" s="20" t="n"/>
      <c r="D4168" s="20" t="n"/>
      <c r="E4168" s="20" t="n"/>
      <c r="F4168" s="26">
        <f>IF(E4168="","",IFERROR(INDEX('İş emirleri'!$B$6:$B$305,MATCH(E4168,'İş emirleri'!$A$6:$A$305,0)),"İş emri yok"))</f>
        <v/>
      </c>
      <c r="G4168" s="38" t="n"/>
      <c r="H4168" s="38" t="n"/>
      <c r="I4168" s="20" t="n"/>
      <c r="J4168" s="40">
        <f>IF(G4168="","",MAX(0,G4168-N(H4168)))</f>
        <v/>
      </c>
      <c r="K4168" s="24">
        <f>IF(OR(G4168="",N(G4168)=0),"",J4168/G4168)</f>
        <v/>
      </c>
      <c r="L4168" s="38" t="n"/>
      <c r="M4168" s="38" t="n"/>
      <c r="N4168" s="20" t="n"/>
      <c r="O4168" s="40">
        <f>IF(AND(L4168="",M4168=""),"",N(L4168)+N(M4168))</f>
        <v/>
      </c>
      <c r="P4168" s="24">
        <f>IF(OR(O4168="",N(O4168)=0),"",N(M4168)/O4168)</f>
        <v/>
      </c>
      <c r="Q4168" s="40">
        <f>IF(OR(J4168="",N(J4168)=0,O4168=""),"",N(L4168)/(J4168/60))</f>
        <v/>
      </c>
      <c r="R4168" s="20" t="n"/>
    </row>
    <row r="4169">
      <c r="A4169" s="39" t="n"/>
      <c r="B4169" s="20" t="n"/>
      <c r="C4169" s="20" t="n"/>
      <c r="D4169" s="20" t="n"/>
      <c r="E4169" s="20" t="n"/>
      <c r="F4169" s="26">
        <f>IF(E4169="","",IFERROR(INDEX('İş emirleri'!$B$6:$B$305,MATCH(E4169,'İş emirleri'!$A$6:$A$305,0)),"İş emri yok"))</f>
        <v/>
      </c>
      <c r="G4169" s="38" t="n"/>
      <c r="H4169" s="38" t="n"/>
      <c r="I4169" s="20" t="n"/>
      <c r="J4169" s="40">
        <f>IF(G4169="","",MAX(0,G4169-N(H4169)))</f>
        <v/>
      </c>
      <c r="K4169" s="24">
        <f>IF(OR(G4169="",N(G4169)=0),"",J4169/G4169)</f>
        <v/>
      </c>
      <c r="L4169" s="38" t="n"/>
      <c r="M4169" s="38" t="n"/>
      <c r="N4169" s="20" t="n"/>
      <c r="O4169" s="40">
        <f>IF(AND(L4169="",M4169=""),"",N(L4169)+N(M4169))</f>
        <v/>
      </c>
      <c r="P4169" s="24">
        <f>IF(OR(O4169="",N(O4169)=0),"",N(M4169)/O4169)</f>
        <v/>
      </c>
      <c r="Q4169" s="40">
        <f>IF(OR(J4169="",N(J4169)=0,O4169=""),"",N(L4169)/(J4169/60))</f>
        <v/>
      </c>
      <c r="R4169" s="20" t="n"/>
    </row>
    <row r="4170">
      <c r="A4170" s="39" t="n"/>
      <c r="B4170" s="20" t="n"/>
      <c r="C4170" s="20" t="n"/>
      <c r="D4170" s="20" t="n"/>
      <c r="E4170" s="20" t="n"/>
      <c r="F4170" s="26">
        <f>IF(E4170="","",IFERROR(INDEX('İş emirleri'!$B$6:$B$305,MATCH(E4170,'İş emirleri'!$A$6:$A$305,0)),"İş emri yok"))</f>
        <v/>
      </c>
      <c r="G4170" s="38" t="n"/>
      <c r="H4170" s="38" t="n"/>
      <c r="I4170" s="20" t="n"/>
      <c r="J4170" s="40">
        <f>IF(G4170="","",MAX(0,G4170-N(H4170)))</f>
        <v/>
      </c>
      <c r="K4170" s="24">
        <f>IF(OR(G4170="",N(G4170)=0),"",J4170/G4170)</f>
        <v/>
      </c>
      <c r="L4170" s="38" t="n"/>
      <c r="M4170" s="38" t="n"/>
      <c r="N4170" s="20" t="n"/>
      <c r="O4170" s="40">
        <f>IF(AND(L4170="",M4170=""),"",N(L4170)+N(M4170))</f>
        <v/>
      </c>
      <c r="P4170" s="24">
        <f>IF(OR(O4170="",N(O4170)=0),"",N(M4170)/O4170)</f>
        <v/>
      </c>
      <c r="Q4170" s="40">
        <f>IF(OR(J4170="",N(J4170)=0,O4170=""),"",N(L4170)/(J4170/60))</f>
        <v/>
      </c>
      <c r="R4170" s="20" t="n"/>
    </row>
    <row r="4171">
      <c r="A4171" s="39" t="n"/>
      <c r="B4171" s="20" t="n"/>
      <c r="C4171" s="20" t="n"/>
      <c r="D4171" s="20" t="n"/>
      <c r="E4171" s="20" t="n"/>
      <c r="F4171" s="26">
        <f>IF(E4171="","",IFERROR(INDEX('İş emirleri'!$B$6:$B$305,MATCH(E4171,'İş emirleri'!$A$6:$A$305,0)),"İş emri yok"))</f>
        <v/>
      </c>
      <c r="G4171" s="38" t="n"/>
      <c r="H4171" s="38" t="n"/>
      <c r="I4171" s="20" t="n"/>
      <c r="J4171" s="40">
        <f>IF(G4171="","",MAX(0,G4171-N(H4171)))</f>
        <v/>
      </c>
      <c r="K4171" s="24">
        <f>IF(OR(G4171="",N(G4171)=0),"",J4171/G4171)</f>
        <v/>
      </c>
      <c r="L4171" s="38" t="n"/>
      <c r="M4171" s="38" t="n"/>
      <c r="N4171" s="20" t="n"/>
      <c r="O4171" s="40">
        <f>IF(AND(L4171="",M4171=""),"",N(L4171)+N(M4171))</f>
        <v/>
      </c>
      <c r="P4171" s="24">
        <f>IF(OR(O4171="",N(O4171)=0),"",N(M4171)/O4171)</f>
        <v/>
      </c>
      <c r="Q4171" s="40">
        <f>IF(OR(J4171="",N(J4171)=0,O4171=""),"",N(L4171)/(J4171/60))</f>
        <v/>
      </c>
      <c r="R4171" s="20" t="n"/>
    </row>
    <row r="4172">
      <c r="A4172" s="39" t="n"/>
      <c r="B4172" s="20" t="n"/>
      <c r="C4172" s="20" t="n"/>
      <c r="D4172" s="20" t="n"/>
      <c r="E4172" s="20" t="n"/>
      <c r="F4172" s="26">
        <f>IF(E4172="","",IFERROR(INDEX('İş emirleri'!$B$6:$B$305,MATCH(E4172,'İş emirleri'!$A$6:$A$305,0)),"İş emri yok"))</f>
        <v/>
      </c>
      <c r="G4172" s="38" t="n"/>
      <c r="H4172" s="38" t="n"/>
      <c r="I4172" s="20" t="n"/>
      <c r="J4172" s="40">
        <f>IF(G4172="","",MAX(0,G4172-N(H4172)))</f>
        <v/>
      </c>
      <c r="K4172" s="24">
        <f>IF(OR(G4172="",N(G4172)=0),"",J4172/G4172)</f>
        <v/>
      </c>
      <c r="L4172" s="38" t="n"/>
      <c r="M4172" s="38" t="n"/>
      <c r="N4172" s="20" t="n"/>
      <c r="O4172" s="40">
        <f>IF(AND(L4172="",M4172=""),"",N(L4172)+N(M4172))</f>
        <v/>
      </c>
      <c r="P4172" s="24">
        <f>IF(OR(O4172="",N(O4172)=0),"",N(M4172)/O4172)</f>
        <v/>
      </c>
      <c r="Q4172" s="40">
        <f>IF(OR(J4172="",N(J4172)=0,O4172=""),"",N(L4172)/(J4172/60))</f>
        <v/>
      </c>
      <c r="R4172" s="20" t="n"/>
    </row>
    <row r="4173">
      <c r="A4173" s="39" t="n"/>
      <c r="B4173" s="20" t="n"/>
      <c r="C4173" s="20" t="n"/>
      <c r="D4173" s="20" t="n"/>
      <c r="E4173" s="20" t="n"/>
      <c r="F4173" s="26">
        <f>IF(E4173="","",IFERROR(INDEX('İş emirleri'!$B$6:$B$305,MATCH(E4173,'İş emirleri'!$A$6:$A$305,0)),"İş emri yok"))</f>
        <v/>
      </c>
      <c r="G4173" s="38" t="n"/>
      <c r="H4173" s="38" t="n"/>
      <c r="I4173" s="20" t="n"/>
      <c r="J4173" s="40">
        <f>IF(G4173="","",MAX(0,G4173-N(H4173)))</f>
        <v/>
      </c>
      <c r="K4173" s="24">
        <f>IF(OR(G4173="",N(G4173)=0),"",J4173/G4173)</f>
        <v/>
      </c>
      <c r="L4173" s="38" t="n"/>
      <c r="M4173" s="38" t="n"/>
      <c r="N4173" s="20" t="n"/>
      <c r="O4173" s="40">
        <f>IF(AND(L4173="",M4173=""),"",N(L4173)+N(M4173))</f>
        <v/>
      </c>
      <c r="P4173" s="24">
        <f>IF(OR(O4173="",N(O4173)=0),"",N(M4173)/O4173)</f>
        <v/>
      </c>
      <c r="Q4173" s="40">
        <f>IF(OR(J4173="",N(J4173)=0,O4173=""),"",N(L4173)/(J4173/60))</f>
        <v/>
      </c>
      <c r="R4173" s="20" t="n"/>
    </row>
    <row r="4174">
      <c r="A4174" s="39" t="n"/>
      <c r="B4174" s="20" t="n"/>
      <c r="C4174" s="20" t="n"/>
      <c r="D4174" s="20" t="n"/>
      <c r="E4174" s="20" t="n"/>
      <c r="F4174" s="26">
        <f>IF(E4174="","",IFERROR(INDEX('İş emirleri'!$B$6:$B$305,MATCH(E4174,'İş emirleri'!$A$6:$A$305,0)),"İş emri yok"))</f>
        <v/>
      </c>
      <c r="G4174" s="38" t="n"/>
      <c r="H4174" s="38" t="n"/>
      <c r="I4174" s="20" t="n"/>
      <c r="J4174" s="40">
        <f>IF(G4174="","",MAX(0,G4174-N(H4174)))</f>
        <v/>
      </c>
      <c r="K4174" s="24">
        <f>IF(OR(G4174="",N(G4174)=0),"",J4174/G4174)</f>
        <v/>
      </c>
      <c r="L4174" s="38" t="n"/>
      <c r="M4174" s="38" t="n"/>
      <c r="N4174" s="20" t="n"/>
      <c r="O4174" s="40">
        <f>IF(AND(L4174="",M4174=""),"",N(L4174)+N(M4174))</f>
        <v/>
      </c>
      <c r="P4174" s="24">
        <f>IF(OR(O4174="",N(O4174)=0),"",N(M4174)/O4174)</f>
        <v/>
      </c>
      <c r="Q4174" s="40">
        <f>IF(OR(J4174="",N(J4174)=0,O4174=""),"",N(L4174)/(J4174/60))</f>
        <v/>
      </c>
      <c r="R4174" s="20" t="n"/>
    </row>
    <row r="4175">
      <c r="A4175" s="39" t="n"/>
      <c r="B4175" s="20" t="n"/>
      <c r="C4175" s="20" t="n"/>
      <c r="D4175" s="20" t="n"/>
      <c r="E4175" s="20" t="n"/>
      <c r="F4175" s="26">
        <f>IF(E4175="","",IFERROR(INDEX('İş emirleri'!$B$6:$B$305,MATCH(E4175,'İş emirleri'!$A$6:$A$305,0)),"İş emri yok"))</f>
        <v/>
      </c>
      <c r="G4175" s="38" t="n"/>
      <c r="H4175" s="38" t="n"/>
      <c r="I4175" s="20" t="n"/>
      <c r="J4175" s="40">
        <f>IF(G4175="","",MAX(0,G4175-N(H4175)))</f>
        <v/>
      </c>
      <c r="K4175" s="24">
        <f>IF(OR(G4175="",N(G4175)=0),"",J4175/G4175)</f>
        <v/>
      </c>
      <c r="L4175" s="38" t="n"/>
      <c r="M4175" s="38" t="n"/>
      <c r="N4175" s="20" t="n"/>
      <c r="O4175" s="40">
        <f>IF(AND(L4175="",M4175=""),"",N(L4175)+N(M4175))</f>
        <v/>
      </c>
      <c r="P4175" s="24">
        <f>IF(OR(O4175="",N(O4175)=0),"",N(M4175)/O4175)</f>
        <v/>
      </c>
      <c r="Q4175" s="40">
        <f>IF(OR(J4175="",N(J4175)=0,O4175=""),"",N(L4175)/(J4175/60))</f>
        <v/>
      </c>
      <c r="R4175" s="20" t="n"/>
    </row>
    <row r="4176">
      <c r="A4176" s="39" t="n"/>
      <c r="B4176" s="20" t="n"/>
      <c r="C4176" s="20" t="n"/>
      <c r="D4176" s="20" t="n"/>
      <c r="E4176" s="20" t="n"/>
      <c r="F4176" s="26">
        <f>IF(E4176="","",IFERROR(INDEX('İş emirleri'!$B$6:$B$305,MATCH(E4176,'İş emirleri'!$A$6:$A$305,0)),"İş emri yok"))</f>
        <v/>
      </c>
      <c r="G4176" s="38" t="n"/>
      <c r="H4176" s="38" t="n"/>
      <c r="I4176" s="20" t="n"/>
      <c r="J4176" s="40">
        <f>IF(G4176="","",MAX(0,G4176-N(H4176)))</f>
        <v/>
      </c>
      <c r="K4176" s="24">
        <f>IF(OR(G4176="",N(G4176)=0),"",J4176/G4176)</f>
        <v/>
      </c>
      <c r="L4176" s="38" t="n"/>
      <c r="M4176" s="38" t="n"/>
      <c r="N4176" s="20" t="n"/>
      <c r="O4176" s="40">
        <f>IF(AND(L4176="",M4176=""),"",N(L4176)+N(M4176))</f>
        <v/>
      </c>
      <c r="P4176" s="24">
        <f>IF(OR(O4176="",N(O4176)=0),"",N(M4176)/O4176)</f>
        <v/>
      </c>
      <c r="Q4176" s="40">
        <f>IF(OR(J4176="",N(J4176)=0,O4176=""),"",N(L4176)/(J4176/60))</f>
        <v/>
      </c>
      <c r="R4176" s="20" t="n"/>
    </row>
    <row r="4177">
      <c r="A4177" s="39" t="n"/>
      <c r="B4177" s="20" t="n"/>
      <c r="C4177" s="20" t="n"/>
      <c r="D4177" s="20" t="n"/>
      <c r="E4177" s="20" t="n"/>
      <c r="F4177" s="26">
        <f>IF(E4177="","",IFERROR(INDEX('İş emirleri'!$B$6:$B$305,MATCH(E4177,'İş emirleri'!$A$6:$A$305,0)),"İş emri yok"))</f>
        <v/>
      </c>
      <c r="G4177" s="38" t="n"/>
      <c r="H4177" s="38" t="n"/>
      <c r="I4177" s="20" t="n"/>
      <c r="J4177" s="40">
        <f>IF(G4177="","",MAX(0,G4177-N(H4177)))</f>
        <v/>
      </c>
      <c r="K4177" s="24">
        <f>IF(OR(G4177="",N(G4177)=0),"",J4177/G4177)</f>
        <v/>
      </c>
      <c r="L4177" s="38" t="n"/>
      <c r="M4177" s="38" t="n"/>
      <c r="N4177" s="20" t="n"/>
      <c r="O4177" s="40">
        <f>IF(AND(L4177="",M4177=""),"",N(L4177)+N(M4177))</f>
        <v/>
      </c>
      <c r="P4177" s="24">
        <f>IF(OR(O4177="",N(O4177)=0),"",N(M4177)/O4177)</f>
        <v/>
      </c>
      <c r="Q4177" s="40">
        <f>IF(OR(J4177="",N(J4177)=0,O4177=""),"",N(L4177)/(J4177/60))</f>
        <v/>
      </c>
      <c r="R4177" s="20" t="n"/>
    </row>
    <row r="4178">
      <c r="A4178" s="39" t="n"/>
      <c r="B4178" s="20" t="n"/>
      <c r="C4178" s="20" t="n"/>
      <c r="D4178" s="20" t="n"/>
      <c r="E4178" s="20" t="n"/>
      <c r="F4178" s="26">
        <f>IF(E4178="","",IFERROR(INDEX('İş emirleri'!$B$6:$B$305,MATCH(E4178,'İş emirleri'!$A$6:$A$305,0)),"İş emri yok"))</f>
        <v/>
      </c>
      <c r="G4178" s="38" t="n"/>
      <c r="H4178" s="38" t="n"/>
      <c r="I4178" s="20" t="n"/>
      <c r="J4178" s="40">
        <f>IF(G4178="","",MAX(0,G4178-N(H4178)))</f>
        <v/>
      </c>
      <c r="K4178" s="24">
        <f>IF(OR(G4178="",N(G4178)=0),"",J4178/G4178)</f>
        <v/>
      </c>
      <c r="L4178" s="38" t="n"/>
      <c r="M4178" s="38" t="n"/>
      <c r="N4178" s="20" t="n"/>
      <c r="O4178" s="40">
        <f>IF(AND(L4178="",M4178=""),"",N(L4178)+N(M4178))</f>
        <v/>
      </c>
      <c r="P4178" s="24">
        <f>IF(OR(O4178="",N(O4178)=0),"",N(M4178)/O4178)</f>
        <v/>
      </c>
      <c r="Q4178" s="40">
        <f>IF(OR(J4178="",N(J4178)=0,O4178=""),"",N(L4178)/(J4178/60))</f>
        <v/>
      </c>
      <c r="R4178" s="20" t="n"/>
    </row>
    <row r="4179">
      <c r="A4179" s="39" t="n"/>
      <c r="B4179" s="20" t="n"/>
      <c r="C4179" s="20" t="n"/>
      <c r="D4179" s="20" t="n"/>
      <c r="E4179" s="20" t="n"/>
      <c r="F4179" s="26">
        <f>IF(E4179="","",IFERROR(INDEX('İş emirleri'!$B$6:$B$305,MATCH(E4179,'İş emirleri'!$A$6:$A$305,0)),"İş emri yok"))</f>
        <v/>
      </c>
      <c r="G4179" s="38" t="n"/>
      <c r="H4179" s="38" t="n"/>
      <c r="I4179" s="20" t="n"/>
      <c r="J4179" s="40">
        <f>IF(G4179="","",MAX(0,G4179-N(H4179)))</f>
        <v/>
      </c>
      <c r="K4179" s="24">
        <f>IF(OR(G4179="",N(G4179)=0),"",J4179/G4179)</f>
        <v/>
      </c>
      <c r="L4179" s="38" t="n"/>
      <c r="M4179" s="38" t="n"/>
      <c r="N4179" s="20" t="n"/>
      <c r="O4179" s="40">
        <f>IF(AND(L4179="",M4179=""),"",N(L4179)+N(M4179))</f>
        <v/>
      </c>
      <c r="P4179" s="24">
        <f>IF(OR(O4179="",N(O4179)=0),"",N(M4179)/O4179)</f>
        <v/>
      </c>
      <c r="Q4179" s="40">
        <f>IF(OR(J4179="",N(J4179)=0,O4179=""),"",N(L4179)/(J4179/60))</f>
        <v/>
      </c>
      <c r="R4179" s="20" t="n"/>
    </row>
    <row r="4180">
      <c r="A4180" s="39" t="n"/>
      <c r="B4180" s="20" t="n"/>
      <c r="C4180" s="20" t="n"/>
      <c r="D4180" s="20" t="n"/>
      <c r="E4180" s="20" t="n"/>
      <c r="F4180" s="26">
        <f>IF(E4180="","",IFERROR(INDEX('İş emirleri'!$B$6:$B$305,MATCH(E4180,'İş emirleri'!$A$6:$A$305,0)),"İş emri yok"))</f>
        <v/>
      </c>
      <c r="G4180" s="38" t="n"/>
      <c r="H4180" s="38" t="n"/>
      <c r="I4180" s="20" t="n"/>
      <c r="J4180" s="40">
        <f>IF(G4180="","",MAX(0,G4180-N(H4180)))</f>
        <v/>
      </c>
      <c r="K4180" s="24">
        <f>IF(OR(G4180="",N(G4180)=0),"",J4180/G4180)</f>
        <v/>
      </c>
      <c r="L4180" s="38" t="n"/>
      <c r="M4180" s="38" t="n"/>
      <c r="N4180" s="20" t="n"/>
      <c r="O4180" s="40">
        <f>IF(AND(L4180="",M4180=""),"",N(L4180)+N(M4180))</f>
        <v/>
      </c>
      <c r="P4180" s="24">
        <f>IF(OR(O4180="",N(O4180)=0),"",N(M4180)/O4180)</f>
        <v/>
      </c>
      <c r="Q4180" s="40">
        <f>IF(OR(J4180="",N(J4180)=0,O4180=""),"",N(L4180)/(J4180/60))</f>
        <v/>
      </c>
      <c r="R4180" s="20" t="n"/>
    </row>
    <row r="4181">
      <c r="A4181" s="39" t="n"/>
      <c r="B4181" s="20" t="n"/>
      <c r="C4181" s="20" t="n"/>
      <c r="D4181" s="20" t="n"/>
      <c r="E4181" s="20" t="n"/>
      <c r="F4181" s="26">
        <f>IF(E4181="","",IFERROR(INDEX('İş emirleri'!$B$6:$B$305,MATCH(E4181,'İş emirleri'!$A$6:$A$305,0)),"İş emri yok"))</f>
        <v/>
      </c>
      <c r="G4181" s="38" t="n"/>
      <c r="H4181" s="38" t="n"/>
      <c r="I4181" s="20" t="n"/>
      <c r="J4181" s="40">
        <f>IF(G4181="","",MAX(0,G4181-N(H4181)))</f>
        <v/>
      </c>
      <c r="K4181" s="24">
        <f>IF(OR(G4181="",N(G4181)=0),"",J4181/G4181)</f>
        <v/>
      </c>
      <c r="L4181" s="38" t="n"/>
      <c r="M4181" s="38" t="n"/>
      <c r="N4181" s="20" t="n"/>
      <c r="O4181" s="40">
        <f>IF(AND(L4181="",M4181=""),"",N(L4181)+N(M4181))</f>
        <v/>
      </c>
      <c r="P4181" s="24">
        <f>IF(OR(O4181="",N(O4181)=0),"",N(M4181)/O4181)</f>
        <v/>
      </c>
      <c r="Q4181" s="40">
        <f>IF(OR(J4181="",N(J4181)=0,O4181=""),"",N(L4181)/(J4181/60))</f>
        <v/>
      </c>
      <c r="R4181" s="20" t="n"/>
    </row>
    <row r="4182">
      <c r="A4182" s="39" t="n"/>
      <c r="B4182" s="20" t="n"/>
      <c r="C4182" s="20" t="n"/>
      <c r="D4182" s="20" t="n"/>
      <c r="E4182" s="20" t="n"/>
      <c r="F4182" s="26">
        <f>IF(E4182="","",IFERROR(INDEX('İş emirleri'!$B$6:$B$305,MATCH(E4182,'İş emirleri'!$A$6:$A$305,0)),"İş emri yok"))</f>
        <v/>
      </c>
      <c r="G4182" s="38" t="n"/>
      <c r="H4182" s="38" t="n"/>
      <c r="I4182" s="20" t="n"/>
      <c r="J4182" s="40">
        <f>IF(G4182="","",MAX(0,G4182-N(H4182)))</f>
        <v/>
      </c>
      <c r="K4182" s="24">
        <f>IF(OR(G4182="",N(G4182)=0),"",J4182/G4182)</f>
        <v/>
      </c>
      <c r="L4182" s="38" t="n"/>
      <c r="M4182" s="38" t="n"/>
      <c r="N4182" s="20" t="n"/>
      <c r="O4182" s="40">
        <f>IF(AND(L4182="",M4182=""),"",N(L4182)+N(M4182))</f>
        <v/>
      </c>
      <c r="P4182" s="24">
        <f>IF(OR(O4182="",N(O4182)=0),"",N(M4182)/O4182)</f>
        <v/>
      </c>
      <c r="Q4182" s="40">
        <f>IF(OR(J4182="",N(J4182)=0,O4182=""),"",N(L4182)/(J4182/60))</f>
        <v/>
      </c>
      <c r="R4182" s="20" t="n"/>
    </row>
    <row r="4183">
      <c r="A4183" s="39" t="n"/>
      <c r="B4183" s="20" t="n"/>
      <c r="C4183" s="20" t="n"/>
      <c r="D4183" s="20" t="n"/>
      <c r="E4183" s="20" t="n"/>
      <c r="F4183" s="26">
        <f>IF(E4183="","",IFERROR(INDEX('İş emirleri'!$B$6:$B$305,MATCH(E4183,'İş emirleri'!$A$6:$A$305,0)),"İş emri yok"))</f>
        <v/>
      </c>
      <c r="G4183" s="38" t="n"/>
      <c r="H4183" s="38" t="n"/>
      <c r="I4183" s="20" t="n"/>
      <c r="J4183" s="40">
        <f>IF(G4183="","",MAX(0,G4183-N(H4183)))</f>
        <v/>
      </c>
      <c r="K4183" s="24">
        <f>IF(OR(G4183="",N(G4183)=0),"",J4183/G4183)</f>
        <v/>
      </c>
      <c r="L4183" s="38" t="n"/>
      <c r="M4183" s="38" t="n"/>
      <c r="N4183" s="20" t="n"/>
      <c r="O4183" s="40">
        <f>IF(AND(L4183="",M4183=""),"",N(L4183)+N(M4183))</f>
        <v/>
      </c>
      <c r="P4183" s="24">
        <f>IF(OR(O4183="",N(O4183)=0),"",N(M4183)/O4183)</f>
        <v/>
      </c>
      <c r="Q4183" s="40">
        <f>IF(OR(J4183="",N(J4183)=0,O4183=""),"",N(L4183)/(J4183/60))</f>
        <v/>
      </c>
      <c r="R4183" s="20" t="n"/>
    </row>
    <row r="4184">
      <c r="A4184" s="39" t="n"/>
      <c r="B4184" s="20" t="n"/>
      <c r="C4184" s="20" t="n"/>
      <c r="D4184" s="20" t="n"/>
      <c r="E4184" s="20" t="n"/>
      <c r="F4184" s="26">
        <f>IF(E4184="","",IFERROR(INDEX('İş emirleri'!$B$6:$B$305,MATCH(E4184,'İş emirleri'!$A$6:$A$305,0)),"İş emri yok"))</f>
        <v/>
      </c>
      <c r="G4184" s="38" t="n"/>
      <c r="H4184" s="38" t="n"/>
      <c r="I4184" s="20" t="n"/>
      <c r="J4184" s="40">
        <f>IF(G4184="","",MAX(0,G4184-N(H4184)))</f>
        <v/>
      </c>
      <c r="K4184" s="24">
        <f>IF(OR(G4184="",N(G4184)=0),"",J4184/G4184)</f>
        <v/>
      </c>
      <c r="L4184" s="38" t="n"/>
      <c r="M4184" s="38" t="n"/>
      <c r="N4184" s="20" t="n"/>
      <c r="O4184" s="40">
        <f>IF(AND(L4184="",M4184=""),"",N(L4184)+N(M4184))</f>
        <v/>
      </c>
      <c r="P4184" s="24">
        <f>IF(OR(O4184="",N(O4184)=0),"",N(M4184)/O4184)</f>
        <v/>
      </c>
      <c r="Q4184" s="40">
        <f>IF(OR(J4184="",N(J4184)=0,O4184=""),"",N(L4184)/(J4184/60))</f>
        <v/>
      </c>
      <c r="R4184" s="20" t="n"/>
    </row>
    <row r="4185">
      <c r="A4185" s="39" t="n"/>
      <c r="B4185" s="20" t="n"/>
      <c r="C4185" s="20" t="n"/>
      <c r="D4185" s="20" t="n"/>
      <c r="E4185" s="20" t="n"/>
      <c r="F4185" s="26">
        <f>IF(E4185="","",IFERROR(INDEX('İş emirleri'!$B$6:$B$305,MATCH(E4185,'İş emirleri'!$A$6:$A$305,0)),"İş emri yok"))</f>
        <v/>
      </c>
      <c r="G4185" s="38" t="n"/>
      <c r="H4185" s="38" t="n"/>
      <c r="I4185" s="20" t="n"/>
      <c r="J4185" s="40">
        <f>IF(G4185="","",MAX(0,G4185-N(H4185)))</f>
        <v/>
      </c>
      <c r="K4185" s="24">
        <f>IF(OR(G4185="",N(G4185)=0),"",J4185/G4185)</f>
        <v/>
      </c>
      <c r="L4185" s="38" t="n"/>
      <c r="M4185" s="38" t="n"/>
      <c r="N4185" s="20" t="n"/>
      <c r="O4185" s="40">
        <f>IF(AND(L4185="",M4185=""),"",N(L4185)+N(M4185))</f>
        <v/>
      </c>
      <c r="P4185" s="24">
        <f>IF(OR(O4185="",N(O4185)=0),"",N(M4185)/O4185)</f>
        <v/>
      </c>
      <c r="Q4185" s="40">
        <f>IF(OR(J4185="",N(J4185)=0,O4185=""),"",N(L4185)/(J4185/60))</f>
        <v/>
      </c>
      <c r="R4185" s="20" t="n"/>
    </row>
    <row r="4186">
      <c r="A4186" s="39" t="n"/>
      <c r="B4186" s="20" t="n"/>
      <c r="C4186" s="20" t="n"/>
      <c r="D4186" s="20" t="n"/>
      <c r="E4186" s="20" t="n"/>
      <c r="F4186" s="26">
        <f>IF(E4186="","",IFERROR(INDEX('İş emirleri'!$B$6:$B$305,MATCH(E4186,'İş emirleri'!$A$6:$A$305,0)),"İş emri yok"))</f>
        <v/>
      </c>
      <c r="G4186" s="38" t="n"/>
      <c r="H4186" s="38" t="n"/>
      <c r="I4186" s="20" t="n"/>
      <c r="J4186" s="40">
        <f>IF(G4186="","",MAX(0,G4186-N(H4186)))</f>
        <v/>
      </c>
      <c r="K4186" s="24">
        <f>IF(OR(G4186="",N(G4186)=0),"",J4186/G4186)</f>
        <v/>
      </c>
      <c r="L4186" s="38" t="n"/>
      <c r="M4186" s="38" t="n"/>
      <c r="N4186" s="20" t="n"/>
      <c r="O4186" s="40">
        <f>IF(AND(L4186="",M4186=""),"",N(L4186)+N(M4186))</f>
        <v/>
      </c>
      <c r="P4186" s="24">
        <f>IF(OR(O4186="",N(O4186)=0),"",N(M4186)/O4186)</f>
        <v/>
      </c>
      <c r="Q4186" s="40">
        <f>IF(OR(J4186="",N(J4186)=0,O4186=""),"",N(L4186)/(J4186/60))</f>
        <v/>
      </c>
      <c r="R4186" s="20" t="n"/>
    </row>
    <row r="4187">
      <c r="A4187" s="39" t="n"/>
      <c r="B4187" s="20" t="n"/>
      <c r="C4187" s="20" t="n"/>
      <c r="D4187" s="20" t="n"/>
      <c r="E4187" s="20" t="n"/>
      <c r="F4187" s="26">
        <f>IF(E4187="","",IFERROR(INDEX('İş emirleri'!$B$6:$B$305,MATCH(E4187,'İş emirleri'!$A$6:$A$305,0)),"İş emri yok"))</f>
        <v/>
      </c>
      <c r="G4187" s="38" t="n"/>
      <c r="H4187" s="38" t="n"/>
      <c r="I4187" s="20" t="n"/>
      <c r="J4187" s="40">
        <f>IF(G4187="","",MAX(0,G4187-N(H4187)))</f>
        <v/>
      </c>
      <c r="K4187" s="24">
        <f>IF(OR(G4187="",N(G4187)=0),"",J4187/G4187)</f>
        <v/>
      </c>
      <c r="L4187" s="38" t="n"/>
      <c r="M4187" s="38" t="n"/>
      <c r="N4187" s="20" t="n"/>
      <c r="O4187" s="40">
        <f>IF(AND(L4187="",M4187=""),"",N(L4187)+N(M4187))</f>
        <v/>
      </c>
      <c r="P4187" s="24">
        <f>IF(OR(O4187="",N(O4187)=0),"",N(M4187)/O4187)</f>
        <v/>
      </c>
      <c r="Q4187" s="40">
        <f>IF(OR(J4187="",N(J4187)=0,O4187=""),"",N(L4187)/(J4187/60))</f>
        <v/>
      </c>
      <c r="R4187" s="20" t="n"/>
    </row>
    <row r="4188">
      <c r="A4188" s="39" t="n"/>
      <c r="B4188" s="20" t="n"/>
      <c r="C4188" s="20" t="n"/>
      <c r="D4188" s="20" t="n"/>
      <c r="E4188" s="20" t="n"/>
      <c r="F4188" s="26">
        <f>IF(E4188="","",IFERROR(INDEX('İş emirleri'!$B$6:$B$305,MATCH(E4188,'İş emirleri'!$A$6:$A$305,0)),"İş emri yok"))</f>
        <v/>
      </c>
      <c r="G4188" s="38" t="n"/>
      <c r="H4188" s="38" t="n"/>
      <c r="I4188" s="20" t="n"/>
      <c r="J4188" s="40">
        <f>IF(G4188="","",MAX(0,G4188-N(H4188)))</f>
        <v/>
      </c>
      <c r="K4188" s="24">
        <f>IF(OR(G4188="",N(G4188)=0),"",J4188/G4188)</f>
        <v/>
      </c>
      <c r="L4188" s="38" t="n"/>
      <c r="M4188" s="38" t="n"/>
      <c r="N4188" s="20" t="n"/>
      <c r="O4188" s="40">
        <f>IF(AND(L4188="",M4188=""),"",N(L4188)+N(M4188))</f>
        <v/>
      </c>
      <c r="P4188" s="24">
        <f>IF(OR(O4188="",N(O4188)=0),"",N(M4188)/O4188)</f>
        <v/>
      </c>
      <c r="Q4188" s="40">
        <f>IF(OR(J4188="",N(J4188)=0,O4188=""),"",N(L4188)/(J4188/60))</f>
        <v/>
      </c>
      <c r="R4188" s="20" t="n"/>
    </row>
    <row r="4189">
      <c r="A4189" s="39" t="n"/>
      <c r="B4189" s="20" t="n"/>
      <c r="C4189" s="20" t="n"/>
      <c r="D4189" s="20" t="n"/>
      <c r="E4189" s="20" t="n"/>
      <c r="F4189" s="26">
        <f>IF(E4189="","",IFERROR(INDEX('İş emirleri'!$B$6:$B$305,MATCH(E4189,'İş emirleri'!$A$6:$A$305,0)),"İş emri yok"))</f>
        <v/>
      </c>
      <c r="G4189" s="38" t="n"/>
      <c r="H4189" s="38" t="n"/>
      <c r="I4189" s="20" t="n"/>
      <c r="J4189" s="40">
        <f>IF(G4189="","",MAX(0,G4189-N(H4189)))</f>
        <v/>
      </c>
      <c r="K4189" s="24">
        <f>IF(OR(G4189="",N(G4189)=0),"",J4189/G4189)</f>
        <v/>
      </c>
      <c r="L4189" s="38" t="n"/>
      <c r="M4189" s="38" t="n"/>
      <c r="N4189" s="20" t="n"/>
      <c r="O4189" s="40">
        <f>IF(AND(L4189="",M4189=""),"",N(L4189)+N(M4189))</f>
        <v/>
      </c>
      <c r="P4189" s="24">
        <f>IF(OR(O4189="",N(O4189)=0),"",N(M4189)/O4189)</f>
        <v/>
      </c>
      <c r="Q4189" s="40">
        <f>IF(OR(J4189="",N(J4189)=0,O4189=""),"",N(L4189)/(J4189/60))</f>
        <v/>
      </c>
      <c r="R4189" s="20" t="n"/>
    </row>
    <row r="4190">
      <c r="A4190" s="39" t="n"/>
      <c r="B4190" s="20" t="n"/>
      <c r="C4190" s="20" t="n"/>
      <c r="D4190" s="20" t="n"/>
      <c r="E4190" s="20" t="n"/>
      <c r="F4190" s="26">
        <f>IF(E4190="","",IFERROR(INDEX('İş emirleri'!$B$6:$B$305,MATCH(E4190,'İş emirleri'!$A$6:$A$305,0)),"İş emri yok"))</f>
        <v/>
      </c>
      <c r="G4190" s="38" t="n"/>
      <c r="H4190" s="38" t="n"/>
      <c r="I4190" s="20" t="n"/>
      <c r="J4190" s="40">
        <f>IF(G4190="","",MAX(0,G4190-N(H4190)))</f>
        <v/>
      </c>
      <c r="K4190" s="24">
        <f>IF(OR(G4190="",N(G4190)=0),"",J4190/G4190)</f>
        <v/>
      </c>
      <c r="L4190" s="38" t="n"/>
      <c r="M4190" s="38" t="n"/>
      <c r="N4190" s="20" t="n"/>
      <c r="O4190" s="40">
        <f>IF(AND(L4190="",M4190=""),"",N(L4190)+N(M4190))</f>
        <v/>
      </c>
      <c r="P4190" s="24">
        <f>IF(OR(O4190="",N(O4190)=0),"",N(M4190)/O4190)</f>
        <v/>
      </c>
      <c r="Q4190" s="40">
        <f>IF(OR(J4190="",N(J4190)=0,O4190=""),"",N(L4190)/(J4190/60))</f>
        <v/>
      </c>
      <c r="R4190" s="20" t="n"/>
    </row>
    <row r="4191">
      <c r="A4191" s="39" t="n"/>
      <c r="B4191" s="20" t="n"/>
      <c r="C4191" s="20" t="n"/>
      <c r="D4191" s="20" t="n"/>
      <c r="E4191" s="20" t="n"/>
      <c r="F4191" s="26">
        <f>IF(E4191="","",IFERROR(INDEX('İş emirleri'!$B$6:$B$305,MATCH(E4191,'İş emirleri'!$A$6:$A$305,0)),"İş emri yok"))</f>
        <v/>
      </c>
      <c r="G4191" s="38" t="n"/>
      <c r="H4191" s="38" t="n"/>
      <c r="I4191" s="20" t="n"/>
      <c r="J4191" s="40">
        <f>IF(G4191="","",MAX(0,G4191-N(H4191)))</f>
        <v/>
      </c>
      <c r="K4191" s="24">
        <f>IF(OR(G4191="",N(G4191)=0),"",J4191/G4191)</f>
        <v/>
      </c>
      <c r="L4191" s="38" t="n"/>
      <c r="M4191" s="38" t="n"/>
      <c r="N4191" s="20" t="n"/>
      <c r="O4191" s="40">
        <f>IF(AND(L4191="",M4191=""),"",N(L4191)+N(M4191))</f>
        <v/>
      </c>
      <c r="P4191" s="24">
        <f>IF(OR(O4191="",N(O4191)=0),"",N(M4191)/O4191)</f>
        <v/>
      </c>
      <c r="Q4191" s="40">
        <f>IF(OR(J4191="",N(J4191)=0,O4191=""),"",N(L4191)/(J4191/60))</f>
        <v/>
      </c>
      <c r="R4191" s="20" t="n"/>
    </row>
    <row r="4192">
      <c r="A4192" s="39" t="n"/>
      <c r="B4192" s="20" t="n"/>
      <c r="C4192" s="20" t="n"/>
      <c r="D4192" s="20" t="n"/>
      <c r="E4192" s="20" t="n"/>
      <c r="F4192" s="26">
        <f>IF(E4192="","",IFERROR(INDEX('İş emirleri'!$B$6:$B$305,MATCH(E4192,'İş emirleri'!$A$6:$A$305,0)),"İş emri yok"))</f>
        <v/>
      </c>
      <c r="G4192" s="38" t="n"/>
      <c r="H4192" s="38" t="n"/>
      <c r="I4192" s="20" t="n"/>
      <c r="J4192" s="40">
        <f>IF(G4192="","",MAX(0,G4192-N(H4192)))</f>
        <v/>
      </c>
      <c r="K4192" s="24">
        <f>IF(OR(G4192="",N(G4192)=0),"",J4192/G4192)</f>
        <v/>
      </c>
      <c r="L4192" s="38" t="n"/>
      <c r="M4192" s="38" t="n"/>
      <c r="N4192" s="20" t="n"/>
      <c r="O4192" s="40">
        <f>IF(AND(L4192="",M4192=""),"",N(L4192)+N(M4192))</f>
        <v/>
      </c>
      <c r="P4192" s="24">
        <f>IF(OR(O4192="",N(O4192)=0),"",N(M4192)/O4192)</f>
        <v/>
      </c>
      <c r="Q4192" s="40">
        <f>IF(OR(J4192="",N(J4192)=0,O4192=""),"",N(L4192)/(J4192/60))</f>
        <v/>
      </c>
      <c r="R4192" s="20" t="n"/>
    </row>
    <row r="4193">
      <c r="A4193" s="39" t="n"/>
      <c r="B4193" s="20" t="n"/>
      <c r="C4193" s="20" t="n"/>
      <c r="D4193" s="20" t="n"/>
      <c r="E4193" s="20" t="n"/>
      <c r="F4193" s="26">
        <f>IF(E4193="","",IFERROR(INDEX('İş emirleri'!$B$6:$B$305,MATCH(E4193,'İş emirleri'!$A$6:$A$305,0)),"İş emri yok"))</f>
        <v/>
      </c>
      <c r="G4193" s="38" t="n"/>
      <c r="H4193" s="38" t="n"/>
      <c r="I4193" s="20" t="n"/>
      <c r="J4193" s="40">
        <f>IF(G4193="","",MAX(0,G4193-N(H4193)))</f>
        <v/>
      </c>
      <c r="K4193" s="24">
        <f>IF(OR(G4193="",N(G4193)=0),"",J4193/G4193)</f>
        <v/>
      </c>
      <c r="L4193" s="38" t="n"/>
      <c r="M4193" s="38" t="n"/>
      <c r="N4193" s="20" t="n"/>
      <c r="O4193" s="40">
        <f>IF(AND(L4193="",M4193=""),"",N(L4193)+N(M4193))</f>
        <v/>
      </c>
      <c r="P4193" s="24">
        <f>IF(OR(O4193="",N(O4193)=0),"",N(M4193)/O4193)</f>
        <v/>
      </c>
      <c r="Q4193" s="40">
        <f>IF(OR(J4193="",N(J4193)=0,O4193=""),"",N(L4193)/(J4193/60))</f>
        <v/>
      </c>
      <c r="R4193" s="20" t="n"/>
    </row>
    <row r="4194">
      <c r="A4194" s="39" t="n"/>
      <c r="B4194" s="20" t="n"/>
      <c r="C4194" s="20" t="n"/>
      <c r="D4194" s="20" t="n"/>
      <c r="E4194" s="20" t="n"/>
      <c r="F4194" s="26">
        <f>IF(E4194="","",IFERROR(INDEX('İş emirleri'!$B$6:$B$305,MATCH(E4194,'İş emirleri'!$A$6:$A$305,0)),"İş emri yok"))</f>
        <v/>
      </c>
      <c r="G4194" s="38" t="n"/>
      <c r="H4194" s="38" t="n"/>
      <c r="I4194" s="20" t="n"/>
      <c r="J4194" s="40">
        <f>IF(G4194="","",MAX(0,G4194-N(H4194)))</f>
        <v/>
      </c>
      <c r="K4194" s="24">
        <f>IF(OR(G4194="",N(G4194)=0),"",J4194/G4194)</f>
        <v/>
      </c>
      <c r="L4194" s="38" t="n"/>
      <c r="M4194" s="38" t="n"/>
      <c r="N4194" s="20" t="n"/>
      <c r="O4194" s="40">
        <f>IF(AND(L4194="",M4194=""),"",N(L4194)+N(M4194))</f>
        <v/>
      </c>
      <c r="P4194" s="24">
        <f>IF(OR(O4194="",N(O4194)=0),"",N(M4194)/O4194)</f>
        <v/>
      </c>
      <c r="Q4194" s="40">
        <f>IF(OR(J4194="",N(J4194)=0,O4194=""),"",N(L4194)/(J4194/60))</f>
        <v/>
      </c>
      <c r="R4194" s="20" t="n"/>
    </row>
    <row r="4195">
      <c r="A4195" s="39" t="n"/>
      <c r="B4195" s="20" t="n"/>
      <c r="C4195" s="20" t="n"/>
      <c r="D4195" s="20" t="n"/>
      <c r="E4195" s="20" t="n"/>
      <c r="F4195" s="26">
        <f>IF(E4195="","",IFERROR(INDEX('İş emirleri'!$B$6:$B$305,MATCH(E4195,'İş emirleri'!$A$6:$A$305,0)),"İş emri yok"))</f>
        <v/>
      </c>
      <c r="G4195" s="38" t="n"/>
      <c r="H4195" s="38" t="n"/>
      <c r="I4195" s="20" t="n"/>
      <c r="J4195" s="40">
        <f>IF(G4195="","",MAX(0,G4195-N(H4195)))</f>
        <v/>
      </c>
      <c r="K4195" s="24">
        <f>IF(OR(G4195="",N(G4195)=0),"",J4195/G4195)</f>
        <v/>
      </c>
      <c r="L4195" s="38" t="n"/>
      <c r="M4195" s="38" t="n"/>
      <c r="N4195" s="20" t="n"/>
      <c r="O4195" s="40">
        <f>IF(AND(L4195="",M4195=""),"",N(L4195)+N(M4195))</f>
        <v/>
      </c>
      <c r="P4195" s="24">
        <f>IF(OR(O4195="",N(O4195)=0),"",N(M4195)/O4195)</f>
        <v/>
      </c>
      <c r="Q4195" s="40">
        <f>IF(OR(J4195="",N(J4195)=0,O4195=""),"",N(L4195)/(J4195/60))</f>
        <v/>
      </c>
      <c r="R4195" s="20" t="n"/>
    </row>
    <row r="4196">
      <c r="A4196" s="39" t="n"/>
      <c r="B4196" s="20" t="n"/>
      <c r="C4196" s="20" t="n"/>
      <c r="D4196" s="20" t="n"/>
      <c r="E4196" s="20" t="n"/>
      <c r="F4196" s="26">
        <f>IF(E4196="","",IFERROR(INDEX('İş emirleri'!$B$6:$B$305,MATCH(E4196,'İş emirleri'!$A$6:$A$305,0)),"İş emri yok"))</f>
        <v/>
      </c>
      <c r="G4196" s="38" t="n"/>
      <c r="H4196" s="38" t="n"/>
      <c r="I4196" s="20" t="n"/>
      <c r="J4196" s="40">
        <f>IF(G4196="","",MAX(0,G4196-N(H4196)))</f>
        <v/>
      </c>
      <c r="K4196" s="24">
        <f>IF(OR(G4196="",N(G4196)=0),"",J4196/G4196)</f>
        <v/>
      </c>
      <c r="L4196" s="38" t="n"/>
      <c r="M4196" s="38" t="n"/>
      <c r="N4196" s="20" t="n"/>
      <c r="O4196" s="40">
        <f>IF(AND(L4196="",M4196=""),"",N(L4196)+N(M4196))</f>
        <v/>
      </c>
      <c r="P4196" s="24">
        <f>IF(OR(O4196="",N(O4196)=0),"",N(M4196)/O4196)</f>
        <v/>
      </c>
      <c r="Q4196" s="40">
        <f>IF(OR(J4196="",N(J4196)=0,O4196=""),"",N(L4196)/(J4196/60))</f>
        <v/>
      </c>
      <c r="R4196" s="20" t="n"/>
    </row>
    <row r="4197">
      <c r="A4197" s="39" t="n"/>
      <c r="B4197" s="20" t="n"/>
      <c r="C4197" s="20" t="n"/>
      <c r="D4197" s="20" t="n"/>
      <c r="E4197" s="20" t="n"/>
      <c r="F4197" s="26">
        <f>IF(E4197="","",IFERROR(INDEX('İş emirleri'!$B$6:$B$305,MATCH(E4197,'İş emirleri'!$A$6:$A$305,0)),"İş emri yok"))</f>
        <v/>
      </c>
      <c r="G4197" s="38" t="n"/>
      <c r="H4197" s="38" t="n"/>
      <c r="I4197" s="20" t="n"/>
      <c r="J4197" s="40">
        <f>IF(G4197="","",MAX(0,G4197-N(H4197)))</f>
        <v/>
      </c>
      <c r="K4197" s="24">
        <f>IF(OR(G4197="",N(G4197)=0),"",J4197/G4197)</f>
        <v/>
      </c>
      <c r="L4197" s="38" t="n"/>
      <c r="M4197" s="38" t="n"/>
      <c r="N4197" s="20" t="n"/>
      <c r="O4197" s="40">
        <f>IF(AND(L4197="",M4197=""),"",N(L4197)+N(M4197))</f>
        <v/>
      </c>
      <c r="P4197" s="24">
        <f>IF(OR(O4197="",N(O4197)=0),"",N(M4197)/O4197)</f>
        <v/>
      </c>
      <c r="Q4197" s="40">
        <f>IF(OR(J4197="",N(J4197)=0,O4197=""),"",N(L4197)/(J4197/60))</f>
        <v/>
      </c>
      <c r="R4197" s="20" t="n"/>
    </row>
    <row r="4198">
      <c r="A4198" s="39" t="n"/>
      <c r="B4198" s="20" t="n"/>
      <c r="C4198" s="20" t="n"/>
      <c r="D4198" s="20" t="n"/>
      <c r="E4198" s="20" t="n"/>
      <c r="F4198" s="26">
        <f>IF(E4198="","",IFERROR(INDEX('İş emirleri'!$B$6:$B$305,MATCH(E4198,'İş emirleri'!$A$6:$A$305,0)),"İş emri yok"))</f>
        <v/>
      </c>
      <c r="G4198" s="38" t="n"/>
      <c r="H4198" s="38" t="n"/>
      <c r="I4198" s="20" t="n"/>
      <c r="J4198" s="40">
        <f>IF(G4198="","",MAX(0,G4198-N(H4198)))</f>
        <v/>
      </c>
      <c r="K4198" s="24">
        <f>IF(OR(G4198="",N(G4198)=0),"",J4198/G4198)</f>
        <v/>
      </c>
      <c r="L4198" s="38" t="n"/>
      <c r="M4198" s="38" t="n"/>
      <c r="N4198" s="20" t="n"/>
      <c r="O4198" s="40">
        <f>IF(AND(L4198="",M4198=""),"",N(L4198)+N(M4198))</f>
        <v/>
      </c>
      <c r="P4198" s="24">
        <f>IF(OR(O4198="",N(O4198)=0),"",N(M4198)/O4198)</f>
        <v/>
      </c>
      <c r="Q4198" s="40">
        <f>IF(OR(J4198="",N(J4198)=0,O4198=""),"",N(L4198)/(J4198/60))</f>
        <v/>
      </c>
      <c r="R4198" s="20" t="n"/>
    </row>
    <row r="4199">
      <c r="A4199" s="39" t="n"/>
      <c r="B4199" s="20" t="n"/>
      <c r="C4199" s="20" t="n"/>
      <c r="D4199" s="20" t="n"/>
      <c r="E4199" s="20" t="n"/>
      <c r="F4199" s="26">
        <f>IF(E4199="","",IFERROR(INDEX('İş emirleri'!$B$6:$B$305,MATCH(E4199,'İş emirleri'!$A$6:$A$305,0)),"İş emri yok"))</f>
        <v/>
      </c>
      <c r="G4199" s="38" t="n"/>
      <c r="H4199" s="38" t="n"/>
      <c r="I4199" s="20" t="n"/>
      <c r="J4199" s="40">
        <f>IF(G4199="","",MAX(0,G4199-N(H4199)))</f>
        <v/>
      </c>
      <c r="K4199" s="24">
        <f>IF(OR(G4199="",N(G4199)=0),"",J4199/G4199)</f>
        <v/>
      </c>
      <c r="L4199" s="38" t="n"/>
      <c r="M4199" s="38" t="n"/>
      <c r="N4199" s="20" t="n"/>
      <c r="O4199" s="40">
        <f>IF(AND(L4199="",M4199=""),"",N(L4199)+N(M4199))</f>
        <v/>
      </c>
      <c r="P4199" s="24">
        <f>IF(OR(O4199="",N(O4199)=0),"",N(M4199)/O4199)</f>
        <v/>
      </c>
      <c r="Q4199" s="40">
        <f>IF(OR(J4199="",N(J4199)=0,O4199=""),"",N(L4199)/(J4199/60))</f>
        <v/>
      </c>
      <c r="R4199" s="20" t="n"/>
    </row>
    <row r="4200">
      <c r="A4200" s="39" t="n"/>
      <c r="B4200" s="20" t="n"/>
      <c r="C4200" s="20" t="n"/>
      <c r="D4200" s="20" t="n"/>
      <c r="E4200" s="20" t="n"/>
      <c r="F4200" s="26">
        <f>IF(E4200="","",IFERROR(INDEX('İş emirleri'!$B$6:$B$305,MATCH(E4200,'İş emirleri'!$A$6:$A$305,0)),"İş emri yok"))</f>
        <v/>
      </c>
      <c r="G4200" s="38" t="n"/>
      <c r="H4200" s="38" t="n"/>
      <c r="I4200" s="20" t="n"/>
      <c r="J4200" s="40">
        <f>IF(G4200="","",MAX(0,G4200-N(H4200)))</f>
        <v/>
      </c>
      <c r="K4200" s="24">
        <f>IF(OR(G4200="",N(G4200)=0),"",J4200/G4200)</f>
        <v/>
      </c>
      <c r="L4200" s="38" t="n"/>
      <c r="M4200" s="38" t="n"/>
      <c r="N4200" s="20" t="n"/>
      <c r="O4200" s="40">
        <f>IF(AND(L4200="",M4200=""),"",N(L4200)+N(M4200))</f>
        <v/>
      </c>
      <c r="P4200" s="24">
        <f>IF(OR(O4200="",N(O4200)=0),"",N(M4200)/O4200)</f>
        <v/>
      </c>
      <c r="Q4200" s="40">
        <f>IF(OR(J4200="",N(J4200)=0,O4200=""),"",N(L4200)/(J4200/60))</f>
        <v/>
      </c>
      <c r="R4200" s="20" t="n"/>
    </row>
    <row r="4201">
      <c r="A4201" s="39" t="n"/>
      <c r="B4201" s="20" t="n"/>
      <c r="C4201" s="20" t="n"/>
      <c r="D4201" s="20" t="n"/>
      <c r="E4201" s="20" t="n"/>
      <c r="F4201" s="26">
        <f>IF(E4201="","",IFERROR(INDEX('İş emirleri'!$B$6:$B$305,MATCH(E4201,'İş emirleri'!$A$6:$A$305,0)),"İş emri yok"))</f>
        <v/>
      </c>
      <c r="G4201" s="38" t="n"/>
      <c r="H4201" s="38" t="n"/>
      <c r="I4201" s="20" t="n"/>
      <c r="J4201" s="40">
        <f>IF(G4201="","",MAX(0,G4201-N(H4201)))</f>
        <v/>
      </c>
      <c r="K4201" s="24">
        <f>IF(OR(G4201="",N(G4201)=0),"",J4201/G4201)</f>
        <v/>
      </c>
      <c r="L4201" s="38" t="n"/>
      <c r="M4201" s="38" t="n"/>
      <c r="N4201" s="20" t="n"/>
      <c r="O4201" s="40">
        <f>IF(AND(L4201="",M4201=""),"",N(L4201)+N(M4201))</f>
        <v/>
      </c>
      <c r="P4201" s="24">
        <f>IF(OR(O4201="",N(O4201)=0),"",N(M4201)/O4201)</f>
        <v/>
      </c>
      <c r="Q4201" s="40">
        <f>IF(OR(J4201="",N(J4201)=0,O4201=""),"",N(L4201)/(J4201/60))</f>
        <v/>
      </c>
      <c r="R4201" s="20" t="n"/>
    </row>
    <row r="4202">
      <c r="A4202" s="39" t="n"/>
      <c r="B4202" s="20" t="n"/>
      <c r="C4202" s="20" t="n"/>
      <c r="D4202" s="20" t="n"/>
      <c r="E4202" s="20" t="n"/>
      <c r="F4202" s="26">
        <f>IF(E4202="","",IFERROR(INDEX('İş emirleri'!$B$6:$B$305,MATCH(E4202,'İş emirleri'!$A$6:$A$305,0)),"İş emri yok"))</f>
        <v/>
      </c>
      <c r="G4202" s="38" t="n"/>
      <c r="H4202" s="38" t="n"/>
      <c r="I4202" s="20" t="n"/>
      <c r="J4202" s="40">
        <f>IF(G4202="","",MAX(0,G4202-N(H4202)))</f>
        <v/>
      </c>
      <c r="K4202" s="24">
        <f>IF(OR(G4202="",N(G4202)=0),"",J4202/G4202)</f>
        <v/>
      </c>
      <c r="L4202" s="38" t="n"/>
      <c r="M4202" s="38" t="n"/>
      <c r="N4202" s="20" t="n"/>
      <c r="O4202" s="40">
        <f>IF(AND(L4202="",M4202=""),"",N(L4202)+N(M4202))</f>
        <v/>
      </c>
      <c r="P4202" s="24">
        <f>IF(OR(O4202="",N(O4202)=0),"",N(M4202)/O4202)</f>
        <v/>
      </c>
      <c r="Q4202" s="40">
        <f>IF(OR(J4202="",N(J4202)=0,O4202=""),"",N(L4202)/(J4202/60))</f>
        <v/>
      </c>
      <c r="R4202" s="20" t="n"/>
    </row>
    <row r="4203">
      <c r="A4203" s="39" t="n"/>
      <c r="B4203" s="20" t="n"/>
      <c r="C4203" s="20" t="n"/>
      <c r="D4203" s="20" t="n"/>
      <c r="E4203" s="20" t="n"/>
      <c r="F4203" s="26">
        <f>IF(E4203="","",IFERROR(INDEX('İş emirleri'!$B$6:$B$305,MATCH(E4203,'İş emirleri'!$A$6:$A$305,0)),"İş emri yok"))</f>
        <v/>
      </c>
      <c r="G4203" s="38" t="n"/>
      <c r="H4203" s="38" t="n"/>
      <c r="I4203" s="20" t="n"/>
      <c r="J4203" s="40">
        <f>IF(G4203="","",MAX(0,G4203-N(H4203)))</f>
        <v/>
      </c>
      <c r="K4203" s="24">
        <f>IF(OR(G4203="",N(G4203)=0),"",J4203/G4203)</f>
        <v/>
      </c>
      <c r="L4203" s="38" t="n"/>
      <c r="M4203" s="38" t="n"/>
      <c r="N4203" s="20" t="n"/>
      <c r="O4203" s="40">
        <f>IF(AND(L4203="",M4203=""),"",N(L4203)+N(M4203))</f>
        <v/>
      </c>
      <c r="P4203" s="24">
        <f>IF(OR(O4203="",N(O4203)=0),"",N(M4203)/O4203)</f>
        <v/>
      </c>
      <c r="Q4203" s="40">
        <f>IF(OR(J4203="",N(J4203)=0,O4203=""),"",N(L4203)/(J4203/60))</f>
        <v/>
      </c>
      <c r="R4203" s="20" t="n"/>
    </row>
    <row r="4204">
      <c r="A4204" s="39" t="n"/>
      <c r="B4204" s="20" t="n"/>
      <c r="C4204" s="20" t="n"/>
      <c r="D4204" s="20" t="n"/>
      <c r="E4204" s="20" t="n"/>
      <c r="F4204" s="26">
        <f>IF(E4204="","",IFERROR(INDEX('İş emirleri'!$B$6:$B$305,MATCH(E4204,'İş emirleri'!$A$6:$A$305,0)),"İş emri yok"))</f>
        <v/>
      </c>
      <c r="G4204" s="38" t="n"/>
      <c r="H4204" s="38" t="n"/>
      <c r="I4204" s="20" t="n"/>
      <c r="J4204" s="40">
        <f>IF(G4204="","",MAX(0,G4204-N(H4204)))</f>
        <v/>
      </c>
      <c r="K4204" s="24">
        <f>IF(OR(G4204="",N(G4204)=0),"",J4204/G4204)</f>
        <v/>
      </c>
      <c r="L4204" s="38" t="n"/>
      <c r="M4204" s="38" t="n"/>
      <c r="N4204" s="20" t="n"/>
      <c r="O4204" s="40">
        <f>IF(AND(L4204="",M4204=""),"",N(L4204)+N(M4204))</f>
        <v/>
      </c>
      <c r="P4204" s="24">
        <f>IF(OR(O4204="",N(O4204)=0),"",N(M4204)/O4204)</f>
        <v/>
      </c>
      <c r="Q4204" s="40">
        <f>IF(OR(J4204="",N(J4204)=0,O4204=""),"",N(L4204)/(J4204/60))</f>
        <v/>
      </c>
      <c r="R4204" s="20" t="n"/>
    </row>
    <row r="4205">
      <c r="A4205" s="39" t="n"/>
      <c r="B4205" s="20" t="n"/>
      <c r="C4205" s="20" t="n"/>
      <c r="D4205" s="20" t="n"/>
      <c r="E4205" s="20" t="n"/>
      <c r="F4205" s="26">
        <f>IF(E4205="","",IFERROR(INDEX('İş emirleri'!$B$6:$B$305,MATCH(E4205,'İş emirleri'!$A$6:$A$305,0)),"İş emri yok"))</f>
        <v/>
      </c>
      <c r="G4205" s="38" t="n"/>
      <c r="H4205" s="38" t="n"/>
      <c r="I4205" s="20" t="n"/>
      <c r="J4205" s="40">
        <f>IF(G4205="","",MAX(0,G4205-N(H4205)))</f>
        <v/>
      </c>
      <c r="K4205" s="24">
        <f>IF(OR(G4205="",N(G4205)=0),"",J4205/G4205)</f>
        <v/>
      </c>
      <c r="L4205" s="38" t="n"/>
      <c r="M4205" s="38" t="n"/>
      <c r="N4205" s="20" t="n"/>
      <c r="O4205" s="40">
        <f>IF(AND(L4205="",M4205=""),"",N(L4205)+N(M4205))</f>
        <v/>
      </c>
      <c r="P4205" s="24">
        <f>IF(OR(O4205="",N(O4205)=0),"",N(M4205)/O4205)</f>
        <v/>
      </c>
      <c r="Q4205" s="40">
        <f>IF(OR(J4205="",N(J4205)=0,O4205=""),"",N(L4205)/(J4205/60))</f>
        <v/>
      </c>
      <c r="R4205" s="20" t="n"/>
    </row>
    <row r="4206">
      <c r="A4206" s="39" t="n"/>
      <c r="B4206" s="20" t="n"/>
      <c r="C4206" s="20" t="n"/>
      <c r="D4206" s="20" t="n"/>
      <c r="E4206" s="20" t="n"/>
      <c r="F4206" s="26">
        <f>IF(E4206="","",IFERROR(INDEX('İş emirleri'!$B$6:$B$305,MATCH(E4206,'İş emirleri'!$A$6:$A$305,0)),"İş emri yok"))</f>
        <v/>
      </c>
      <c r="G4206" s="38" t="n"/>
      <c r="H4206" s="38" t="n"/>
      <c r="I4206" s="20" t="n"/>
      <c r="J4206" s="40">
        <f>IF(G4206="","",MAX(0,G4206-N(H4206)))</f>
        <v/>
      </c>
      <c r="K4206" s="24">
        <f>IF(OR(G4206="",N(G4206)=0),"",J4206/G4206)</f>
        <v/>
      </c>
      <c r="L4206" s="38" t="n"/>
      <c r="M4206" s="38" t="n"/>
      <c r="N4206" s="20" t="n"/>
      <c r="O4206" s="40">
        <f>IF(AND(L4206="",M4206=""),"",N(L4206)+N(M4206))</f>
        <v/>
      </c>
      <c r="P4206" s="24">
        <f>IF(OR(O4206="",N(O4206)=0),"",N(M4206)/O4206)</f>
        <v/>
      </c>
      <c r="Q4206" s="40">
        <f>IF(OR(J4206="",N(J4206)=0,O4206=""),"",N(L4206)/(J4206/60))</f>
        <v/>
      </c>
      <c r="R4206" s="20" t="n"/>
    </row>
    <row r="4207">
      <c r="A4207" s="39" t="n"/>
      <c r="B4207" s="20" t="n"/>
      <c r="C4207" s="20" t="n"/>
      <c r="D4207" s="20" t="n"/>
      <c r="E4207" s="20" t="n"/>
      <c r="F4207" s="26">
        <f>IF(E4207="","",IFERROR(INDEX('İş emirleri'!$B$6:$B$305,MATCH(E4207,'İş emirleri'!$A$6:$A$305,0)),"İş emri yok"))</f>
        <v/>
      </c>
      <c r="G4207" s="38" t="n"/>
      <c r="H4207" s="38" t="n"/>
      <c r="I4207" s="20" t="n"/>
      <c r="J4207" s="40">
        <f>IF(G4207="","",MAX(0,G4207-N(H4207)))</f>
        <v/>
      </c>
      <c r="K4207" s="24">
        <f>IF(OR(G4207="",N(G4207)=0),"",J4207/G4207)</f>
        <v/>
      </c>
      <c r="L4207" s="38" t="n"/>
      <c r="M4207" s="38" t="n"/>
      <c r="N4207" s="20" t="n"/>
      <c r="O4207" s="40">
        <f>IF(AND(L4207="",M4207=""),"",N(L4207)+N(M4207))</f>
        <v/>
      </c>
      <c r="P4207" s="24">
        <f>IF(OR(O4207="",N(O4207)=0),"",N(M4207)/O4207)</f>
        <v/>
      </c>
      <c r="Q4207" s="40">
        <f>IF(OR(J4207="",N(J4207)=0,O4207=""),"",N(L4207)/(J4207/60))</f>
        <v/>
      </c>
      <c r="R4207" s="20" t="n"/>
    </row>
    <row r="4208">
      <c r="A4208" s="39" t="n"/>
      <c r="B4208" s="20" t="n"/>
      <c r="C4208" s="20" t="n"/>
      <c r="D4208" s="20" t="n"/>
      <c r="E4208" s="20" t="n"/>
      <c r="F4208" s="26">
        <f>IF(E4208="","",IFERROR(INDEX('İş emirleri'!$B$6:$B$305,MATCH(E4208,'İş emirleri'!$A$6:$A$305,0)),"İş emri yok"))</f>
        <v/>
      </c>
      <c r="G4208" s="38" t="n"/>
      <c r="H4208" s="38" t="n"/>
      <c r="I4208" s="20" t="n"/>
      <c r="J4208" s="40">
        <f>IF(G4208="","",MAX(0,G4208-N(H4208)))</f>
        <v/>
      </c>
      <c r="K4208" s="24">
        <f>IF(OR(G4208="",N(G4208)=0),"",J4208/G4208)</f>
        <v/>
      </c>
      <c r="L4208" s="38" t="n"/>
      <c r="M4208" s="38" t="n"/>
      <c r="N4208" s="20" t="n"/>
      <c r="O4208" s="40">
        <f>IF(AND(L4208="",M4208=""),"",N(L4208)+N(M4208))</f>
        <v/>
      </c>
      <c r="P4208" s="24">
        <f>IF(OR(O4208="",N(O4208)=0),"",N(M4208)/O4208)</f>
        <v/>
      </c>
      <c r="Q4208" s="40">
        <f>IF(OR(J4208="",N(J4208)=0,O4208=""),"",N(L4208)/(J4208/60))</f>
        <v/>
      </c>
      <c r="R4208" s="20" t="n"/>
    </row>
    <row r="4209">
      <c r="A4209" s="39" t="n"/>
      <c r="B4209" s="20" t="n"/>
      <c r="C4209" s="20" t="n"/>
      <c r="D4209" s="20" t="n"/>
      <c r="E4209" s="20" t="n"/>
      <c r="F4209" s="26">
        <f>IF(E4209="","",IFERROR(INDEX('İş emirleri'!$B$6:$B$305,MATCH(E4209,'İş emirleri'!$A$6:$A$305,0)),"İş emri yok"))</f>
        <v/>
      </c>
      <c r="G4209" s="38" t="n"/>
      <c r="H4209" s="38" t="n"/>
      <c r="I4209" s="20" t="n"/>
      <c r="J4209" s="40">
        <f>IF(G4209="","",MAX(0,G4209-N(H4209)))</f>
        <v/>
      </c>
      <c r="K4209" s="24">
        <f>IF(OR(G4209="",N(G4209)=0),"",J4209/G4209)</f>
        <v/>
      </c>
      <c r="L4209" s="38" t="n"/>
      <c r="M4209" s="38" t="n"/>
      <c r="N4209" s="20" t="n"/>
      <c r="O4209" s="40">
        <f>IF(AND(L4209="",M4209=""),"",N(L4209)+N(M4209))</f>
        <v/>
      </c>
      <c r="P4209" s="24">
        <f>IF(OR(O4209="",N(O4209)=0),"",N(M4209)/O4209)</f>
        <v/>
      </c>
      <c r="Q4209" s="40">
        <f>IF(OR(J4209="",N(J4209)=0,O4209=""),"",N(L4209)/(J4209/60))</f>
        <v/>
      </c>
      <c r="R4209" s="20" t="n"/>
    </row>
    <row r="4210">
      <c r="A4210" s="39" t="n"/>
      <c r="B4210" s="20" t="n"/>
      <c r="C4210" s="20" t="n"/>
      <c r="D4210" s="20" t="n"/>
      <c r="E4210" s="20" t="n"/>
      <c r="F4210" s="26">
        <f>IF(E4210="","",IFERROR(INDEX('İş emirleri'!$B$6:$B$305,MATCH(E4210,'İş emirleri'!$A$6:$A$305,0)),"İş emri yok"))</f>
        <v/>
      </c>
      <c r="G4210" s="38" t="n"/>
      <c r="H4210" s="38" t="n"/>
      <c r="I4210" s="20" t="n"/>
      <c r="J4210" s="40">
        <f>IF(G4210="","",MAX(0,G4210-N(H4210)))</f>
        <v/>
      </c>
      <c r="K4210" s="24">
        <f>IF(OR(G4210="",N(G4210)=0),"",J4210/G4210)</f>
        <v/>
      </c>
      <c r="L4210" s="38" t="n"/>
      <c r="M4210" s="38" t="n"/>
      <c r="N4210" s="20" t="n"/>
      <c r="O4210" s="40">
        <f>IF(AND(L4210="",M4210=""),"",N(L4210)+N(M4210))</f>
        <v/>
      </c>
      <c r="P4210" s="24">
        <f>IF(OR(O4210="",N(O4210)=0),"",N(M4210)/O4210)</f>
        <v/>
      </c>
      <c r="Q4210" s="40">
        <f>IF(OR(J4210="",N(J4210)=0,O4210=""),"",N(L4210)/(J4210/60))</f>
        <v/>
      </c>
      <c r="R4210" s="20" t="n"/>
    </row>
    <row r="4211">
      <c r="A4211" s="39" t="n"/>
      <c r="B4211" s="20" t="n"/>
      <c r="C4211" s="20" t="n"/>
      <c r="D4211" s="20" t="n"/>
      <c r="E4211" s="20" t="n"/>
      <c r="F4211" s="26">
        <f>IF(E4211="","",IFERROR(INDEX('İş emirleri'!$B$6:$B$305,MATCH(E4211,'İş emirleri'!$A$6:$A$305,0)),"İş emri yok"))</f>
        <v/>
      </c>
      <c r="G4211" s="38" t="n"/>
      <c r="H4211" s="38" t="n"/>
      <c r="I4211" s="20" t="n"/>
      <c r="J4211" s="40">
        <f>IF(G4211="","",MAX(0,G4211-N(H4211)))</f>
        <v/>
      </c>
      <c r="K4211" s="24">
        <f>IF(OR(G4211="",N(G4211)=0),"",J4211/G4211)</f>
        <v/>
      </c>
      <c r="L4211" s="38" t="n"/>
      <c r="M4211" s="38" t="n"/>
      <c r="N4211" s="20" t="n"/>
      <c r="O4211" s="40">
        <f>IF(AND(L4211="",M4211=""),"",N(L4211)+N(M4211))</f>
        <v/>
      </c>
      <c r="P4211" s="24">
        <f>IF(OR(O4211="",N(O4211)=0),"",N(M4211)/O4211)</f>
        <v/>
      </c>
      <c r="Q4211" s="40">
        <f>IF(OR(J4211="",N(J4211)=0,O4211=""),"",N(L4211)/(J4211/60))</f>
        <v/>
      </c>
      <c r="R4211" s="20" t="n"/>
    </row>
    <row r="4212">
      <c r="A4212" s="39" t="n"/>
      <c r="B4212" s="20" t="n"/>
      <c r="C4212" s="20" t="n"/>
      <c r="D4212" s="20" t="n"/>
      <c r="E4212" s="20" t="n"/>
      <c r="F4212" s="26">
        <f>IF(E4212="","",IFERROR(INDEX('İş emirleri'!$B$6:$B$305,MATCH(E4212,'İş emirleri'!$A$6:$A$305,0)),"İş emri yok"))</f>
        <v/>
      </c>
      <c r="G4212" s="38" t="n"/>
      <c r="H4212" s="38" t="n"/>
      <c r="I4212" s="20" t="n"/>
      <c r="J4212" s="40">
        <f>IF(G4212="","",MAX(0,G4212-N(H4212)))</f>
        <v/>
      </c>
      <c r="K4212" s="24">
        <f>IF(OR(G4212="",N(G4212)=0),"",J4212/G4212)</f>
        <v/>
      </c>
      <c r="L4212" s="38" t="n"/>
      <c r="M4212" s="38" t="n"/>
      <c r="N4212" s="20" t="n"/>
      <c r="O4212" s="40">
        <f>IF(AND(L4212="",M4212=""),"",N(L4212)+N(M4212))</f>
        <v/>
      </c>
      <c r="P4212" s="24">
        <f>IF(OR(O4212="",N(O4212)=0),"",N(M4212)/O4212)</f>
        <v/>
      </c>
      <c r="Q4212" s="40">
        <f>IF(OR(J4212="",N(J4212)=0,O4212=""),"",N(L4212)/(J4212/60))</f>
        <v/>
      </c>
      <c r="R4212" s="20" t="n"/>
    </row>
    <row r="4213">
      <c r="A4213" s="39" t="n"/>
      <c r="B4213" s="20" t="n"/>
      <c r="C4213" s="20" t="n"/>
      <c r="D4213" s="20" t="n"/>
      <c r="E4213" s="20" t="n"/>
      <c r="F4213" s="26">
        <f>IF(E4213="","",IFERROR(INDEX('İş emirleri'!$B$6:$B$305,MATCH(E4213,'İş emirleri'!$A$6:$A$305,0)),"İş emri yok"))</f>
        <v/>
      </c>
      <c r="G4213" s="38" t="n"/>
      <c r="H4213" s="38" t="n"/>
      <c r="I4213" s="20" t="n"/>
      <c r="J4213" s="40">
        <f>IF(G4213="","",MAX(0,G4213-N(H4213)))</f>
        <v/>
      </c>
      <c r="K4213" s="24">
        <f>IF(OR(G4213="",N(G4213)=0),"",J4213/G4213)</f>
        <v/>
      </c>
      <c r="L4213" s="38" t="n"/>
      <c r="M4213" s="38" t="n"/>
      <c r="N4213" s="20" t="n"/>
      <c r="O4213" s="40">
        <f>IF(AND(L4213="",M4213=""),"",N(L4213)+N(M4213))</f>
        <v/>
      </c>
      <c r="P4213" s="24">
        <f>IF(OR(O4213="",N(O4213)=0),"",N(M4213)/O4213)</f>
        <v/>
      </c>
      <c r="Q4213" s="40">
        <f>IF(OR(J4213="",N(J4213)=0,O4213=""),"",N(L4213)/(J4213/60))</f>
        <v/>
      </c>
      <c r="R4213" s="20" t="n"/>
    </row>
    <row r="4214">
      <c r="A4214" s="39" t="n"/>
      <c r="B4214" s="20" t="n"/>
      <c r="C4214" s="20" t="n"/>
      <c r="D4214" s="20" t="n"/>
      <c r="E4214" s="20" t="n"/>
      <c r="F4214" s="26">
        <f>IF(E4214="","",IFERROR(INDEX('İş emirleri'!$B$6:$B$305,MATCH(E4214,'İş emirleri'!$A$6:$A$305,0)),"İş emri yok"))</f>
        <v/>
      </c>
      <c r="G4214" s="38" t="n"/>
      <c r="H4214" s="38" t="n"/>
      <c r="I4214" s="20" t="n"/>
      <c r="J4214" s="40">
        <f>IF(G4214="","",MAX(0,G4214-N(H4214)))</f>
        <v/>
      </c>
      <c r="K4214" s="24">
        <f>IF(OR(G4214="",N(G4214)=0),"",J4214/G4214)</f>
        <v/>
      </c>
      <c r="L4214" s="38" t="n"/>
      <c r="M4214" s="38" t="n"/>
      <c r="N4214" s="20" t="n"/>
      <c r="O4214" s="40">
        <f>IF(AND(L4214="",M4214=""),"",N(L4214)+N(M4214))</f>
        <v/>
      </c>
      <c r="P4214" s="24">
        <f>IF(OR(O4214="",N(O4214)=0),"",N(M4214)/O4214)</f>
        <v/>
      </c>
      <c r="Q4214" s="40">
        <f>IF(OR(J4214="",N(J4214)=0,O4214=""),"",N(L4214)/(J4214/60))</f>
        <v/>
      </c>
      <c r="R4214" s="20" t="n"/>
    </row>
    <row r="4215">
      <c r="A4215" s="39" t="n"/>
      <c r="B4215" s="20" t="n"/>
      <c r="C4215" s="20" t="n"/>
      <c r="D4215" s="20" t="n"/>
      <c r="E4215" s="20" t="n"/>
      <c r="F4215" s="26">
        <f>IF(E4215="","",IFERROR(INDEX('İş emirleri'!$B$6:$B$305,MATCH(E4215,'İş emirleri'!$A$6:$A$305,0)),"İş emri yok"))</f>
        <v/>
      </c>
      <c r="G4215" s="38" t="n"/>
      <c r="H4215" s="38" t="n"/>
      <c r="I4215" s="20" t="n"/>
      <c r="J4215" s="40">
        <f>IF(G4215="","",MAX(0,G4215-N(H4215)))</f>
        <v/>
      </c>
      <c r="K4215" s="24">
        <f>IF(OR(G4215="",N(G4215)=0),"",J4215/G4215)</f>
        <v/>
      </c>
      <c r="L4215" s="38" t="n"/>
      <c r="M4215" s="38" t="n"/>
      <c r="N4215" s="20" t="n"/>
      <c r="O4215" s="40">
        <f>IF(AND(L4215="",M4215=""),"",N(L4215)+N(M4215))</f>
        <v/>
      </c>
      <c r="P4215" s="24">
        <f>IF(OR(O4215="",N(O4215)=0),"",N(M4215)/O4215)</f>
        <v/>
      </c>
      <c r="Q4215" s="40">
        <f>IF(OR(J4215="",N(J4215)=0,O4215=""),"",N(L4215)/(J4215/60))</f>
        <v/>
      </c>
      <c r="R4215" s="20" t="n"/>
    </row>
    <row r="4216">
      <c r="A4216" s="39" t="n"/>
      <c r="B4216" s="20" t="n"/>
      <c r="C4216" s="20" t="n"/>
      <c r="D4216" s="20" t="n"/>
      <c r="E4216" s="20" t="n"/>
      <c r="F4216" s="26">
        <f>IF(E4216="","",IFERROR(INDEX('İş emirleri'!$B$6:$B$305,MATCH(E4216,'İş emirleri'!$A$6:$A$305,0)),"İş emri yok"))</f>
        <v/>
      </c>
      <c r="G4216" s="38" t="n"/>
      <c r="H4216" s="38" t="n"/>
      <c r="I4216" s="20" t="n"/>
      <c r="J4216" s="40">
        <f>IF(G4216="","",MAX(0,G4216-N(H4216)))</f>
        <v/>
      </c>
      <c r="K4216" s="24">
        <f>IF(OR(G4216="",N(G4216)=0),"",J4216/G4216)</f>
        <v/>
      </c>
      <c r="L4216" s="38" t="n"/>
      <c r="M4216" s="38" t="n"/>
      <c r="N4216" s="20" t="n"/>
      <c r="O4216" s="40">
        <f>IF(AND(L4216="",M4216=""),"",N(L4216)+N(M4216))</f>
        <v/>
      </c>
      <c r="P4216" s="24">
        <f>IF(OR(O4216="",N(O4216)=0),"",N(M4216)/O4216)</f>
        <v/>
      </c>
      <c r="Q4216" s="40">
        <f>IF(OR(J4216="",N(J4216)=0,O4216=""),"",N(L4216)/(J4216/60))</f>
        <v/>
      </c>
      <c r="R4216" s="20" t="n"/>
    </row>
    <row r="4217">
      <c r="A4217" s="39" t="n"/>
      <c r="B4217" s="20" t="n"/>
      <c r="C4217" s="20" t="n"/>
      <c r="D4217" s="20" t="n"/>
      <c r="E4217" s="20" t="n"/>
      <c r="F4217" s="26">
        <f>IF(E4217="","",IFERROR(INDEX('İş emirleri'!$B$6:$B$305,MATCH(E4217,'İş emirleri'!$A$6:$A$305,0)),"İş emri yok"))</f>
        <v/>
      </c>
      <c r="G4217" s="38" t="n"/>
      <c r="H4217" s="38" t="n"/>
      <c r="I4217" s="20" t="n"/>
      <c r="J4217" s="40">
        <f>IF(G4217="","",MAX(0,G4217-N(H4217)))</f>
        <v/>
      </c>
      <c r="K4217" s="24">
        <f>IF(OR(G4217="",N(G4217)=0),"",J4217/G4217)</f>
        <v/>
      </c>
      <c r="L4217" s="38" t="n"/>
      <c r="M4217" s="38" t="n"/>
      <c r="N4217" s="20" t="n"/>
      <c r="O4217" s="40">
        <f>IF(AND(L4217="",M4217=""),"",N(L4217)+N(M4217))</f>
        <v/>
      </c>
      <c r="P4217" s="24">
        <f>IF(OR(O4217="",N(O4217)=0),"",N(M4217)/O4217)</f>
        <v/>
      </c>
      <c r="Q4217" s="40">
        <f>IF(OR(J4217="",N(J4217)=0,O4217=""),"",N(L4217)/(J4217/60))</f>
        <v/>
      </c>
      <c r="R4217" s="20" t="n"/>
    </row>
    <row r="4218">
      <c r="A4218" s="39" t="n"/>
      <c r="B4218" s="20" t="n"/>
      <c r="C4218" s="20" t="n"/>
      <c r="D4218" s="20" t="n"/>
      <c r="E4218" s="20" t="n"/>
      <c r="F4218" s="26">
        <f>IF(E4218="","",IFERROR(INDEX('İş emirleri'!$B$6:$B$305,MATCH(E4218,'İş emirleri'!$A$6:$A$305,0)),"İş emri yok"))</f>
        <v/>
      </c>
      <c r="G4218" s="38" t="n"/>
      <c r="H4218" s="38" t="n"/>
      <c r="I4218" s="20" t="n"/>
      <c r="J4218" s="40">
        <f>IF(G4218="","",MAX(0,G4218-N(H4218)))</f>
        <v/>
      </c>
      <c r="K4218" s="24">
        <f>IF(OR(G4218="",N(G4218)=0),"",J4218/G4218)</f>
        <v/>
      </c>
      <c r="L4218" s="38" t="n"/>
      <c r="M4218" s="38" t="n"/>
      <c r="N4218" s="20" t="n"/>
      <c r="O4218" s="40">
        <f>IF(AND(L4218="",M4218=""),"",N(L4218)+N(M4218))</f>
        <v/>
      </c>
      <c r="P4218" s="24">
        <f>IF(OR(O4218="",N(O4218)=0),"",N(M4218)/O4218)</f>
        <v/>
      </c>
      <c r="Q4218" s="40">
        <f>IF(OR(J4218="",N(J4218)=0,O4218=""),"",N(L4218)/(J4218/60))</f>
        <v/>
      </c>
      <c r="R4218" s="20" t="n"/>
    </row>
    <row r="4219">
      <c r="A4219" s="39" t="n"/>
      <c r="B4219" s="20" t="n"/>
      <c r="C4219" s="20" t="n"/>
      <c r="D4219" s="20" t="n"/>
      <c r="E4219" s="20" t="n"/>
      <c r="F4219" s="26">
        <f>IF(E4219="","",IFERROR(INDEX('İş emirleri'!$B$6:$B$305,MATCH(E4219,'İş emirleri'!$A$6:$A$305,0)),"İş emri yok"))</f>
        <v/>
      </c>
      <c r="G4219" s="38" t="n"/>
      <c r="H4219" s="38" t="n"/>
      <c r="I4219" s="20" t="n"/>
      <c r="J4219" s="40">
        <f>IF(G4219="","",MAX(0,G4219-N(H4219)))</f>
        <v/>
      </c>
      <c r="K4219" s="24">
        <f>IF(OR(G4219="",N(G4219)=0),"",J4219/G4219)</f>
        <v/>
      </c>
      <c r="L4219" s="38" t="n"/>
      <c r="M4219" s="38" t="n"/>
      <c r="N4219" s="20" t="n"/>
      <c r="O4219" s="40">
        <f>IF(AND(L4219="",M4219=""),"",N(L4219)+N(M4219))</f>
        <v/>
      </c>
      <c r="P4219" s="24">
        <f>IF(OR(O4219="",N(O4219)=0),"",N(M4219)/O4219)</f>
        <v/>
      </c>
      <c r="Q4219" s="40">
        <f>IF(OR(J4219="",N(J4219)=0,O4219=""),"",N(L4219)/(J4219/60))</f>
        <v/>
      </c>
      <c r="R4219" s="20" t="n"/>
    </row>
    <row r="4220">
      <c r="A4220" s="39" t="n"/>
      <c r="B4220" s="20" t="n"/>
      <c r="C4220" s="20" t="n"/>
      <c r="D4220" s="20" t="n"/>
      <c r="E4220" s="20" t="n"/>
      <c r="F4220" s="26">
        <f>IF(E4220="","",IFERROR(INDEX('İş emirleri'!$B$6:$B$305,MATCH(E4220,'İş emirleri'!$A$6:$A$305,0)),"İş emri yok"))</f>
        <v/>
      </c>
      <c r="G4220" s="38" t="n"/>
      <c r="H4220" s="38" t="n"/>
      <c r="I4220" s="20" t="n"/>
      <c r="J4220" s="40">
        <f>IF(G4220="","",MAX(0,G4220-N(H4220)))</f>
        <v/>
      </c>
      <c r="K4220" s="24">
        <f>IF(OR(G4220="",N(G4220)=0),"",J4220/G4220)</f>
        <v/>
      </c>
      <c r="L4220" s="38" t="n"/>
      <c r="M4220" s="38" t="n"/>
      <c r="N4220" s="20" t="n"/>
      <c r="O4220" s="40">
        <f>IF(AND(L4220="",M4220=""),"",N(L4220)+N(M4220))</f>
        <v/>
      </c>
      <c r="P4220" s="24">
        <f>IF(OR(O4220="",N(O4220)=0),"",N(M4220)/O4220)</f>
        <v/>
      </c>
      <c r="Q4220" s="40">
        <f>IF(OR(J4220="",N(J4220)=0,O4220=""),"",N(L4220)/(J4220/60))</f>
        <v/>
      </c>
      <c r="R4220" s="20" t="n"/>
    </row>
    <row r="4221">
      <c r="A4221" s="39" t="n"/>
      <c r="B4221" s="20" t="n"/>
      <c r="C4221" s="20" t="n"/>
      <c r="D4221" s="20" t="n"/>
      <c r="E4221" s="20" t="n"/>
      <c r="F4221" s="26">
        <f>IF(E4221="","",IFERROR(INDEX('İş emirleri'!$B$6:$B$305,MATCH(E4221,'İş emirleri'!$A$6:$A$305,0)),"İş emri yok"))</f>
        <v/>
      </c>
      <c r="G4221" s="38" t="n"/>
      <c r="H4221" s="38" t="n"/>
      <c r="I4221" s="20" t="n"/>
      <c r="J4221" s="40">
        <f>IF(G4221="","",MAX(0,G4221-N(H4221)))</f>
        <v/>
      </c>
      <c r="K4221" s="24">
        <f>IF(OR(G4221="",N(G4221)=0),"",J4221/G4221)</f>
        <v/>
      </c>
      <c r="L4221" s="38" t="n"/>
      <c r="M4221" s="38" t="n"/>
      <c r="N4221" s="20" t="n"/>
      <c r="O4221" s="40">
        <f>IF(AND(L4221="",M4221=""),"",N(L4221)+N(M4221))</f>
        <v/>
      </c>
      <c r="P4221" s="24">
        <f>IF(OR(O4221="",N(O4221)=0),"",N(M4221)/O4221)</f>
        <v/>
      </c>
      <c r="Q4221" s="40">
        <f>IF(OR(J4221="",N(J4221)=0,O4221=""),"",N(L4221)/(J4221/60))</f>
        <v/>
      </c>
      <c r="R4221" s="20" t="n"/>
    </row>
    <row r="4222">
      <c r="A4222" s="39" t="n"/>
      <c r="B4222" s="20" t="n"/>
      <c r="C4222" s="20" t="n"/>
      <c r="D4222" s="20" t="n"/>
      <c r="E4222" s="20" t="n"/>
      <c r="F4222" s="26">
        <f>IF(E4222="","",IFERROR(INDEX('İş emirleri'!$B$6:$B$305,MATCH(E4222,'İş emirleri'!$A$6:$A$305,0)),"İş emri yok"))</f>
        <v/>
      </c>
      <c r="G4222" s="38" t="n"/>
      <c r="H4222" s="38" t="n"/>
      <c r="I4222" s="20" t="n"/>
      <c r="J4222" s="40">
        <f>IF(G4222="","",MAX(0,G4222-N(H4222)))</f>
        <v/>
      </c>
      <c r="K4222" s="24">
        <f>IF(OR(G4222="",N(G4222)=0),"",J4222/G4222)</f>
        <v/>
      </c>
      <c r="L4222" s="38" t="n"/>
      <c r="M4222" s="38" t="n"/>
      <c r="N4222" s="20" t="n"/>
      <c r="O4222" s="40">
        <f>IF(AND(L4222="",M4222=""),"",N(L4222)+N(M4222))</f>
        <v/>
      </c>
      <c r="P4222" s="24">
        <f>IF(OR(O4222="",N(O4222)=0),"",N(M4222)/O4222)</f>
        <v/>
      </c>
      <c r="Q4222" s="40">
        <f>IF(OR(J4222="",N(J4222)=0,O4222=""),"",N(L4222)/(J4222/60))</f>
        <v/>
      </c>
      <c r="R4222" s="20" t="n"/>
    </row>
    <row r="4223">
      <c r="A4223" s="39" t="n"/>
      <c r="B4223" s="20" t="n"/>
      <c r="C4223" s="20" t="n"/>
      <c r="D4223" s="20" t="n"/>
      <c r="E4223" s="20" t="n"/>
      <c r="F4223" s="26">
        <f>IF(E4223="","",IFERROR(INDEX('İş emirleri'!$B$6:$B$305,MATCH(E4223,'İş emirleri'!$A$6:$A$305,0)),"İş emri yok"))</f>
        <v/>
      </c>
      <c r="G4223" s="38" t="n"/>
      <c r="H4223" s="38" t="n"/>
      <c r="I4223" s="20" t="n"/>
      <c r="J4223" s="40">
        <f>IF(G4223="","",MAX(0,G4223-N(H4223)))</f>
        <v/>
      </c>
      <c r="K4223" s="24">
        <f>IF(OR(G4223="",N(G4223)=0),"",J4223/G4223)</f>
        <v/>
      </c>
      <c r="L4223" s="38" t="n"/>
      <c r="M4223" s="38" t="n"/>
      <c r="N4223" s="20" t="n"/>
      <c r="O4223" s="40">
        <f>IF(AND(L4223="",M4223=""),"",N(L4223)+N(M4223))</f>
        <v/>
      </c>
      <c r="P4223" s="24">
        <f>IF(OR(O4223="",N(O4223)=0),"",N(M4223)/O4223)</f>
        <v/>
      </c>
      <c r="Q4223" s="40">
        <f>IF(OR(J4223="",N(J4223)=0,O4223=""),"",N(L4223)/(J4223/60))</f>
        <v/>
      </c>
      <c r="R4223" s="20" t="n"/>
    </row>
    <row r="4224">
      <c r="A4224" s="39" t="n"/>
      <c r="B4224" s="20" t="n"/>
      <c r="C4224" s="20" t="n"/>
      <c r="D4224" s="20" t="n"/>
      <c r="E4224" s="20" t="n"/>
      <c r="F4224" s="26">
        <f>IF(E4224="","",IFERROR(INDEX('İş emirleri'!$B$6:$B$305,MATCH(E4224,'İş emirleri'!$A$6:$A$305,0)),"İş emri yok"))</f>
        <v/>
      </c>
      <c r="G4224" s="38" t="n"/>
      <c r="H4224" s="38" t="n"/>
      <c r="I4224" s="20" t="n"/>
      <c r="J4224" s="40">
        <f>IF(G4224="","",MAX(0,G4224-N(H4224)))</f>
        <v/>
      </c>
      <c r="K4224" s="24">
        <f>IF(OR(G4224="",N(G4224)=0),"",J4224/G4224)</f>
        <v/>
      </c>
      <c r="L4224" s="38" t="n"/>
      <c r="M4224" s="38" t="n"/>
      <c r="N4224" s="20" t="n"/>
      <c r="O4224" s="40">
        <f>IF(AND(L4224="",M4224=""),"",N(L4224)+N(M4224))</f>
        <v/>
      </c>
      <c r="P4224" s="24">
        <f>IF(OR(O4224="",N(O4224)=0),"",N(M4224)/O4224)</f>
        <v/>
      </c>
      <c r="Q4224" s="40">
        <f>IF(OR(J4224="",N(J4224)=0,O4224=""),"",N(L4224)/(J4224/60))</f>
        <v/>
      </c>
      <c r="R4224" s="20" t="n"/>
    </row>
    <row r="4225">
      <c r="A4225" s="39" t="n"/>
      <c r="B4225" s="20" t="n"/>
      <c r="C4225" s="20" t="n"/>
      <c r="D4225" s="20" t="n"/>
      <c r="E4225" s="20" t="n"/>
      <c r="F4225" s="26">
        <f>IF(E4225="","",IFERROR(INDEX('İş emirleri'!$B$6:$B$305,MATCH(E4225,'İş emirleri'!$A$6:$A$305,0)),"İş emri yok"))</f>
        <v/>
      </c>
      <c r="G4225" s="38" t="n"/>
      <c r="H4225" s="38" t="n"/>
      <c r="I4225" s="20" t="n"/>
      <c r="J4225" s="40">
        <f>IF(G4225="","",MAX(0,G4225-N(H4225)))</f>
        <v/>
      </c>
      <c r="K4225" s="24">
        <f>IF(OR(G4225="",N(G4225)=0),"",J4225/G4225)</f>
        <v/>
      </c>
      <c r="L4225" s="38" t="n"/>
      <c r="M4225" s="38" t="n"/>
      <c r="N4225" s="20" t="n"/>
      <c r="O4225" s="40">
        <f>IF(AND(L4225="",M4225=""),"",N(L4225)+N(M4225))</f>
        <v/>
      </c>
      <c r="P4225" s="24">
        <f>IF(OR(O4225="",N(O4225)=0),"",N(M4225)/O4225)</f>
        <v/>
      </c>
      <c r="Q4225" s="40">
        <f>IF(OR(J4225="",N(J4225)=0,O4225=""),"",N(L4225)/(J4225/60))</f>
        <v/>
      </c>
      <c r="R4225" s="20" t="n"/>
    </row>
    <row r="4226">
      <c r="A4226" s="39" t="n"/>
      <c r="B4226" s="20" t="n"/>
      <c r="C4226" s="20" t="n"/>
      <c r="D4226" s="20" t="n"/>
      <c r="E4226" s="20" t="n"/>
      <c r="F4226" s="26">
        <f>IF(E4226="","",IFERROR(INDEX('İş emirleri'!$B$6:$B$305,MATCH(E4226,'İş emirleri'!$A$6:$A$305,0)),"İş emri yok"))</f>
        <v/>
      </c>
      <c r="G4226" s="38" t="n"/>
      <c r="H4226" s="38" t="n"/>
      <c r="I4226" s="20" t="n"/>
      <c r="J4226" s="40">
        <f>IF(G4226="","",MAX(0,G4226-N(H4226)))</f>
        <v/>
      </c>
      <c r="K4226" s="24">
        <f>IF(OR(G4226="",N(G4226)=0),"",J4226/G4226)</f>
        <v/>
      </c>
      <c r="L4226" s="38" t="n"/>
      <c r="M4226" s="38" t="n"/>
      <c r="N4226" s="20" t="n"/>
      <c r="O4226" s="40">
        <f>IF(AND(L4226="",M4226=""),"",N(L4226)+N(M4226))</f>
        <v/>
      </c>
      <c r="P4226" s="24">
        <f>IF(OR(O4226="",N(O4226)=0),"",N(M4226)/O4226)</f>
        <v/>
      </c>
      <c r="Q4226" s="40">
        <f>IF(OR(J4226="",N(J4226)=0,O4226=""),"",N(L4226)/(J4226/60))</f>
        <v/>
      </c>
      <c r="R4226" s="20" t="n"/>
    </row>
    <row r="4227">
      <c r="A4227" s="39" t="n"/>
      <c r="B4227" s="20" t="n"/>
      <c r="C4227" s="20" t="n"/>
      <c r="D4227" s="20" t="n"/>
      <c r="E4227" s="20" t="n"/>
      <c r="F4227" s="26">
        <f>IF(E4227="","",IFERROR(INDEX('İş emirleri'!$B$6:$B$305,MATCH(E4227,'İş emirleri'!$A$6:$A$305,0)),"İş emri yok"))</f>
        <v/>
      </c>
      <c r="G4227" s="38" t="n"/>
      <c r="H4227" s="38" t="n"/>
      <c r="I4227" s="20" t="n"/>
      <c r="J4227" s="40">
        <f>IF(G4227="","",MAX(0,G4227-N(H4227)))</f>
        <v/>
      </c>
      <c r="K4227" s="24">
        <f>IF(OR(G4227="",N(G4227)=0),"",J4227/G4227)</f>
        <v/>
      </c>
      <c r="L4227" s="38" t="n"/>
      <c r="M4227" s="38" t="n"/>
      <c r="N4227" s="20" t="n"/>
      <c r="O4227" s="40">
        <f>IF(AND(L4227="",M4227=""),"",N(L4227)+N(M4227))</f>
        <v/>
      </c>
      <c r="P4227" s="24">
        <f>IF(OR(O4227="",N(O4227)=0),"",N(M4227)/O4227)</f>
        <v/>
      </c>
      <c r="Q4227" s="40">
        <f>IF(OR(J4227="",N(J4227)=0,O4227=""),"",N(L4227)/(J4227/60))</f>
        <v/>
      </c>
      <c r="R4227" s="20" t="n"/>
    </row>
    <row r="4228">
      <c r="A4228" s="39" t="n"/>
      <c r="B4228" s="20" t="n"/>
      <c r="C4228" s="20" t="n"/>
      <c r="D4228" s="20" t="n"/>
      <c r="E4228" s="20" t="n"/>
      <c r="F4228" s="26">
        <f>IF(E4228="","",IFERROR(INDEX('İş emirleri'!$B$6:$B$305,MATCH(E4228,'İş emirleri'!$A$6:$A$305,0)),"İş emri yok"))</f>
        <v/>
      </c>
      <c r="G4228" s="38" t="n"/>
      <c r="H4228" s="38" t="n"/>
      <c r="I4228" s="20" t="n"/>
      <c r="J4228" s="40">
        <f>IF(G4228="","",MAX(0,G4228-N(H4228)))</f>
        <v/>
      </c>
      <c r="K4228" s="24">
        <f>IF(OR(G4228="",N(G4228)=0),"",J4228/G4228)</f>
        <v/>
      </c>
      <c r="L4228" s="38" t="n"/>
      <c r="M4228" s="38" t="n"/>
      <c r="N4228" s="20" t="n"/>
      <c r="O4228" s="40">
        <f>IF(AND(L4228="",M4228=""),"",N(L4228)+N(M4228))</f>
        <v/>
      </c>
      <c r="P4228" s="24">
        <f>IF(OR(O4228="",N(O4228)=0),"",N(M4228)/O4228)</f>
        <v/>
      </c>
      <c r="Q4228" s="40">
        <f>IF(OR(J4228="",N(J4228)=0,O4228=""),"",N(L4228)/(J4228/60))</f>
        <v/>
      </c>
      <c r="R4228" s="20" t="n"/>
    </row>
    <row r="4229">
      <c r="A4229" s="39" t="n"/>
      <c r="B4229" s="20" t="n"/>
      <c r="C4229" s="20" t="n"/>
      <c r="D4229" s="20" t="n"/>
      <c r="E4229" s="20" t="n"/>
      <c r="F4229" s="26">
        <f>IF(E4229="","",IFERROR(INDEX('İş emirleri'!$B$6:$B$305,MATCH(E4229,'İş emirleri'!$A$6:$A$305,0)),"İş emri yok"))</f>
        <v/>
      </c>
      <c r="G4229" s="38" t="n"/>
      <c r="H4229" s="38" t="n"/>
      <c r="I4229" s="20" t="n"/>
      <c r="J4229" s="40">
        <f>IF(G4229="","",MAX(0,G4229-N(H4229)))</f>
        <v/>
      </c>
      <c r="K4229" s="24">
        <f>IF(OR(G4229="",N(G4229)=0),"",J4229/G4229)</f>
        <v/>
      </c>
      <c r="L4229" s="38" t="n"/>
      <c r="M4229" s="38" t="n"/>
      <c r="N4229" s="20" t="n"/>
      <c r="O4229" s="40">
        <f>IF(AND(L4229="",M4229=""),"",N(L4229)+N(M4229))</f>
        <v/>
      </c>
      <c r="P4229" s="24">
        <f>IF(OR(O4229="",N(O4229)=0),"",N(M4229)/O4229)</f>
        <v/>
      </c>
      <c r="Q4229" s="40">
        <f>IF(OR(J4229="",N(J4229)=0,O4229=""),"",N(L4229)/(J4229/60))</f>
        <v/>
      </c>
      <c r="R4229" s="20" t="n"/>
    </row>
    <row r="4230">
      <c r="A4230" s="39" t="n"/>
      <c r="B4230" s="20" t="n"/>
      <c r="C4230" s="20" t="n"/>
      <c r="D4230" s="20" t="n"/>
      <c r="E4230" s="20" t="n"/>
      <c r="F4230" s="26">
        <f>IF(E4230="","",IFERROR(INDEX('İş emirleri'!$B$6:$B$305,MATCH(E4230,'İş emirleri'!$A$6:$A$305,0)),"İş emri yok"))</f>
        <v/>
      </c>
      <c r="G4230" s="38" t="n"/>
      <c r="H4230" s="38" t="n"/>
      <c r="I4230" s="20" t="n"/>
      <c r="J4230" s="40">
        <f>IF(G4230="","",MAX(0,G4230-N(H4230)))</f>
        <v/>
      </c>
      <c r="K4230" s="24">
        <f>IF(OR(G4230="",N(G4230)=0),"",J4230/G4230)</f>
        <v/>
      </c>
      <c r="L4230" s="38" t="n"/>
      <c r="M4230" s="38" t="n"/>
      <c r="N4230" s="20" t="n"/>
      <c r="O4230" s="40">
        <f>IF(AND(L4230="",M4230=""),"",N(L4230)+N(M4230))</f>
        <v/>
      </c>
      <c r="P4230" s="24">
        <f>IF(OR(O4230="",N(O4230)=0),"",N(M4230)/O4230)</f>
        <v/>
      </c>
      <c r="Q4230" s="40">
        <f>IF(OR(J4230="",N(J4230)=0,O4230=""),"",N(L4230)/(J4230/60))</f>
        <v/>
      </c>
      <c r="R4230" s="20" t="n"/>
    </row>
    <row r="4231">
      <c r="A4231" s="39" t="n"/>
      <c r="B4231" s="20" t="n"/>
      <c r="C4231" s="20" t="n"/>
      <c r="D4231" s="20" t="n"/>
      <c r="E4231" s="20" t="n"/>
      <c r="F4231" s="26">
        <f>IF(E4231="","",IFERROR(INDEX('İş emirleri'!$B$6:$B$305,MATCH(E4231,'İş emirleri'!$A$6:$A$305,0)),"İş emri yok"))</f>
        <v/>
      </c>
      <c r="G4231" s="38" t="n"/>
      <c r="H4231" s="38" t="n"/>
      <c r="I4231" s="20" t="n"/>
      <c r="J4231" s="40">
        <f>IF(G4231="","",MAX(0,G4231-N(H4231)))</f>
        <v/>
      </c>
      <c r="K4231" s="24">
        <f>IF(OR(G4231="",N(G4231)=0),"",J4231/G4231)</f>
        <v/>
      </c>
      <c r="L4231" s="38" t="n"/>
      <c r="M4231" s="38" t="n"/>
      <c r="N4231" s="20" t="n"/>
      <c r="O4231" s="40">
        <f>IF(AND(L4231="",M4231=""),"",N(L4231)+N(M4231))</f>
        <v/>
      </c>
      <c r="P4231" s="24">
        <f>IF(OR(O4231="",N(O4231)=0),"",N(M4231)/O4231)</f>
        <v/>
      </c>
      <c r="Q4231" s="40">
        <f>IF(OR(J4231="",N(J4231)=0,O4231=""),"",N(L4231)/(J4231/60))</f>
        <v/>
      </c>
      <c r="R4231" s="20" t="n"/>
    </row>
    <row r="4232">
      <c r="A4232" s="39" t="n"/>
      <c r="B4232" s="20" t="n"/>
      <c r="C4232" s="20" t="n"/>
      <c r="D4232" s="20" t="n"/>
      <c r="E4232" s="20" t="n"/>
      <c r="F4232" s="26">
        <f>IF(E4232="","",IFERROR(INDEX('İş emirleri'!$B$6:$B$305,MATCH(E4232,'İş emirleri'!$A$6:$A$305,0)),"İş emri yok"))</f>
        <v/>
      </c>
      <c r="G4232" s="38" t="n"/>
      <c r="H4232" s="38" t="n"/>
      <c r="I4232" s="20" t="n"/>
      <c r="J4232" s="40">
        <f>IF(G4232="","",MAX(0,G4232-N(H4232)))</f>
        <v/>
      </c>
      <c r="K4232" s="24">
        <f>IF(OR(G4232="",N(G4232)=0),"",J4232/G4232)</f>
        <v/>
      </c>
      <c r="L4232" s="38" t="n"/>
      <c r="M4232" s="38" t="n"/>
      <c r="N4232" s="20" t="n"/>
      <c r="O4232" s="40">
        <f>IF(AND(L4232="",M4232=""),"",N(L4232)+N(M4232))</f>
        <v/>
      </c>
      <c r="P4232" s="24">
        <f>IF(OR(O4232="",N(O4232)=0),"",N(M4232)/O4232)</f>
        <v/>
      </c>
      <c r="Q4232" s="40">
        <f>IF(OR(J4232="",N(J4232)=0,O4232=""),"",N(L4232)/(J4232/60))</f>
        <v/>
      </c>
      <c r="R4232" s="20" t="n"/>
    </row>
    <row r="4233">
      <c r="A4233" s="39" t="n"/>
      <c r="B4233" s="20" t="n"/>
      <c r="C4233" s="20" t="n"/>
      <c r="D4233" s="20" t="n"/>
      <c r="E4233" s="20" t="n"/>
      <c r="F4233" s="26">
        <f>IF(E4233="","",IFERROR(INDEX('İş emirleri'!$B$6:$B$305,MATCH(E4233,'İş emirleri'!$A$6:$A$305,0)),"İş emri yok"))</f>
        <v/>
      </c>
      <c r="G4233" s="38" t="n"/>
      <c r="H4233" s="38" t="n"/>
      <c r="I4233" s="20" t="n"/>
      <c r="J4233" s="40">
        <f>IF(G4233="","",MAX(0,G4233-N(H4233)))</f>
        <v/>
      </c>
      <c r="K4233" s="24">
        <f>IF(OR(G4233="",N(G4233)=0),"",J4233/G4233)</f>
        <v/>
      </c>
      <c r="L4233" s="38" t="n"/>
      <c r="M4233" s="38" t="n"/>
      <c r="N4233" s="20" t="n"/>
      <c r="O4233" s="40">
        <f>IF(AND(L4233="",M4233=""),"",N(L4233)+N(M4233))</f>
        <v/>
      </c>
      <c r="P4233" s="24">
        <f>IF(OR(O4233="",N(O4233)=0),"",N(M4233)/O4233)</f>
        <v/>
      </c>
      <c r="Q4233" s="40">
        <f>IF(OR(J4233="",N(J4233)=0,O4233=""),"",N(L4233)/(J4233/60))</f>
        <v/>
      </c>
      <c r="R4233" s="20" t="n"/>
    </row>
    <row r="4234">
      <c r="A4234" s="39" t="n"/>
      <c r="B4234" s="20" t="n"/>
      <c r="C4234" s="20" t="n"/>
      <c r="D4234" s="20" t="n"/>
      <c r="E4234" s="20" t="n"/>
      <c r="F4234" s="26">
        <f>IF(E4234="","",IFERROR(INDEX('İş emirleri'!$B$6:$B$305,MATCH(E4234,'İş emirleri'!$A$6:$A$305,0)),"İş emri yok"))</f>
        <v/>
      </c>
      <c r="G4234" s="38" t="n"/>
      <c r="H4234" s="38" t="n"/>
      <c r="I4234" s="20" t="n"/>
      <c r="J4234" s="40">
        <f>IF(G4234="","",MAX(0,G4234-N(H4234)))</f>
        <v/>
      </c>
      <c r="K4234" s="24">
        <f>IF(OR(G4234="",N(G4234)=0),"",J4234/G4234)</f>
        <v/>
      </c>
      <c r="L4234" s="38" t="n"/>
      <c r="M4234" s="38" t="n"/>
      <c r="N4234" s="20" t="n"/>
      <c r="O4234" s="40">
        <f>IF(AND(L4234="",M4234=""),"",N(L4234)+N(M4234))</f>
        <v/>
      </c>
      <c r="P4234" s="24">
        <f>IF(OR(O4234="",N(O4234)=0),"",N(M4234)/O4234)</f>
        <v/>
      </c>
      <c r="Q4234" s="40">
        <f>IF(OR(J4234="",N(J4234)=0,O4234=""),"",N(L4234)/(J4234/60))</f>
        <v/>
      </c>
      <c r="R4234" s="20" t="n"/>
    </row>
    <row r="4235">
      <c r="A4235" s="39" t="n"/>
      <c r="B4235" s="20" t="n"/>
      <c r="C4235" s="20" t="n"/>
      <c r="D4235" s="20" t="n"/>
      <c r="E4235" s="20" t="n"/>
      <c r="F4235" s="26">
        <f>IF(E4235="","",IFERROR(INDEX('İş emirleri'!$B$6:$B$305,MATCH(E4235,'İş emirleri'!$A$6:$A$305,0)),"İş emri yok"))</f>
        <v/>
      </c>
      <c r="G4235" s="38" t="n"/>
      <c r="H4235" s="38" t="n"/>
      <c r="I4235" s="20" t="n"/>
      <c r="J4235" s="40">
        <f>IF(G4235="","",MAX(0,G4235-N(H4235)))</f>
        <v/>
      </c>
      <c r="K4235" s="24">
        <f>IF(OR(G4235="",N(G4235)=0),"",J4235/G4235)</f>
        <v/>
      </c>
      <c r="L4235" s="38" t="n"/>
      <c r="M4235" s="38" t="n"/>
      <c r="N4235" s="20" t="n"/>
      <c r="O4235" s="40">
        <f>IF(AND(L4235="",M4235=""),"",N(L4235)+N(M4235))</f>
        <v/>
      </c>
      <c r="P4235" s="24">
        <f>IF(OR(O4235="",N(O4235)=0),"",N(M4235)/O4235)</f>
        <v/>
      </c>
      <c r="Q4235" s="40">
        <f>IF(OR(J4235="",N(J4235)=0,O4235=""),"",N(L4235)/(J4235/60))</f>
        <v/>
      </c>
      <c r="R4235" s="20" t="n"/>
    </row>
    <row r="4236">
      <c r="A4236" s="39" t="n"/>
      <c r="B4236" s="20" t="n"/>
      <c r="C4236" s="20" t="n"/>
      <c r="D4236" s="20" t="n"/>
      <c r="E4236" s="20" t="n"/>
      <c r="F4236" s="26">
        <f>IF(E4236="","",IFERROR(INDEX('İş emirleri'!$B$6:$B$305,MATCH(E4236,'İş emirleri'!$A$6:$A$305,0)),"İş emri yok"))</f>
        <v/>
      </c>
      <c r="G4236" s="38" t="n"/>
      <c r="H4236" s="38" t="n"/>
      <c r="I4236" s="20" t="n"/>
      <c r="J4236" s="40">
        <f>IF(G4236="","",MAX(0,G4236-N(H4236)))</f>
        <v/>
      </c>
      <c r="K4236" s="24">
        <f>IF(OR(G4236="",N(G4236)=0),"",J4236/G4236)</f>
        <v/>
      </c>
      <c r="L4236" s="38" t="n"/>
      <c r="M4236" s="38" t="n"/>
      <c r="N4236" s="20" t="n"/>
      <c r="O4236" s="40">
        <f>IF(AND(L4236="",M4236=""),"",N(L4236)+N(M4236))</f>
        <v/>
      </c>
      <c r="P4236" s="24">
        <f>IF(OR(O4236="",N(O4236)=0),"",N(M4236)/O4236)</f>
        <v/>
      </c>
      <c r="Q4236" s="40">
        <f>IF(OR(J4236="",N(J4236)=0,O4236=""),"",N(L4236)/(J4236/60))</f>
        <v/>
      </c>
      <c r="R4236" s="20" t="n"/>
    </row>
    <row r="4237">
      <c r="A4237" s="39" t="n"/>
      <c r="B4237" s="20" t="n"/>
      <c r="C4237" s="20" t="n"/>
      <c r="D4237" s="20" t="n"/>
      <c r="E4237" s="20" t="n"/>
      <c r="F4237" s="26">
        <f>IF(E4237="","",IFERROR(INDEX('İş emirleri'!$B$6:$B$305,MATCH(E4237,'İş emirleri'!$A$6:$A$305,0)),"İş emri yok"))</f>
        <v/>
      </c>
      <c r="G4237" s="38" t="n"/>
      <c r="H4237" s="38" t="n"/>
      <c r="I4237" s="20" t="n"/>
      <c r="J4237" s="40">
        <f>IF(G4237="","",MAX(0,G4237-N(H4237)))</f>
        <v/>
      </c>
      <c r="K4237" s="24">
        <f>IF(OR(G4237="",N(G4237)=0),"",J4237/G4237)</f>
        <v/>
      </c>
      <c r="L4237" s="38" t="n"/>
      <c r="M4237" s="38" t="n"/>
      <c r="N4237" s="20" t="n"/>
      <c r="O4237" s="40">
        <f>IF(AND(L4237="",M4237=""),"",N(L4237)+N(M4237))</f>
        <v/>
      </c>
      <c r="P4237" s="24">
        <f>IF(OR(O4237="",N(O4237)=0),"",N(M4237)/O4237)</f>
        <v/>
      </c>
      <c r="Q4237" s="40">
        <f>IF(OR(J4237="",N(J4237)=0,O4237=""),"",N(L4237)/(J4237/60))</f>
        <v/>
      </c>
      <c r="R4237" s="20" t="n"/>
    </row>
    <row r="4238">
      <c r="A4238" s="39" t="n"/>
      <c r="B4238" s="20" t="n"/>
      <c r="C4238" s="20" t="n"/>
      <c r="D4238" s="20" t="n"/>
      <c r="E4238" s="20" t="n"/>
      <c r="F4238" s="26">
        <f>IF(E4238="","",IFERROR(INDEX('İş emirleri'!$B$6:$B$305,MATCH(E4238,'İş emirleri'!$A$6:$A$305,0)),"İş emri yok"))</f>
        <v/>
      </c>
      <c r="G4238" s="38" t="n"/>
      <c r="H4238" s="38" t="n"/>
      <c r="I4238" s="20" t="n"/>
      <c r="J4238" s="40">
        <f>IF(G4238="","",MAX(0,G4238-N(H4238)))</f>
        <v/>
      </c>
      <c r="K4238" s="24">
        <f>IF(OR(G4238="",N(G4238)=0),"",J4238/G4238)</f>
        <v/>
      </c>
      <c r="L4238" s="38" t="n"/>
      <c r="M4238" s="38" t="n"/>
      <c r="N4238" s="20" t="n"/>
      <c r="O4238" s="40">
        <f>IF(AND(L4238="",M4238=""),"",N(L4238)+N(M4238))</f>
        <v/>
      </c>
      <c r="P4238" s="24">
        <f>IF(OR(O4238="",N(O4238)=0),"",N(M4238)/O4238)</f>
        <v/>
      </c>
      <c r="Q4238" s="40">
        <f>IF(OR(J4238="",N(J4238)=0,O4238=""),"",N(L4238)/(J4238/60))</f>
        <v/>
      </c>
      <c r="R4238" s="20" t="n"/>
    </row>
    <row r="4239">
      <c r="A4239" s="39" t="n"/>
      <c r="B4239" s="20" t="n"/>
      <c r="C4239" s="20" t="n"/>
      <c r="D4239" s="20" t="n"/>
      <c r="E4239" s="20" t="n"/>
      <c r="F4239" s="26">
        <f>IF(E4239="","",IFERROR(INDEX('İş emirleri'!$B$6:$B$305,MATCH(E4239,'İş emirleri'!$A$6:$A$305,0)),"İş emri yok"))</f>
        <v/>
      </c>
      <c r="G4239" s="38" t="n"/>
      <c r="H4239" s="38" t="n"/>
      <c r="I4239" s="20" t="n"/>
      <c r="J4239" s="40">
        <f>IF(G4239="","",MAX(0,G4239-N(H4239)))</f>
        <v/>
      </c>
      <c r="K4239" s="24">
        <f>IF(OR(G4239="",N(G4239)=0),"",J4239/G4239)</f>
        <v/>
      </c>
      <c r="L4239" s="38" t="n"/>
      <c r="M4239" s="38" t="n"/>
      <c r="N4239" s="20" t="n"/>
      <c r="O4239" s="40">
        <f>IF(AND(L4239="",M4239=""),"",N(L4239)+N(M4239))</f>
        <v/>
      </c>
      <c r="P4239" s="24">
        <f>IF(OR(O4239="",N(O4239)=0),"",N(M4239)/O4239)</f>
        <v/>
      </c>
      <c r="Q4239" s="40">
        <f>IF(OR(J4239="",N(J4239)=0,O4239=""),"",N(L4239)/(J4239/60))</f>
        <v/>
      </c>
      <c r="R4239" s="20" t="n"/>
    </row>
    <row r="4240">
      <c r="A4240" s="39" t="n"/>
      <c r="B4240" s="20" t="n"/>
      <c r="C4240" s="20" t="n"/>
      <c r="D4240" s="20" t="n"/>
      <c r="E4240" s="20" t="n"/>
      <c r="F4240" s="26">
        <f>IF(E4240="","",IFERROR(INDEX('İş emirleri'!$B$6:$B$305,MATCH(E4240,'İş emirleri'!$A$6:$A$305,0)),"İş emri yok"))</f>
        <v/>
      </c>
      <c r="G4240" s="38" t="n"/>
      <c r="H4240" s="38" t="n"/>
      <c r="I4240" s="20" t="n"/>
      <c r="J4240" s="40">
        <f>IF(G4240="","",MAX(0,G4240-N(H4240)))</f>
        <v/>
      </c>
      <c r="K4240" s="24">
        <f>IF(OR(G4240="",N(G4240)=0),"",J4240/G4240)</f>
        <v/>
      </c>
      <c r="L4240" s="38" t="n"/>
      <c r="M4240" s="38" t="n"/>
      <c r="N4240" s="20" t="n"/>
      <c r="O4240" s="40">
        <f>IF(AND(L4240="",M4240=""),"",N(L4240)+N(M4240))</f>
        <v/>
      </c>
      <c r="P4240" s="24">
        <f>IF(OR(O4240="",N(O4240)=0),"",N(M4240)/O4240)</f>
        <v/>
      </c>
      <c r="Q4240" s="40">
        <f>IF(OR(J4240="",N(J4240)=0,O4240=""),"",N(L4240)/(J4240/60))</f>
        <v/>
      </c>
      <c r="R4240" s="20" t="n"/>
    </row>
    <row r="4241">
      <c r="A4241" s="39" t="n"/>
      <c r="B4241" s="20" t="n"/>
      <c r="C4241" s="20" t="n"/>
      <c r="D4241" s="20" t="n"/>
      <c r="E4241" s="20" t="n"/>
      <c r="F4241" s="26">
        <f>IF(E4241="","",IFERROR(INDEX('İş emirleri'!$B$6:$B$305,MATCH(E4241,'İş emirleri'!$A$6:$A$305,0)),"İş emri yok"))</f>
        <v/>
      </c>
      <c r="G4241" s="38" t="n"/>
      <c r="H4241" s="38" t="n"/>
      <c r="I4241" s="20" t="n"/>
      <c r="J4241" s="40">
        <f>IF(G4241="","",MAX(0,G4241-N(H4241)))</f>
        <v/>
      </c>
      <c r="K4241" s="24">
        <f>IF(OR(G4241="",N(G4241)=0),"",J4241/G4241)</f>
        <v/>
      </c>
      <c r="L4241" s="38" t="n"/>
      <c r="M4241" s="38" t="n"/>
      <c r="N4241" s="20" t="n"/>
      <c r="O4241" s="40">
        <f>IF(AND(L4241="",M4241=""),"",N(L4241)+N(M4241))</f>
        <v/>
      </c>
      <c r="P4241" s="24">
        <f>IF(OR(O4241="",N(O4241)=0),"",N(M4241)/O4241)</f>
        <v/>
      </c>
      <c r="Q4241" s="40">
        <f>IF(OR(J4241="",N(J4241)=0,O4241=""),"",N(L4241)/(J4241/60))</f>
        <v/>
      </c>
      <c r="R4241" s="20" t="n"/>
    </row>
    <row r="4242">
      <c r="A4242" s="39" t="n"/>
      <c r="B4242" s="20" t="n"/>
      <c r="C4242" s="20" t="n"/>
      <c r="D4242" s="20" t="n"/>
      <c r="E4242" s="20" t="n"/>
      <c r="F4242" s="26">
        <f>IF(E4242="","",IFERROR(INDEX('İş emirleri'!$B$6:$B$305,MATCH(E4242,'İş emirleri'!$A$6:$A$305,0)),"İş emri yok"))</f>
        <v/>
      </c>
      <c r="G4242" s="38" t="n"/>
      <c r="H4242" s="38" t="n"/>
      <c r="I4242" s="20" t="n"/>
      <c r="J4242" s="40">
        <f>IF(G4242="","",MAX(0,G4242-N(H4242)))</f>
        <v/>
      </c>
      <c r="K4242" s="24">
        <f>IF(OR(G4242="",N(G4242)=0),"",J4242/G4242)</f>
        <v/>
      </c>
      <c r="L4242" s="38" t="n"/>
      <c r="M4242" s="38" t="n"/>
      <c r="N4242" s="20" t="n"/>
      <c r="O4242" s="40">
        <f>IF(AND(L4242="",M4242=""),"",N(L4242)+N(M4242))</f>
        <v/>
      </c>
      <c r="P4242" s="24">
        <f>IF(OR(O4242="",N(O4242)=0),"",N(M4242)/O4242)</f>
        <v/>
      </c>
      <c r="Q4242" s="40">
        <f>IF(OR(J4242="",N(J4242)=0,O4242=""),"",N(L4242)/(J4242/60))</f>
        <v/>
      </c>
      <c r="R4242" s="20" t="n"/>
    </row>
    <row r="4243">
      <c r="A4243" s="39" t="n"/>
      <c r="B4243" s="20" t="n"/>
      <c r="C4243" s="20" t="n"/>
      <c r="D4243" s="20" t="n"/>
      <c r="E4243" s="20" t="n"/>
      <c r="F4243" s="26">
        <f>IF(E4243="","",IFERROR(INDEX('İş emirleri'!$B$6:$B$305,MATCH(E4243,'İş emirleri'!$A$6:$A$305,0)),"İş emri yok"))</f>
        <v/>
      </c>
      <c r="G4243" s="38" t="n"/>
      <c r="H4243" s="38" t="n"/>
      <c r="I4243" s="20" t="n"/>
      <c r="J4243" s="40">
        <f>IF(G4243="","",MAX(0,G4243-N(H4243)))</f>
        <v/>
      </c>
      <c r="K4243" s="24">
        <f>IF(OR(G4243="",N(G4243)=0),"",J4243/G4243)</f>
        <v/>
      </c>
      <c r="L4243" s="38" t="n"/>
      <c r="M4243" s="38" t="n"/>
      <c r="N4243" s="20" t="n"/>
      <c r="O4243" s="40">
        <f>IF(AND(L4243="",M4243=""),"",N(L4243)+N(M4243))</f>
        <v/>
      </c>
      <c r="P4243" s="24">
        <f>IF(OR(O4243="",N(O4243)=0),"",N(M4243)/O4243)</f>
        <v/>
      </c>
      <c r="Q4243" s="40">
        <f>IF(OR(J4243="",N(J4243)=0,O4243=""),"",N(L4243)/(J4243/60))</f>
        <v/>
      </c>
      <c r="R4243" s="20" t="n"/>
    </row>
    <row r="4244">
      <c r="A4244" s="39" t="n"/>
      <c r="B4244" s="20" t="n"/>
      <c r="C4244" s="20" t="n"/>
      <c r="D4244" s="20" t="n"/>
      <c r="E4244" s="20" t="n"/>
      <c r="F4244" s="26">
        <f>IF(E4244="","",IFERROR(INDEX('İş emirleri'!$B$6:$B$305,MATCH(E4244,'İş emirleri'!$A$6:$A$305,0)),"İş emri yok"))</f>
        <v/>
      </c>
      <c r="G4244" s="38" t="n"/>
      <c r="H4244" s="38" t="n"/>
      <c r="I4244" s="20" t="n"/>
      <c r="J4244" s="40">
        <f>IF(G4244="","",MAX(0,G4244-N(H4244)))</f>
        <v/>
      </c>
      <c r="K4244" s="24">
        <f>IF(OR(G4244="",N(G4244)=0),"",J4244/G4244)</f>
        <v/>
      </c>
      <c r="L4244" s="38" t="n"/>
      <c r="M4244" s="38" t="n"/>
      <c r="N4244" s="20" t="n"/>
      <c r="O4244" s="40">
        <f>IF(AND(L4244="",M4244=""),"",N(L4244)+N(M4244))</f>
        <v/>
      </c>
      <c r="P4244" s="24">
        <f>IF(OR(O4244="",N(O4244)=0),"",N(M4244)/O4244)</f>
        <v/>
      </c>
      <c r="Q4244" s="40">
        <f>IF(OR(J4244="",N(J4244)=0,O4244=""),"",N(L4244)/(J4244/60))</f>
        <v/>
      </c>
      <c r="R4244" s="20" t="n"/>
    </row>
    <row r="4245">
      <c r="A4245" s="39" t="n"/>
      <c r="B4245" s="20" t="n"/>
      <c r="C4245" s="20" t="n"/>
      <c r="D4245" s="20" t="n"/>
      <c r="E4245" s="20" t="n"/>
      <c r="F4245" s="26">
        <f>IF(E4245="","",IFERROR(INDEX('İş emirleri'!$B$6:$B$305,MATCH(E4245,'İş emirleri'!$A$6:$A$305,0)),"İş emri yok"))</f>
        <v/>
      </c>
      <c r="G4245" s="38" t="n"/>
      <c r="H4245" s="38" t="n"/>
      <c r="I4245" s="20" t="n"/>
      <c r="J4245" s="40">
        <f>IF(G4245="","",MAX(0,G4245-N(H4245)))</f>
        <v/>
      </c>
      <c r="K4245" s="24">
        <f>IF(OR(G4245="",N(G4245)=0),"",J4245/G4245)</f>
        <v/>
      </c>
      <c r="L4245" s="38" t="n"/>
      <c r="M4245" s="38" t="n"/>
      <c r="N4245" s="20" t="n"/>
      <c r="O4245" s="40">
        <f>IF(AND(L4245="",M4245=""),"",N(L4245)+N(M4245))</f>
        <v/>
      </c>
      <c r="P4245" s="24">
        <f>IF(OR(O4245="",N(O4245)=0),"",N(M4245)/O4245)</f>
        <v/>
      </c>
      <c r="Q4245" s="40">
        <f>IF(OR(J4245="",N(J4245)=0,O4245=""),"",N(L4245)/(J4245/60))</f>
        <v/>
      </c>
      <c r="R4245" s="20" t="n"/>
    </row>
    <row r="4246">
      <c r="A4246" s="39" t="n"/>
      <c r="B4246" s="20" t="n"/>
      <c r="C4246" s="20" t="n"/>
      <c r="D4246" s="20" t="n"/>
      <c r="E4246" s="20" t="n"/>
      <c r="F4246" s="26">
        <f>IF(E4246="","",IFERROR(INDEX('İş emirleri'!$B$6:$B$305,MATCH(E4246,'İş emirleri'!$A$6:$A$305,0)),"İş emri yok"))</f>
        <v/>
      </c>
      <c r="G4246" s="38" t="n"/>
      <c r="H4246" s="38" t="n"/>
      <c r="I4246" s="20" t="n"/>
      <c r="J4246" s="40">
        <f>IF(G4246="","",MAX(0,G4246-N(H4246)))</f>
        <v/>
      </c>
      <c r="K4246" s="24">
        <f>IF(OR(G4246="",N(G4246)=0),"",J4246/G4246)</f>
        <v/>
      </c>
      <c r="L4246" s="38" t="n"/>
      <c r="M4246" s="38" t="n"/>
      <c r="N4246" s="20" t="n"/>
      <c r="O4246" s="40">
        <f>IF(AND(L4246="",M4246=""),"",N(L4246)+N(M4246))</f>
        <v/>
      </c>
      <c r="P4246" s="24">
        <f>IF(OR(O4246="",N(O4246)=0),"",N(M4246)/O4246)</f>
        <v/>
      </c>
      <c r="Q4246" s="40">
        <f>IF(OR(J4246="",N(J4246)=0,O4246=""),"",N(L4246)/(J4246/60))</f>
        <v/>
      </c>
      <c r="R4246" s="20" t="n"/>
    </row>
    <row r="4247">
      <c r="A4247" s="39" t="n"/>
      <c r="B4247" s="20" t="n"/>
      <c r="C4247" s="20" t="n"/>
      <c r="D4247" s="20" t="n"/>
      <c r="E4247" s="20" t="n"/>
      <c r="F4247" s="26">
        <f>IF(E4247="","",IFERROR(INDEX('İş emirleri'!$B$6:$B$305,MATCH(E4247,'İş emirleri'!$A$6:$A$305,0)),"İş emri yok"))</f>
        <v/>
      </c>
      <c r="G4247" s="38" t="n"/>
      <c r="H4247" s="38" t="n"/>
      <c r="I4247" s="20" t="n"/>
      <c r="J4247" s="40">
        <f>IF(G4247="","",MAX(0,G4247-N(H4247)))</f>
        <v/>
      </c>
      <c r="K4247" s="24">
        <f>IF(OR(G4247="",N(G4247)=0),"",J4247/G4247)</f>
        <v/>
      </c>
      <c r="L4247" s="38" t="n"/>
      <c r="M4247" s="38" t="n"/>
      <c r="N4247" s="20" t="n"/>
      <c r="O4247" s="40">
        <f>IF(AND(L4247="",M4247=""),"",N(L4247)+N(M4247))</f>
        <v/>
      </c>
      <c r="P4247" s="24">
        <f>IF(OR(O4247="",N(O4247)=0),"",N(M4247)/O4247)</f>
        <v/>
      </c>
      <c r="Q4247" s="40">
        <f>IF(OR(J4247="",N(J4247)=0,O4247=""),"",N(L4247)/(J4247/60))</f>
        <v/>
      </c>
      <c r="R4247" s="20" t="n"/>
    </row>
    <row r="4248">
      <c r="A4248" s="39" t="n"/>
      <c r="B4248" s="20" t="n"/>
      <c r="C4248" s="20" t="n"/>
      <c r="D4248" s="20" t="n"/>
      <c r="E4248" s="20" t="n"/>
      <c r="F4248" s="26">
        <f>IF(E4248="","",IFERROR(INDEX('İş emirleri'!$B$6:$B$305,MATCH(E4248,'İş emirleri'!$A$6:$A$305,0)),"İş emri yok"))</f>
        <v/>
      </c>
      <c r="G4248" s="38" t="n"/>
      <c r="H4248" s="38" t="n"/>
      <c r="I4248" s="20" t="n"/>
      <c r="J4248" s="40">
        <f>IF(G4248="","",MAX(0,G4248-N(H4248)))</f>
        <v/>
      </c>
      <c r="K4248" s="24">
        <f>IF(OR(G4248="",N(G4248)=0),"",J4248/G4248)</f>
        <v/>
      </c>
      <c r="L4248" s="38" t="n"/>
      <c r="M4248" s="38" t="n"/>
      <c r="N4248" s="20" t="n"/>
      <c r="O4248" s="40">
        <f>IF(AND(L4248="",M4248=""),"",N(L4248)+N(M4248))</f>
        <v/>
      </c>
      <c r="P4248" s="24">
        <f>IF(OR(O4248="",N(O4248)=0),"",N(M4248)/O4248)</f>
        <v/>
      </c>
      <c r="Q4248" s="40">
        <f>IF(OR(J4248="",N(J4248)=0,O4248=""),"",N(L4248)/(J4248/60))</f>
        <v/>
      </c>
      <c r="R4248" s="20" t="n"/>
    </row>
    <row r="4249">
      <c r="A4249" s="39" t="n"/>
      <c r="B4249" s="20" t="n"/>
      <c r="C4249" s="20" t="n"/>
      <c r="D4249" s="20" t="n"/>
      <c r="E4249" s="20" t="n"/>
      <c r="F4249" s="26">
        <f>IF(E4249="","",IFERROR(INDEX('İş emirleri'!$B$6:$B$305,MATCH(E4249,'İş emirleri'!$A$6:$A$305,0)),"İş emri yok"))</f>
        <v/>
      </c>
      <c r="G4249" s="38" t="n"/>
      <c r="H4249" s="38" t="n"/>
      <c r="I4249" s="20" t="n"/>
      <c r="J4249" s="40">
        <f>IF(G4249="","",MAX(0,G4249-N(H4249)))</f>
        <v/>
      </c>
      <c r="K4249" s="24">
        <f>IF(OR(G4249="",N(G4249)=0),"",J4249/G4249)</f>
        <v/>
      </c>
      <c r="L4249" s="38" t="n"/>
      <c r="M4249" s="38" t="n"/>
      <c r="N4249" s="20" t="n"/>
      <c r="O4249" s="40">
        <f>IF(AND(L4249="",M4249=""),"",N(L4249)+N(M4249))</f>
        <v/>
      </c>
      <c r="P4249" s="24">
        <f>IF(OR(O4249="",N(O4249)=0),"",N(M4249)/O4249)</f>
        <v/>
      </c>
      <c r="Q4249" s="40">
        <f>IF(OR(J4249="",N(J4249)=0,O4249=""),"",N(L4249)/(J4249/60))</f>
        <v/>
      </c>
      <c r="R4249" s="20" t="n"/>
    </row>
    <row r="4250">
      <c r="A4250" s="39" t="n"/>
      <c r="B4250" s="20" t="n"/>
      <c r="C4250" s="20" t="n"/>
      <c r="D4250" s="20" t="n"/>
      <c r="E4250" s="20" t="n"/>
      <c r="F4250" s="26">
        <f>IF(E4250="","",IFERROR(INDEX('İş emirleri'!$B$6:$B$305,MATCH(E4250,'İş emirleri'!$A$6:$A$305,0)),"İş emri yok"))</f>
        <v/>
      </c>
      <c r="G4250" s="38" t="n"/>
      <c r="H4250" s="38" t="n"/>
      <c r="I4250" s="20" t="n"/>
      <c r="J4250" s="40">
        <f>IF(G4250="","",MAX(0,G4250-N(H4250)))</f>
        <v/>
      </c>
      <c r="K4250" s="24">
        <f>IF(OR(G4250="",N(G4250)=0),"",J4250/G4250)</f>
        <v/>
      </c>
      <c r="L4250" s="38" t="n"/>
      <c r="M4250" s="38" t="n"/>
      <c r="N4250" s="20" t="n"/>
      <c r="O4250" s="40">
        <f>IF(AND(L4250="",M4250=""),"",N(L4250)+N(M4250))</f>
        <v/>
      </c>
      <c r="P4250" s="24">
        <f>IF(OR(O4250="",N(O4250)=0),"",N(M4250)/O4250)</f>
        <v/>
      </c>
      <c r="Q4250" s="40">
        <f>IF(OR(J4250="",N(J4250)=0,O4250=""),"",N(L4250)/(J4250/60))</f>
        <v/>
      </c>
      <c r="R4250" s="20" t="n"/>
    </row>
    <row r="4251">
      <c r="A4251" s="39" t="n"/>
      <c r="B4251" s="20" t="n"/>
      <c r="C4251" s="20" t="n"/>
      <c r="D4251" s="20" t="n"/>
      <c r="E4251" s="20" t="n"/>
      <c r="F4251" s="26">
        <f>IF(E4251="","",IFERROR(INDEX('İş emirleri'!$B$6:$B$305,MATCH(E4251,'İş emirleri'!$A$6:$A$305,0)),"İş emri yok"))</f>
        <v/>
      </c>
      <c r="G4251" s="38" t="n"/>
      <c r="H4251" s="38" t="n"/>
      <c r="I4251" s="20" t="n"/>
      <c r="J4251" s="40">
        <f>IF(G4251="","",MAX(0,G4251-N(H4251)))</f>
        <v/>
      </c>
      <c r="K4251" s="24">
        <f>IF(OR(G4251="",N(G4251)=0),"",J4251/G4251)</f>
        <v/>
      </c>
      <c r="L4251" s="38" t="n"/>
      <c r="M4251" s="38" t="n"/>
      <c r="N4251" s="20" t="n"/>
      <c r="O4251" s="40">
        <f>IF(AND(L4251="",M4251=""),"",N(L4251)+N(M4251))</f>
        <v/>
      </c>
      <c r="P4251" s="24">
        <f>IF(OR(O4251="",N(O4251)=0),"",N(M4251)/O4251)</f>
        <v/>
      </c>
      <c r="Q4251" s="40">
        <f>IF(OR(J4251="",N(J4251)=0,O4251=""),"",N(L4251)/(J4251/60))</f>
        <v/>
      </c>
      <c r="R4251" s="20" t="n"/>
    </row>
    <row r="4252">
      <c r="A4252" s="39" t="n"/>
      <c r="B4252" s="20" t="n"/>
      <c r="C4252" s="20" t="n"/>
      <c r="D4252" s="20" t="n"/>
      <c r="E4252" s="20" t="n"/>
      <c r="F4252" s="26">
        <f>IF(E4252="","",IFERROR(INDEX('İş emirleri'!$B$6:$B$305,MATCH(E4252,'İş emirleri'!$A$6:$A$305,0)),"İş emri yok"))</f>
        <v/>
      </c>
      <c r="G4252" s="38" t="n"/>
      <c r="H4252" s="38" t="n"/>
      <c r="I4252" s="20" t="n"/>
      <c r="J4252" s="40">
        <f>IF(G4252="","",MAX(0,G4252-N(H4252)))</f>
        <v/>
      </c>
      <c r="K4252" s="24">
        <f>IF(OR(G4252="",N(G4252)=0),"",J4252/G4252)</f>
        <v/>
      </c>
      <c r="L4252" s="38" t="n"/>
      <c r="M4252" s="38" t="n"/>
      <c r="N4252" s="20" t="n"/>
      <c r="O4252" s="40">
        <f>IF(AND(L4252="",M4252=""),"",N(L4252)+N(M4252))</f>
        <v/>
      </c>
      <c r="P4252" s="24">
        <f>IF(OR(O4252="",N(O4252)=0),"",N(M4252)/O4252)</f>
        <v/>
      </c>
      <c r="Q4252" s="40">
        <f>IF(OR(J4252="",N(J4252)=0,O4252=""),"",N(L4252)/(J4252/60))</f>
        <v/>
      </c>
      <c r="R4252" s="20" t="n"/>
    </row>
    <row r="4253">
      <c r="A4253" s="39" t="n"/>
      <c r="B4253" s="20" t="n"/>
      <c r="C4253" s="20" t="n"/>
      <c r="D4253" s="20" t="n"/>
      <c r="E4253" s="20" t="n"/>
      <c r="F4253" s="26">
        <f>IF(E4253="","",IFERROR(INDEX('İş emirleri'!$B$6:$B$305,MATCH(E4253,'İş emirleri'!$A$6:$A$305,0)),"İş emri yok"))</f>
        <v/>
      </c>
      <c r="G4253" s="38" t="n"/>
      <c r="H4253" s="38" t="n"/>
      <c r="I4253" s="20" t="n"/>
      <c r="J4253" s="40">
        <f>IF(G4253="","",MAX(0,G4253-N(H4253)))</f>
        <v/>
      </c>
      <c r="K4253" s="24">
        <f>IF(OR(G4253="",N(G4253)=0),"",J4253/G4253)</f>
        <v/>
      </c>
      <c r="L4253" s="38" t="n"/>
      <c r="M4253" s="38" t="n"/>
      <c r="N4253" s="20" t="n"/>
      <c r="O4253" s="40">
        <f>IF(AND(L4253="",M4253=""),"",N(L4253)+N(M4253))</f>
        <v/>
      </c>
      <c r="P4253" s="24">
        <f>IF(OR(O4253="",N(O4253)=0),"",N(M4253)/O4253)</f>
        <v/>
      </c>
      <c r="Q4253" s="40">
        <f>IF(OR(J4253="",N(J4253)=0,O4253=""),"",N(L4253)/(J4253/60))</f>
        <v/>
      </c>
      <c r="R4253" s="20" t="n"/>
    </row>
    <row r="4254">
      <c r="A4254" s="39" t="n"/>
      <c r="B4254" s="20" t="n"/>
      <c r="C4254" s="20" t="n"/>
      <c r="D4254" s="20" t="n"/>
      <c r="E4254" s="20" t="n"/>
      <c r="F4254" s="26">
        <f>IF(E4254="","",IFERROR(INDEX('İş emirleri'!$B$6:$B$305,MATCH(E4254,'İş emirleri'!$A$6:$A$305,0)),"İş emri yok"))</f>
        <v/>
      </c>
      <c r="G4254" s="38" t="n"/>
      <c r="H4254" s="38" t="n"/>
      <c r="I4254" s="20" t="n"/>
      <c r="J4254" s="40">
        <f>IF(G4254="","",MAX(0,G4254-N(H4254)))</f>
        <v/>
      </c>
      <c r="K4254" s="24">
        <f>IF(OR(G4254="",N(G4254)=0),"",J4254/G4254)</f>
        <v/>
      </c>
      <c r="L4254" s="38" t="n"/>
      <c r="M4254" s="38" t="n"/>
      <c r="N4254" s="20" t="n"/>
      <c r="O4254" s="40">
        <f>IF(AND(L4254="",M4254=""),"",N(L4254)+N(M4254))</f>
        <v/>
      </c>
      <c r="P4254" s="24">
        <f>IF(OR(O4254="",N(O4254)=0),"",N(M4254)/O4254)</f>
        <v/>
      </c>
      <c r="Q4254" s="40">
        <f>IF(OR(J4254="",N(J4254)=0,O4254=""),"",N(L4254)/(J4254/60))</f>
        <v/>
      </c>
      <c r="R4254" s="20" t="n"/>
    </row>
    <row r="4255">
      <c r="A4255" s="39" t="n"/>
      <c r="B4255" s="20" t="n"/>
      <c r="C4255" s="20" t="n"/>
      <c r="D4255" s="20" t="n"/>
      <c r="E4255" s="20" t="n"/>
      <c r="F4255" s="26">
        <f>IF(E4255="","",IFERROR(INDEX('İş emirleri'!$B$6:$B$305,MATCH(E4255,'İş emirleri'!$A$6:$A$305,0)),"İş emri yok"))</f>
        <v/>
      </c>
      <c r="G4255" s="38" t="n"/>
      <c r="H4255" s="38" t="n"/>
      <c r="I4255" s="20" t="n"/>
      <c r="J4255" s="40">
        <f>IF(G4255="","",MAX(0,G4255-N(H4255)))</f>
        <v/>
      </c>
      <c r="K4255" s="24">
        <f>IF(OR(G4255="",N(G4255)=0),"",J4255/G4255)</f>
        <v/>
      </c>
      <c r="L4255" s="38" t="n"/>
      <c r="M4255" s="38" t="n"/>
      <c r="N4255" s="20" t="n"/>
      <c r="O4255" s="40">
        <f>IF(AND(L4255="",M4255=""),"",N(L4255)+N(M4255))</f>
        <v/>
      </c>
      <c r="P4255" s="24">
        <f>IF(OR(O4255="",N(O4255)=0),"",N(M4255)/O4255)</f>
        <v/>
      </c>
      <c r="Q4255" s="40">
        <f>IF(OR(J4255="",N(J4255)=0,O4255=""),"",N(L4255)/(J4255/60))</f>
        <v/>
      </c>
      <c r="R4255" s="20" t="n"/>
    </row>
    <row r="4256">
      <c r="A4256" s="39" t="n"/>
      <c r="B4256" s="20" t="n"/>
      <c r="C4256" s="20" t="n"/>
      <c r="D4256" s="20" t="n"/>
      <c r="E4256" s="20" t="n"/>
      <c r="F4256" s="26">
        <f>IF(E4256="","",IFERROR(INDEX('İş emirleri'!$B$6:$B$305,MATCH(E4256,'İş emirleri'!$A$6:$A$305,0)),"İş emri yok"))</f>
        <v/>
      </c>
      <c r="G4256" s="38" t="n"/>
      <c r="H4256" s="38" t="n"/>
      <c r="I4256" s="20" t="n"/>
      <c r="J4256" s="40">
        <f>IF(G4256="","",MAX(0,G4256-N(H4256)))</f>
        <v/>
      </c>
      <c r="K4256" s="24">
        <f>IF(OR(G4256="",N(G4256)=0),"",J4256/G4256)</f>
        <v/>
      </c>
      <c r="L4256" s="38" t="n"/>
      <c r="M4256" s="38" t="n"/>
      <c r="N4256" s="20" t="n"/>
      <c r="O4256" s="40">
        <f>IF(AND(L4256="",M4256=""),"",N(L4256)+N(M4256))</f>
        <v/>
      </c>
      <c r="P4256" s="24">
        <f>IF(OR(O4256="",N(O4256)=0),"",N(M4256)/O4256)</f>
        <v/>
      </c>
      <c r="Q4256" s="40">
        <f>IF(OR(J4256="",N(J4256)=0,O4256=""),"",N(L4256)/(J4256/60))</f>
        <v/>
      </c>
      <c r="R4256" s="20" t="n"/>
    </row>
    <row r="4257">
      <c r="A4257" s="39" t="n"/>
      <c r="B4257" s="20" t="n"/>
      <c r="C4257" s="20" t="n"/>
      <c r="D4257" s="20" t="n"/>
      <c r="E4257" s="20" t="n"/>
      <c r="F4257" s="26">
        <f>IF(E4257="","",IFERROR(INDEX('İş emirleri'!$B$6:$B$305,MATCH(E4257,'İş emirleri'!$A$6:$A$305,0)),"İş emri yok"))</f>
        <v/>
      </c>
      <c r="G4257" s="38" t="n"/>
      <c r="H4257" s="38" t="n"/>
      <c r="I4257" s="20" t="n"/>
      <c r="J4257" s="40">
        <f>IF(G4257="","",MAX(0,G4257-N(H4257)))</f>
        <v/>
      </c>
      <c r="K4257" s="24">
        <f>IF(OR(G4257="",N(G4257)=0),"",J4257/G4257)</f>
        <v/>
      </c>
      <c r="L4257" s="38" t="n"/>
      <c r="M4257" s="38" t="n"/>
      <c r="N4257" s="20" t="n"/>
      <c r="O4257" s="40">
        <f>IF(AND(L4257="",M4257=""),"",N(L4257)+N(M4257))</f>
        <v/>
      </c>
      <c r="P4257" s="24">
        <f>IF(OR(O4257="",N(O4257)=0),"",N(M4257)/O4257)</f>
        <v/>
      </c>
      <c r="Q4257" s="40">
        <f>IF(OR(J4257="",N(J4257)=0,O4257=""),"",N(L4257)/(J4257/60))</f>
        <v/>
      </c>
      <c r="R4257" s="20" t="n"/>
    </row>
    <row r="4258">
      <c r="A4258" s="39" t="n"/>
      <c r="B4258" s="20" t="n"/>
      <c r="C4258" s="20" t="n"/>
      <c r="D4258" s="20" t="n"/>
      <c r="E4258" s="20" t="n"/>
      <c r="F4258" s="26">
        <f>IF(E4258="","",IFERROR(INDEX('İş emirleri'!$B$6:$B$305,MATCH(E4258,'İş emirleri'!$A$6:$A$305,0)),"İş emri yok"))</f>
        <v/>
      </c>
      <c r="G4258" s="38" t="n"/>
      <c r="H4258" s="38" t="n"/>
      <c r="I4258" s="20" t="n"/>
      <c r="J4258" s="40">
        <f>IF(G4258="","",MAX(0,G4258-N(H4258)))</f>
        <v/>
      </c>
      <c r="K4258" s="24">
        <f>IF(OR(G4258="",N(G4258)=0),"",J4258/G4258)</f>
        <v/>
      </c>
      <c r="L4258" s="38" t="n"/>
      <c r="M4258" s="38" t="n"/>
      <c r="N4258" s="20" t="n"/>
      <c r="O4258" s="40">
        <f>IF(AND(L4258="",M4258=""),"",N(L4258)+N(M4258))</f>
        <v/>
      </c>
      <c r="P4258" s="24">
        <f>IF(OR(O4258="",N(O4258)=0),"",N(M4258)/O4258)</f>
        <v/>
      </c>
      <c r="Q4258" s="40">
        <f>IF(OR(J4258="",N(J4258)=0,O4258=""),"",N(L4258)/(J4258/60))</f>
        <v/>
      </c>
      <c r="R4258" s="20" t="n"/>
    </row>
    <row r="4259">
      <c r="A4259" s="39" t="n"/>
      <c r="B4259" s="20" t="n"/>
      <c r="C4259" s="20" t="n"/>
      <c r="D4259" s="20" t="n"/>
      <c r="E4259" s="20" t="n"/>
      <c r="F4259" s="26">
        <f>IF(E4259="","",IFERROR(INDEX('İş emirleri'!$B$6:$B$305,MATCH(E4259,'İş emirleri'!$A$6:$A$305,0)),"İş emri yok"))</f>
        <v/>
      </c>
      <c r="G4259" s="38" t="n"/>
      <c r="H4259" s="38" t="n"/>
      <c r="I4259" s="20" t="n"/>
      <c r="J4259" s="40">
        <f>IF(G4259="","",MAX(0,G4259-N(H4259)))</f>
        <v/>
      </c>
      <c r="K4259" s="24">
        <f>IF(OR(G4259="",N(G4259)=0),"",J4259/G4259)</f>
        <v/>
      </c>
      <c r="L4259" s="38" t="n"/>
      <c r="M4259" s="38" t="n"/>
      <c r="N4259" s="20" t="n"/>
      <c r="O4259" s="40">
        <f>IF(AND(L4259="",M4259=""),"",N(L4259)+N(M4259))</f>
        <v/>
      </c>
      <c r="P4259" s="24">
        <f>IF(OR(O4259="",N(O4259)=0),"",N(M4259)/O4259)</f>
        <v/>
      </c>
      <c r="Q4259" s="40">
        <f>IF(OR(J4259="",N(J4259)=0,O4259=""),"",N(L4259)/(J4259/60))</f>
        <v/>
      </c>
      <c r="R4259" s="20" t="n"/>
    </row>
    <row r="4260">
      <c r="A4260" s="39" t="n"/>
      <c r="B4260" s="20" t="n"/>
      <c r="C4260" s="20" t="n"/>
      <c r="D4260" s="20" t="n"/>
      <c r="E4260" s="20" t="n"/>
      <c r="F4260" s="26">
        <f>IF(E4260="","",IFERROR(INDEX('İş emirleri'!$B$6:$B$305,MATCH(E4260,'İş emirleri'!$A$6:$A$305,0)),"İş emri yok"))</f>
        <v/>
      </c>
      <c r="G4260" s="38" t="n"/>
      <c r="H4260" s="38" t="n"/>
      <c r="I4260" s="20" t="n"/>
      <c r="J4260" s="40">
        <f>IF(G4260="","",MAX(0,G4260-N(H4260)))</f>
        <v/>
      </c>
      <c r="K4260" s="24">
        <f>IF(OR(G4260="",N(G4260)=0),"",J4260/G4260)</f>
        <v/>
      </c>
      <c r="L4260" s="38" t="n"/>
      <c r="M4260" s="38" t="n"/>
      <c r="N4260" s="20" t="n"/>
      <c r="O4260" s="40">
        <f>IF(AND(L4260="",M4260=""),"",N(L4260)+N(M4260))</f>
        <v/>
      </c>
      <c r="P4260" s="24">
        <f>IF(OR(O4260="",N(O4260)=0),"",N(M4260)/O4260)</f>
        <v/>
      </c>
      <c r="Q4260" s="40">
        <f>IF(OR(J4260="",N(J4260)=0,O4260=""),"",N(L4260)/(J4260/60))</f>
        <v/>
      </c>
      <c r="R4260" s="20" t="n"/>
    </row>
    <row r="4261">
      <c r="A4261" s="39" t="n"/>
      <c r="B4261" s="20" t="n"/>
      <c r="C4261" s="20" t="n"/>
      <c r="D4261" s="20" t="n"/>
      <c r="E4261" s="20" t="n"/>
      <c r="F4261" s="26">
        <f>IF(E4261="","",IFERROR(INDEX('İş emirleri'!$B$6:$B$305,MATCH(E4261,'İş emirleri'!$A$6:$A$305,0)),"İş emri yok"))</f>
        <v/>
      </c>
      <c r="G4261" s="38" t="n"/>
      <c r="H4261" s="38" t="n"/>
      <c r="I4261" s="20" t="n"/>
      <c r="J4261" s="40">
        <f>IF(G4261="","",MAX(0,G4261-N(H4261)))</f>
        <v/>
      </c>
      <c r="K4261" s="24">
        <f>IF(OR(G4261="",N(G4261)=0),"",J4261/G4261)</f>
        <v/>
      </c>
      <c r="L4261" s="38" t="n"/>
      <c r="M4261" s="38" t="n"/>
      <c r="N4261" s="20" t="n"/>
      <c r="O4261" s="40">
        <f>IF(AND(L4261="",M4261=""),"",N(L4261)+N(M4261))</f>
        <v/>
      </c>
      <c r="P4261" s="24">
        <f>IF(OR(O4261="",N(O4261)=0),"",N(M4261)/O4261)</f>
        <v/>
      </c>
      <c r="Q4261" s="40">
        <f>IF(OR(J4261="",N(J4261)=0,O4261=""),"",N(L4261)/(J4261/60))</f>
        <v/>
      </c>
      <c r="R4261" s="20" t="n"/>
    </row>
    <row r="4262">
      <c r="A4262" s="39" t="n"/>
      <c r="B4262" s="20" t="n"/>
      <c r="C4262" s="20" t="n"/>
      <c r="D4262" s="20" t="n"/>
      <c r="E4262" s="20" t="n"/>
      <c r="F4262" s="26">
        <f>IF(E4262="","",IFERROR(INDEX('İş emirleri'!$B$6:$B$305,MATCH(E4262,'İş emirleri'!$A$6:$A$305,0)),"İş emri yok"))</f>
        <v/>
      </c>
      <c r="G4262" s="38" t="n"/>
      <c r="H4262" s="38" t="n"/>
      <c r="I4262" s="20" t="n"/>
      <c r="J4262" s="40">
        <f>IF(G4262="","",MAX(0,G4262-N(H4262)))</f>
        <v/>
      </c>
      <c r="K4262" s="24">
        <f>IF(OR(G4262="",N(G4262)=0),"",J4262/G4262)</f>
        <v/>
      </c>
      <c r="L4262" s="38" t="n"/>
      <c r="M4262" s="38" t="n"/>
      <c r="N4262" s="20" t="n"/>
      <c r="O4262" s="40">
        <f>IF(AND(L4262="",M4262=""),"",N(L4262)+N(M4262))</f>
        <v/>
      </c>
      <c r="P4262" s="24">
        <f>IF(OR(O4262="",N(O4262)=0),"",N(M4262)/O4262)</f>
        <v/>
      </c>
      <c r="Q4262" s="40">
        <f>IF(OR(J4262="",N(J4262)=0,O4262=""),"",N(L4262)/(J4262/60))</f>
        <v/>
      </c>
      <c r="R4262" s="20" t="n"/>
    </row>
    <row r="4263">
      <c r="A4263" s="39" t="n"/>
      <c r="B4263" s="20" t="n"/>
      <c r="C4263" s="20" t="n"/>
      <c r="D4263" s="20" t="n"/>
      <c r="E4263" s="20" t="n"/>
      <c r="F4263" s="26">
        <f>IF(E4263="","",IFERROR(INDEX('İş emirleri'!$B$6:$B$305,MATCH(E4263,'İş emirleri'!$A$6:$A$305,0)),"İş emri yok"))</f>
        <v/>
      </c>
      <c r="G4263" s="38" t="n"/>
      <c r="H4263" s="38" t="n"/>
      <c r="I4263" s="20" t="n"/>
      <c r="J4263" s="40">
        <f>IF(G4263="","",MAX(0,G4263-N(H4263)))</f>
        <v/>
      </c>
      <c r="K4263" s="24">
        <f>IF(OR(G4263="",N(G4263)=0),"",J4263/G4263)</f>
        <v/>
      </c>
      <c r="L4263" s="38" t="n"/>
      <c r="M4263" s="38" t="n"/>
      <c r="N4263" s="20" t="n"/>
      <c r="O4263" s="40">
        <f>IF(AND(L4263="",M4263=""),"",N(L4263)+N(M4263))</f>
        <v/>
      </c>
      <c r="P4263" s="24">
        <f>IF(OR(O4263="",N(O4263)=0),"",N(M4263)/O4263)</f>
        <v/>
      </c>
      <c r="Q4263" s="40">
        <f>IF(OR(J4263="",N(J4263)=0,O4263=""),"",N(L4263)/(J4263/60))</f>
        <v/>
      </c>
      <c r="R4263" s="20" t="n"/>
    </row>
    <row r="4264">
      <c r="A4264" s="39" t="n"/>
      <c r="B4264" s="20" t="n"/>
      <c r="C4264" s="20" t="n"/>
      <c r="D4264" s="20" t="n"/>
      <c r="E4264" s="20" t="n"/>
      <c r="F4264" s="26">
        <f>IF(E4264="","",IFERROR(INDEX('İş emirleri'!$B$6:$B$305,MATCH(E4264,'İş emirleri'!$A$6:$A$305,0)),"İş emri yok"))</f>
        <v/>
      </c>
      <c r="G4264" s="38" t="n"/>
      <c r="H4264" s="38" t="n"/>
      <c r="I4264" s="20" t="n"/>
      <c r="J4264" s="40">
        <f>IF(G4264="","",MAX(0,G4264-N(H4264)))</f>
        <v/>
      </c>
      <c r="K4264" s="24">
        <f>IF(OR(G4264="",N(G4264)=0),"",J4264/G4264)</f>
        <v/>
      </c>
      <c r="L4264" s="38" t="n"/>
      <c r="M4264" s="38" t="n"/>
      <c r="N4264" s="20" t="n"/>
      <c r="O4264" s="40">
        <f>IF(AND(L4264="",M4264=""),"",N(L4264)+N(M4264))</f>
        <v/>
      </c>
      <c r="P4264" s="24">
        <f>IF(OR(O4264="",N(O4264)=0),"",N(M4264)/O4264)</f>
        <v/>
      </c>
      <c r="Q4264" s="40">
        <f>IF(OR(J4264="",N(J4264)=0,O4264=""),"",N(L4264)/(J4264/60))</f>
        <v/>
      </c>
      <c r="R4264" s="20" t="n"/>
    </row>
    <row r="4265">
      <c r="A4265" s="39" t="n"/>
      <c r="B4265" s="20" t="n"/>
      <c r="C4265" s="20" t="n"/>
      <c r="D4265" s="20" t="n"/>
      <c r="E4265" s="20" t="n"/>
      <c r="F4265" s="26">
        <f>IF(E4265="","",IFERROR(INDEX('İş emirleri'!$B$6:$B$305,MATCH(E4265,'İş emirleri'!$A$6:$A$305,0)),"İş emri yok"))</f>
        <v/>
      </c>
      <c r="G4265" s="38" t="n"/>
      <c r="H4265" s="38" t="n"/>
      <c r="I4265" s="20" t="n"/>
      <c r="J4265" s="40">
        <f>IF(G4265="","",MAX(0,G4265-N(H4265)))</f>
        <v/>
      </c>
      <c r="K4265" s="24">
        <f>IF(OR(G4265="",N(G4265)=0),"",J4265/G4265)</f>
        <v/>
      </c>
      <c r="L4265" s="38" t="n"/>
      <c r="M4265" s="38" t="n"/>
      <c r="N4265" s="20" t="n"/>
      <c r="O4265" s="40">
        <f>IF(AND(L4265="",M4265=""),"",N(L4265)+N(M4265))</f>
        <v/>
      </c>
      <c r="P4265" s="24">
        <f>IF(OR(O4265="",N(O4265)=0),"",N(M4265)/O4265)</f>
        <v/>
      </c>
      <c r="Q4265" s="40">
        <f>IF(OR(J4265="",N(J4265)=0,O4265=""),"",N(L4265)/(J4265/60))</f>
        <v/>
      </c>
      <c r="R4265" s="20" t="n"/>
    </row>
    <row r="4266">
      <c r="A4266" s="39" t="n"/>
      <c r="B4266" s="20" t="n"/>
      <c r="C4266" s="20" t="n"/>
      <c r="D4266" s="20" t="n"/>
      <c r="E4266" s="20" t="n"/>
      <c r="F4266" s="26">
        <f>IF(E4266="","",IFERROR(INDEX('İş emirleri'!$B$6:$B$305,MATCH(E4266,'İş emirleri'!$A$6:$A$305,0)),"İş emri yok"))</f>
        <v/>
      </c>
      <c r="G4266" s="38" t="n"/>
      <c r="H4266" s="38" t="n"/>
      <c r="I4266" s="20" t="n"/>
      <c r="J4266" s="40">
        <f>IF(G4266="","",MAX(0,G4266-N(H4266)))</f>
        <v/>
      </c>
      <c r="K4266" s="24">
        <f>IF(OR(G4266="",N(G4266)=0),"",J4266/G4266)</f>
        <v/>
      </c>
      <c r="L4266" s="38" t="n"/>
      <c r="M4266" s="38" t="n"/>
      <c r="N4266" s="20" t="n"/>
      <c r="O4266" s="40">
        <f>IF(AND(L4266="",M4266=""),"",N(L4266)+N(M4266))</f>
        <v/>
      </c>
      <c r="P4266" s="24">
        <f>IF(OR(O4266="",N(O4266)=0),"",N(M4266)/O4266)</f>
        <v/>
      </c>
      <c r="Q4266" s="40">
        <f>IF(OR(J4266="",N(J4266)=0,O4266=""),"",N(L4266)/(J4266/60))</f>
        <v/>
      </c>
      <c r="R4266" s="20" t="n"/>
    </row>
    <row r="4267">
      <c r="A4267" s="39" t="n"/>
      <c r="B4267" s="20" t="n"/>
      <c r="C4267" s="20" t="n"/>
      <c r="D4267" s="20" t="n"/>
      <c r="E4267" s="20" t="n"/>
      <c r="F4267" s="26">
        <f>IF(E4267="","",IFERROR(INDEX('İş emirleri'!$B$6:$B$305,MATCH(E4267,'İş emirleri'!$A$6:$A$305,0)),"İş emri yok"))</f>
        <v/>
      </c>
      <c r="G4267" s="38" t="n"/>
      <c r="H4267" s="38" t="n"/>
      <c r="I4267" s="20" t="n"/>
      <c r="J4267" s="40">
        <f>IF(G4267="","",MAX(0,G4267-N(H4267)))</f>
        <v/>
      </c>
      <c r="K4267" s="24">
        <f>IF(OR(G4267="",N(G4267)=0),"",J4267/G4267)</f>
        <v/>
      </c>
      <c r="L4267" s="38" t="n"/>
      <c r="M4267" s="38" t="n"/>
      <c r="N4267" s="20" t="n"/>
      <c r="O4267" s="40">
        <f>IF(AND(L4267="",M4267=""),"",N(L4267)+N(M4267))</f>
        <v/>
      </c>
      <c r="P4267" s="24">
        <f>IF(OR(O4267="",N(O4267)=0),"",N(M4267)/O4267)</f>
        <v/>
      </c>
      <c r="Q4267" s="40">
        <f>IF(OR(J4267="",N(J4267)=0,O4267=""),"",N(L4267)/(J4267/60))</f>
        <v/>
      </c>
      <c r="R4267" s="20" t="n"/>
    </row>
    <row r="4268">
      <c r="A4268" s="39" t="n"/>
      <c r="B4268" s="20" t="n"/>
      <c r="C4268" s="20" t="n"/>
      <c r="D4268" s="20" t="n"/>
      <c r="E4268" s="20" t="n"/>
      <c r="F4268" s="26">
        <f>IF(E4268="","",IFERROR(INDEX('İş emirleri'!$B$6:$B$305,MATCH(E4268,'İş emirleri'!$A$6:$A$305,0)),"İş emri yok"))</f>
        <v/>
      </c>
      <c r="G4268" s="38" t="n"/>
      <c r="H4268" s="38" t="n"/>
      <c r="I4268" s="20" t="n"/>
      <c r="J4268" s="40">
        <f>IF(G4268="","",MAX(0,G4268-N(H4268)))</f>
        <v/>
      </c>
      <c r="K4268" s="24">
        <f>IF(OR(G4268="",N(G4268)=0),"",J4268/G4268)</f>
        <v/>
      </c>
      <c r="L4268" s="38" t="n"/>
      <c r="M4268" s="38" t="n"/>
      <c r="N4268" s="20" t="n"/>
      <c r="O4268" s="40">
        <f>IF(AND(L4268="",M4268=""),"",N(L4268)+N(M4268))</f>
        <v/>
      </c>
      <c r="P4268" s="24">
        <f>IF(OR(O4268="",N(O4268)=0),"",N(M4268)/O4268)</f>
        <v/>
      </c>
      <c r="Q4268" s="40">
        <f>IF(OR(J4268="",N(J4268)=0,O4268=""),"",N(L4268)/(J4268/60))</f>
        <v/>
      </c>
      <c r="R4268" s="20" t="n"/>
    </row>
    <row r="4269">
      <c r="A4269" s="39" t="n"/>
      <c r="B4269" s="20" t="n"/>
      <c r="C4269" s="20" t="n"/>
      <c r="D4269" s="20" t="n"/>
      <c r="E4269" s="20" t="n"/>
      <c r="F4269" s="26">
        <f>IF(E4269="","",IFERROR(INDEX('İş emirleri'!$B$6:$B$305,MATCH(E4269,'İş emirleri'!$A$6:$A$305,0)),"İş emri yok"))</f>
        <v/>
      </c>
      <c r="G4269" s="38" t="n"/>
      <c r="H4269" s="38" t="n"/>
      <c r="I4269" s="20" t="n"/>
      <c r="J4269" s="40">
        <f>IF(G4269="","",MAX(0,G4269-N(H4269)))</f>
        <v/>
      </c>
      <c r="K4269" s="24">
        <f>IF(OR(G4269="",N(G4269)=0),"",J4269/G4269)</f>
        <v/>
      </c>
      <c r="L4269" s="38" t="n"/>
      <c r="M4269" s="38" t="n"/>
      <c r="N4269" s="20" t="n"/>
      <c r="O4269" s="40">
        <f>IF(AND(L4269="",M4269=""),"",N(L4269)+N(M4269))</f>
        <v/>
      </c>
      <c r="P4269" s="24">
        <f>IF(OR(O4269="",N(O4269)=0),"",N(M4269)/O4269)</f>
        <v/>
      </c>
      <c r="Q4269" s="40">
        <f>IF(OR(J4269="",N(J4269)=0,O4269=""),"",N(L4269)/(J4269/60))</f>
        <v/>
      </c>
      <c r="R4269" s="20" t="n"/>
    </row>
    <row r="4270">
      <c r="A4270" s="39" t="n"/>
      <c r="B4270" s="20" t="n"/>
      <c r="C4270" s="20" t="n"/>
      <c r="D4270" s="20" t="n"/>
      <c r="E4270" s="20" t="n"/>
      <c r="F4270" s="26">
        <f>IF(E4270="","",IFERROR(INDEX('İş emirleri'!$B$6:$B$305,MATCH(E4270,'İş emirleri'!$A$6:$A$305,0)),"İş emri yok"))</f>
        <v/>
      </c>
      <c r="G4270" s="38" t="n"/>
      <c r="H4270" s="38" t="n"/>
      <c r="I4270" s="20" t="n"/>
      <c r="J4270" s="40">
        <f>IF(G4270="","",MAX(0,G4270-N(H4270)))</f>
        <v/>
      </c>
      <c r="K4270" s="24">
        <f>IF(OR(G4270="",N(G4270)=0),"",J4270/G4270)</f>
        <v/>
      </c>
      <c r="L4270" s="38" t="n"/>
      <c r="M4270" s="38" t="n"/>
      <c r="N4270" s="20" t="n"/>
      <c r="O4270" s="40">
        <f>IF(AND(L4270="",M4270=""),"",N(L4270)+N(M4270))</f>
        <v/>
      </c>
      <c r="P4270" s="24">
        <f>IF(OR(O4270="",N(O4270)=0),"",N(M4270)/O4270)</f>
        <v/>
      </c>
      <c r="Q4270" s="40">
        <f>IF(OR(J4270="",N(J4270)=0,O4270=""),"",N(L4270)/(J4270/60))</f>
        <v/>
      </c>
      <c r="R4270" s="20" t="n"/>
    </row>
    <row r="4271">
      <c r="A4271" s="39" t="n"/>
      <c r="B4271" s="20" t="n"/>
      <c r="C4271" s="20" t="n"/>
      <c r="D4271" s="20" t="n"/>
      <c r="E4271" s="20" t="n"/>
      <c r="F4271" s="26">
        <f>IF(E4271="","",IFERROR(INDEX('İş emirleri'!$B$6:$B$305,MATCH(E4271,'İş emirleri'!$A$6:$A$305,0)),"İş emri yok"))</f>
        <v/>
      </c>
      <c r="G4271" s="38" t="n"/>
      <c r="H4271" s="38" t="n"/>
      <c r="I4271" s="20" t="n"/>
      <c r="J4271" s="40">
        <f>IF(G4271="","",MAX(0,G4271-N(H4271)))</f>
        <v/>
      </c>
      <c r="K4271" s="24">
        <f>IF(OR(G4271="",N(G4271)=0),"",J4271/G4271)</f>
        <v/>
      </c>
      <c r="L4271" s="38" t="n"/>
      <c r="M4271" s="38" t="n"/>
      <c r="N4271" s="20" t="n"/>
      <c r="O4271" s="40">
        <f>IF(AND(L4271="",M4271=""),"",N(L4271)+N(M4271))</f>
        <v/>
      </c>
      <c r="P4271" s="24">
        <f>IF(OR(O4271="",N(O4271)=0),"",N(M4271)/O4271)</f>
        <v/>
      </c>
      <c r="Q4271" s="40">
        <f>IF(OR(J4271="",N(J4271)=0,O4271=""),"",N(L4271)/(J4271/60))</f>
        <v/>
      </c>
      <c r="R4271" s="20" t="n"/>
    </row>
    <row r="4272">
      <c r="A4272" s="39" t="n"/>
      <c r="B4272" s="20" t="n"/>
      <c r="C4272" s="20" t="n"/>
      <c r="D4272" s="20" t="n"/>
      <c r="E4272" s="20" t="n"/>
      <c r="F4272" s="26">
        <f>IF(E4272="","",IFERROR(INDEX('İş emirleri'!$B$6:$B$305,MATCH(E4272,'İş emirleri'!$A$6:$A$305,0)),"İş emri yok"))</f>
        <v/>
      </c>
      <c r="G4272" s="38" t="n"/>
      <c r="H4272" s="38" t="n"/>
      <c r="I4272" s="20" t="n"/>
      <c r="J4272" s="40">
        <f>IF(G4272="","",MAX(0,G4272-N(H4272)))</f>
        <v/>
      </c>
      <c r="K4272" s="24">
        <f>IF(OR(G4272="",N(G4272)=0),"",J4272/G4272)</f>
        <v/>
      </c>
      <c r="L4272" s="38" t="n"/>
      <c r="M4272" s="38" t="n"/>
      <c r="N4272" s="20" t="n"/>
      <c r="O4272" s="40">
        <f>IF(AND(L4272="",M4272=""),"",N(L4272)+N(M4272))</f>
        <v/>
      </c>
      <c r="P4272" s="24">
        <f>IF(OR(O4272="",N(O4272)=0),"",N(M4272)/O4272)</f>
        <v/>
      </c>
      <c r="Q4272" s="40">
        <f>IF(OR(J4272="",N(J4272)=0,O4272=""),"",N(L4272)/(J4272/60))</f>
        <v/>
      </c>
      <c r="R4272" s="20" t="n"/>
    </row>
    <row r="4273">
      <c r="A4273" s="39" t="n"/>
      <c r="B4273" s="20" t="n"/>
      <c r="C4273" s="20" t="n"/>
      <c r="D4273" s="20" t="n"/>
      <c r="E4273" s="20" t="n"/>
      <c r="F4273" s="26">
        <f>IF(E4273="","",IFERROR(INDEX('İş emirleri'!$B$6:$B$305,MATCH(E4273,'İş emirleri'!$A$6:$A$305,0)),"İş emri yok"))</f>
        <v/>
      </c>
      <c r="G4273" s="38" t="n"/>
      <c r="H4273" s="38" t="n"/>
      <c r="I4273" s="20" t="n"/>
      <c r="J4273" s="40">
        <f>IF(G4273="","",MAX(0,G4273-N(H4273)))</f>
        <v/>
      </c>
      <c r="K4273" s="24">
        <f>IF(OR(G4273="",N(G4273)=0),"",J4273/G4273)</f>
        <v/>
      </c>
      <c r="L4273" s="38" t="n"/>
      <c r="M4273" s="38" t="n"/>
      <c r="N4273" s="20" t="n"/>
      <c r="O4273" s="40">
        <f>IF(AND(L4273="",M4273=""),"",N(L4273)+N(M4273))</f>
        <v/>
      </c>
      <c r="P4273" s="24">
        <f>IF(OR(O4273="",N(O4273)=0),"",N(M4273)/O4273)</f>
        <v/>
      </c>
      <c r="Q4273" s="40">
        <f>IF(OR(J4273="",N(J4273)=0,O4273=""),"",N(L4273)/(J4273/60))</f>
        <v/>
      </c>
      <c r="R4273" s="20" t="n"/>
    </row>
    <row r="4274">
      <c r="A4274" s="39" t="n"/>
      <c r="B4274" s="20" t="n"/>
      <c r="C4274" s="20" t="n"/>
      <c r="D4274" s="20" t="n"/>
      <c r="E4274" s="20" t="n"/>
      <c r="F4274" s="26">
        <f>IF(E4274="","",IFERROR(INDEX('İş emirleri'!$B$6:$B$305,MATCH(E4274,'İş emirleri'!$A$6:$A$305,0)),"İş emri yok"))</f>
        <v/>
      </c>
      <c r="G4274" s="38" t="n"/>
      <c r="H4274" s="38" t="n"/>
      <c r="I4274" s="20" t="n"/>
      <c r="J4274" s="40">
        <f>IF(G4274="","",MAX(0,G4274-N(H4274)))</f>
        <v/>
      </c>
      <c r="K4274" s="24">
        <f>IF(OR(G4274="",N(G4274)=0),"",J4274/G4274)</f>
        <v/>
      </c>
      <c r="L4274" s="38" t="n"/>
      <c r="M4274" s="38" t="n"/>
      <c r="N4274" s="20" t="n"/>
      <c r="O4274" s="40">
        <f>IF(AND(L4274="",M4274=""),"",N(L4274)+N(M4274))</f>
        <v/>
      </c>
      <c r="P4274" s="24">
        <f>IF(OR(O4274="",N(O4274)=0),"",N(M4274)/O4274)</f>
        <v/>
      </c>
      <c r="Q4274" s="40">
        <f>IF(OR(J4274="",N(J4274)=0,O4274=""),"",N(L4274)/(J4274/60))</f>
        <v/>
      </c>
      <c r="R4274" s="20" t="n"/>
    </row>
    <row r="4275">
      <c r="A4275" s="39" t="n"/>
      <c r="B4275" s="20" t="n"/>
      <c r="C4275" s="20" t="n"/>
      <c r="D4275" s="20" t="n"/>
      <c r="E4275" s="20" t="n"/>
      <c r="F4275" s="26">
        <f>IF(E4275="","",IFERROR(INDEX('İş emirleri'!$B$6:$B$305,MATCH(E4275,'İş emirleri'!$A$6:$A$305,0)),"İş emri yok"))</f>
        <v/>
      </c>
      <c r="G4275" s="38" t="n"/>
      <c r="H4275" s="38" t="n"/>
      <c r="I4275" s="20" t="n"/>
      <c r="J4275" s="40">
        <f>IF(G4275="","",MAX(0,G4275-N(H4275)))</f>
        <v/>
      </c>
      <c r="K4275" s="24">
        <f>IF(OR(G4275="",N(G4275)=0),"",J4275/G4275)</f>
        <v/>
      </c>
      <c r="L4275" s="38" t="n"/>
      <c r="M4275" s="38" t="n"/>
      <c r="N4275" s="20" t="n"/>
      <c r="O4275" s="40">
        <f>IF(AND(L4275="",M4275=""),"",N(L4275)+N(M4275))</f>
        <v/>
      </c>
      <c r="P4275" s="24">
        <f>IF(OR(O4275="",N(O4275)=0),"",N(M4275)/O4275)</f>
        <v/>
      </c>
      <c r="Q4275" s="40">
        <f>IF(OR(J4275="",N(J4275)=0,O4275=""),"",N(L4275)/(J4275/60))</f>
        <v/>
      </c>
      <c r="R4275" s="20" t="n"/>
    </row>
    <row r="4276">
      <c r="A4276" s="39" t="n"/>
      <c r="B4276" s="20" t="n"/>
      <c r="C4276" s="20" t="n"/>
      <c r="D4276" s="20" t="n"/>
      <c r="E4276" s="20" t="n"/>
      <c r="F4276" s="26">
        <f>IF(E4276="","",IFERROR(INDEX('İş emirleri'!$B$6:$B$305,MATCH(E4276,'İş emirleri'!$A$6:$A$305,0)),"İş emri yok"))</f>
        <v/>
      </c>
      <c r="G4276" s="38" t="n"/>
      <c r="H4276" s="38" t="n"/>
      <c r="I4276" s="20" t="n"/>
      <c r="J4276" s="40">
        <f>IF(G4276="","",MAX(0,G4276-N(H4276)))</f>
        <v/>
      </c>
      <c r="K4276" s="24">
        <f>IF(OR(G4276="",N(G4276)=0),"",J4276/G4276)</f>
        <v/>
      </c>
      <c r="L4276" s="38" t="n"/>
      <c r="M4276" s="38" t="n"/>
      <c r="N4276" s="20" t="n"/>
      <c r="O4276" s="40">
        <f>IF(AND(L4276="",M4276=""),"",N(L4276)+N(M4276))</f>
        <v/>
      </c>
      <c r="P4276" s="24">
        <f>IF(OR(O4276="",N(O4276)=0),"",N(M4276)/O4276)</f>
        <v/>
      </c>
      <c r="Q4276" s="40">
        <f>IF(OR(J4276="",N(J4276)=0,O4276=""),"",N(L4276)/(J4276/60))</f>
        <v/>
      </c>
      <c r="R4276" s="20" t="n"/>
    </row>
    <row r="4277">
      <c r="A4277" s="39" t="n"/>
      <c r="B4277" s="20" t="n"/>
      <c r="C4277" s="20" t="n"/>
      <c r="D4277" s="20" t="n"/>
      <c r="E4277" s="20" t="n"/>
      <c r="F4277" s="26">
        <f>IF(E4277="","",IFERROR(INDEX('İş emirleri'!$B$6:$B$305,MATCH(E4277,'İş emirleri'!$A$6:$A$305,0)),"İş emri yok"))</f>
        <v/>
      </c>
      <c r="G4277" s="38" t="n"/>
      <c r="H4277" s="38" t="n"/>
      <c r="I4277" s="20" t="n"/>
      <c r="J4277" s="40">
        <f>IF(G4277="","",MAX(0,G4277-N(H4277)))</f>
        <v/>
      </c>
      <c r="K4277" s="24">
        <f>IF(OR(G4277="",N(G4277)=0),"",J4277/G4277)</f>
        <v/>
      </c>
      <c r="L4277" s="38" t="n"/>
      <c r="M4277" s="38" t="n"/>
      <c r="N4277" s="20" t="n"/>
      <c r="O4277" s="40">
        <f>IF(AND(L4277="",M4277=""),"",N(L4277)+N(M4277))</f>
        <v/>
      </c>
      <c r="P4277" s="24">
        <f>IF(OR(O4277="",N(O4277)=0),"",N(M4277)/O4277)</f>
        <v/>
      </c>
      <c r="Q4277" s="40">
        <f>IF(OR(J4277="",N(J4277)=0,O4277=""),"",N(L4277)/(J4277/60))</f>
        <v/>
      </c>
      <c r="R4277" s="20" t="n"/>
    </row>
    <row r="4278">
      <c r="A4278" s="39" t="n"/>
      <c r="B4278" s="20" t="n"/>
      <c r="C4278" s="20" t="n"/>
      <c r="D4278" s="20" t="n"/>
      <c r="E4278" s="20" t="n"/>
      <c r="F4278" s="26">
        <f>IF(E4278="","",IFERROR(INDEX('İş emirleri'!$B$6:$B$305,MATCH(E4278,'İş emirleri'!$A$6:$A$305,0)),"İş emri yok"))</f>
        <v/>
      </c>
      <c r="G4278" s="38" t="n"/>
      <c r="H4278" s="38" t="n"/>
      <c r="I4278" s="20" t="n"/>
      <c r="J4278" s="40">
        <f>IF(G4278="","",MAX(0,G4278-N(H4278)))</f>
        <v/>
      </c>
      <c r="K4278" s="24">
        <f>IF(OR(G4278="",N(G4278)=0),"",J4278/G4278)</f>
        <v/>
      </c>
      <c r="L4278" s="38" t="n"/>
      <c r="M4278" s="38" t="n"/>
      <c r="N4278" s="20" t="n"/>
      <c r="O4278" s="40">
        <f>IF(AND(L4278="",M4278=""),"",N(L4278)+N(M4278))</f>
        <v/>
      </c>
      <c r="P4278" s="24">
        <f>IF(OR(O4278="",N(O4278)=0),"",N(M4278)/O4278)</f>
        <v/>
      </c>
      <c r="Q4278" s="40">
        <f>IF(OR(J4278="",N(J4278)=0,O4278=""),"",N(L4278)/(J4278/60))</f>
        <v/>
      </c>
      <c r="R4278" s="20" t="n"/>
    </row>
    <row r="4279">
      <c r="A4279" s="39" t="n"/>
      <c r="B4279" s="20" t="n"/>
      <c r="C4279" s="20" t="n"/>
      <c r="D4279" s="20" t="n"/>
      <c r="E4279" s="20" t="n"/>
      <c r="F4279" s="26">
        <f>IF(E4279="","",IFERROR(INDEX('İş emirleri'!$B$6:$B$305,MATCH(E4279,'İş emirleri'!$A$6:$A$305,0)),"İş emri yok"))</f>
        <v/>
      </c>
      <c r="G4279" s="38" t="n"/>
      <c r="H4279" s="38" t="n"/>
      <c r="I4279" s="20" t="n"/>
      <c r="J4279" s="40">
        <f>IF(G4279="","",MAX(0,G4279-N(H4279)))</f>
        <v/>
      </c>
      <c r="K4279" s="24">
        <f>IF(OR(G4279="",N(G4279)=0),"",J4279/G4279)</f>
        <v/>
      </c>
      <c r="L4279" s="38" t="n"/>
      <c r="M4279" s="38" t="n"/>
      <c r="N4279" s="20" t="n"/>
      <c r="O4279" s="40">
        <f>IF(AND(L4279="",M4279=""),"",N(L4279)+N(M4279))</f>
        <v/>
      </c>
      <c r="P4279" s="24">
        <f>IF(OR(O4279="",N(O4279)=0),"",N(M4279)/O4279)</f>
        <v/>
      </c>
      <c r="Q4279" s="40">
        <f>IF(OR(J4279="",N(J4279)=0,O4279=""),"",N(L4279)/(J4279/60))</f>
        <v/>
      </c>
      <c r="R4279" s="20" t="n"/>
    </row>
    <row r="4280">
      <c r="A4280" s="39" t="n"/>
      <c r="B4280" s="20" t="n"/>
      <c r="C4280" s="20" t="n"/>
      <c r="D4280" s="20" t="n"/>
      <c r="E4280" s="20" t="n"/>
      <c r="F4280" s="26">
        <f>IF(E4280="","",IFERROR(INDEX('İş emirleri'!$B$6:$B$305,MATCH(E4280,'İş emirleri'!$A$6:$A$305,0)),"İş emri yok"))</f>
        <v/>
      </c>
      <c r="G4280" s="38" t="n"/>
      <c r="H4280" s="38" t="n"/>
      <c r="I4280" s="20" t="n"/>
      <c r="J4280" s="40">
        <f>IF(G4280="","",MAX(0,G4280-N(H4280)))</f>
        <v/>
      </c>
      <c r="K4280" s="24">
        <f>IF(OR(G4280="",N(G4280)=0),"",J4280/G4280)</f>
        <v/>
      </c>
      <c r="L4280" s="38" t="n"/>
      <c r="M4280" s="38" t="n"/>
      <c r="N4280" s="20" t="n"/>
      <c r="O4280" s="40">
        <f>IF(AND(L4280="",M4280=""),"",N(L4280)+N(M4280))</f>
        <v/>
      </c>
      <c r="P4280" s="24">
        <f>IF(OR(O4280="",N(O4280)=0),"",N(M4280)/O4280)</f>
        <v/>
      </c>
      <c r="Q4280" s="40">
        <f>IF(OR(J4280="",N(J4280)=0,O4280=""),"",N(L4280)/(J4280/60))</f>
        <v/>
      </c>
      <c r="R4280" s="20" t="n"/>
    </row>
    <row r="4281">
      <c r="A4281" s="39" t="n"/>
      <c r="B4281" s="20" t="n"/>
      <c r="C4281" s="20" t="n"/>
      <c r="D4281" s="20" t="n"/>
      <c r="E4281" s="20" t="n"/>
      <c r="F4281" s="26">
        <f>IF(E4281="","",IFERROR(INDEX('İş emirleri'!$B$6:$B$305,MATCH(E4281,'İş emirleri'!$A$6:$A$305,0)),"İş emri yok"))</f>
        <v/>
      </c>
      <c r="G4281" s="38" t="n"/>
      <c r="H4281" s="38" t="n"/>
      <c r="I4281" s="20" t="n"/>
      <c r="J4281" s="40">
        <f>IF(G4281="","",MAX(0,G4281-N(H4281)))</f>
        <v/>
      </c>
      <c r="K4281" s="24">
        <f>IF(OR(G4281="",N(G4281)=0),"",J4281/G4281)</f>
        <v/>
      </c>
      <c r="L4281" s="38" t="n"/>
      <c r="M4281" s="38" t="n"/>
      <c r="N4281" s="20" t="n"/>
      <c r="O4281" s="40">
        <f>IF(AND(L4281="",M4281=""),"",N(L4281)+N(M4281))</f>
        <v/>
      </c>
      <c r="P4281" s="24">
        <f>IF(OR(O4281="",N(O4281)=0),"",N(M4281)/O4281)</f>
        <v/>
      </c>
      <c r="Q4281" s="40">
        <f>IF(OR(J4281="",N(J4281)=0,O4281=""),"",N(L4281)/(J4281/60))</f>
        <v/>
      </c>
      <c r="R4281" s="20" t="n"/>
    </row>
    <row r="4282">
      <c r="A4282" s="39" t="n"/>
      <c r="B4282" s="20" t="n"/>
      <c r="C4282" s="20" t="n"/>
      <c r="D4282" s="20" t="n"/>
      <c r="E4282" s="20" t="n"/>
      <c r="F4282" s="26">
        <f>IF(E4282="","",IFERROR(INDEX('İş emirleri'!$B$6:$B$305,MATCH(E4282,'İş emirleri'!$A$6:$A$305,0)),"İş emri yok"))</f>
        <v/>
      </c>
      <c r="G4282" s="38" t="n"/>
      <c r="H4282" s="38" t="n"/>
      <c r="I4282" s="20" t="n"/>
      <c r="J4282" s="40">
        <f>IF(G4282="","",MAX(0,G4282-N(H4282)))</f>
        <v/>
      </c>
      <c r="K4282" s="24">
        <f>IF(OR(G4282="",N(G4282)=0),"",J4282/G4282)</f>
        <v/>
      </c>
      <c r="L4282" s="38" t="n"/>
      <c r="M4282" s="38" t="n"/>
      <c r="N4282" s="20" t="n"/>
      <c r="O4282" s="40">
        <f>IF(AND(L4282="",M4282=""),"",N(L4282)+N(M4282))</f>
        <v/>
      </c>
      <c r="P4282" s="24">
        <f>IF(OR(O4282="",N(O4282)=0),"",N(M4282)/O4282)</f>
        <v/>
      </c>
      <c r="Q4282" s="40">
        <f>IF(OR(J4282="",N(J4282)=0,O4282=""),"",N(L4282)/(J4282/60))</f>
        <v/>
      </c>
      <c r="R4282" s="20" t="n"/>
    </row>
    <row r="4283">
      <c r="A4283" s="39" t="n"/>
      <c r="B4283" s="20" t="n"/>
      <c r="C4283" s="20" t="n"/>
      <c r="D4283" s="20" t="n"/>
      <c r="E4283" s="20" t="n"/>
      <c r="F4283" s="26">
        <f>IF(E4283="","",IFERROR(INDEX('İş emirleri'!$B$6:$B$305,MATCH(E4283,'İş emirleri'!$A$6:$A$305,0)),"İş emri yok"))</f>
        <v/>
      </c>
      <c r="G4283" s="38" t="n"/>
      <c r="H4283" s="38" t="n"/>
      <c r="I4283" s="20" t="n"/>
      <c r="J4283" s="40">
        <f>IF(G4283="","",MAX(0,G4283-N(H4283)))</f>
        <v/>
      </c>
      <c r="K4283" s="24">
        <f>IF(OR(G4283="",N(G4283)=0),"",J4283/G4283)</f>
        <v/>
      </c>
      <c r="L4283" s="38" t="n"/>
      <c r="M4283" s="38" t="n"/>
      <c r="N4283" s="20" t="n"/>
      <c r="O4283" s="40">
        <f>IF(AND(L4283="",M4283=""),"",N(L4283)+N(M4283))</f>
        <v/>
      </c>
      <c r="P4283" s="24">
        <f>IF(OR(O4283="",N(O4283)=0),"",N(M4283)/O4283)</f>
        <v/>
      </c>
      <c r="Q4283" s="40">
        <f>IF(OR(J4283="",N(J4283)=0,O4283=""),"",N(L4283)/(J4283/60))</f>
        <v/>
      </c>
      <c r="R4283" s="20" t="n"/>
    </row>
    <row r="4284">
      <c r="A4284" s="39" t="n"/>
      <c r="B4284" s="20" t="n"/>
      <c r="C4284" s="20" t="n"/>
      <c r="D4284" s="20" t="n"/>
      <c r="E4284" s="20" t="n"/>
      <c r="F4284" s="26">
        <f>IF(E4284="","",IFERROR(INDEX('İş emirleri'!$B$6:$B$305,MATCH(E4284,'İş emirleri'!$A$6:$A$305,0)),"İş emri yok"))</f>
        <v/>
      </c>
      <c r="G4284" s="38" t="n"/>
      <c r="H4284" s="38" t="n"/>
      <c r="I4284" s="20" t="n"/>
      <c r="J4284" s="40">
        <f>IF(G4284="","",MAX(0,G4284-N(H4284)))</f>
        <v/>
      </c>
      <c r="K4284" s="24">
        <f>IF(OR(G4284="",N(G4284)=0),"",J4284/G4284)</f>
        <v/>
      </c>
      <c r="L4284" s="38" t="n"/>
      <c r="M4284" s="38" t="n"/>
      <c r="N4284" s="20" t="n"/>
      <c r="O4284" s="40">
        <f>IF(AND(L4284="",M4284=""),"",N(L4284)+N(M4284))</f>
        <v/>
      </c>
      <c r="P4284" s="24">
        <f>IF(OR(O4284="",N(O4284)=0),"",N(M4284)/O4284)</f>
        <v/>
      </c>
      <c r="Q4284" s="40">
        <f>IF(OR(J4284="",N(J4284)=0,O4284=""),"",N(L4284)/(J4284/60))</f>
        <v/>
      </c>
      <c r="R4284" s="20" t="n"/>
    </row>
    <row r="4285">
      <c r="A4285" s="39" t="n"/>
      <c r="B4285" s="20" t="n"/>
      <c r="C4285" s="20" t="n"/>
      <c r="D4285" s="20" t="n"/>
      <c r="E4285" s="20" t="n"/>
      <c r="F4285" s="26">
        <f>IF(E4285="","",IFERROR(INDEX('İş emirleri'!$B$6:$B$305,MATCH(E4285,'İş emirleri'!$A$6:$A$305,0)),"İş emri yok"))</f>
        <v/>
      </c>
      <c r="G4285" s="38" t="n"/>
      <c r="H4285" s="38" t="n"/>
      <c r="I4285" s="20" t="n"/>
      <c r="J4285" s="40">
        <f>IF(G4285="","",MAX(0,G4285-N(H4285)))</f>
        <v/>
      </c>
      <c r="K4285" s="24">
        <f>IF(OR(G4285="",N(G4285)=0),"",J4285/G4285)</f>
        <v/>
      </c>
      <c r="L4285" s="38" t="n"/>
      <c r="M4285" s="38" t="n"/>
      <c r="N4285" s="20" t="n"/>
      <c r="O4285" s="40">
        <f>IF(AND(L4285="",M4285=""),"",N(L4285)+N(M4285))</f>
        <v/>
      </c>
      <c r="P4285" s="24">
        <f>IF(OR(O4285="",N(O4285)=0),"",N(M4285)/O4285)</f>
        <v/>
      </c>
      <c r="Q4285" s="40">
        <f>IF(OR(J4285="",N(J4285)=0,O4285=""),"",N(L4285)/(J4285/60))</f>
        <v/>
      </c>
      <c r="R4285" s="20" t="n"/>
    </row>
    <row r="4286">
      <c r="A4286" s="39" t="n"/>
      <c r="B4286" s="20" t="n"/>
      <c r="C4286" s="20" t="n"/>
      <c r="D4286" s="20" t="n"/>
      <c r="E4286" s="20" t="n"/>
      <c r="F4286" s="26">
        <f>IF(E4286="","",IFERROR(INDEX('İş emirleri'!$B$6:$B$305,MATCH(E4286,'İş emirleri'!$A$6:$A$305,0)),"İş emri yok"))</f>
        <v/>
      </c>
      <c r="G4286" s="38" t="n"/>
      <c r="H4286" s="38" t="n"/>
      <c r="I4286" s="20" t="n"/>
      <c r="J4286" s="40">
        <f>IF(G4286="","",MAX(0,G4286-N(H4286)))</f>
        <v/>
      </c>
      <c r="K4286" s="24">
        <f>IF(OR(G4286="",N(G4286)=0),"",J4286/G4286)</f>
        <v/>
      </c>
      <c r="L4286" s="38" t="n"/>
      <c r="M4286" s="38" t="n"/>
      <c r="N4286" s="20" t="n"/>
      <c r="O4286" s="40">
        <f>IF(AND(L4286="",M4286=""),"",N(L4286)+N(M4286))</f>
        <v/>
      </c>
      <c r="P4286" s="24">
        <f>IF(OR(O4286="",N(O4286)=0),"",N(M4286)/O4286)</f>
        <v/>
      </c>
      <c r="Q4286" s="40">
        <f>IF(OR(J4286="",N(J4286)=0,O4286=""),"",N(L4286)/(J4286/60))</f>
        <v/>
      </c>
      <c r="R4286" s="20" t="n"/>
    </row>
    <row r="4287">
      <c r="A4287" s="39" t="n"/>
      <c r="B4287" s="20" t="n"/>
      <c r="C4287" s="20" t="n"/>
      <c r="D4287" s="20" t="n"/>
      <c r="E4287" s="20" t="n"/>
      <c r="F4287" s="26">
        <f>IF(E4287="","",IFERROR(INDEX('İş emirleri'!$B$6:$B$305,MATCH(E4287,'İş emirleri'!$A$6:$A$305,0)),"İş emri yok"))</f>
        <v/>
      </c>
      <c r="G4287" s="38" t="n"/>
      <c r="H4287" s="38" t="n"/>
      <c r="I4287" s="20" t="n"/>
      <c r="J4287" s="40">
        <f>IF(G4287="","",MAX(0,G4287-N(H4287)))</f>
        <v/>
      </c>
      <c r="K4287" s="24">
        <f>IF(OR(G4287="",N(G4287)=0),"",J4287/G4287)</f>
        <v/>
      </c>
      <c r="L4287" s="38" t="n"/>
      <c r="M4287" s="38" t="n"/>
      <c r="N4287" s="20" t="n"/>
      <c r="O4287" s="40">
        <f>IF(AND(L4287="",M4287=""),"",N(L4287)+N(M4287))</f>
        <v/>
      </c>
      <c r="P4287" s="24">
        <f>IF(OR(O4287="",N(O4287)=0),"",N(M4287)/O4287)</f>
        <v/>
      </c>
      <c r="Q4287" s="40">
        <f>IF(OR(J4287="",N(J4287)=0,O4287=""),"",N(L4287)/(J4287/60))</f>
        <v/>
      </c>
      <c r="R4287" s="20" t="n"/>
    </row>
    <row r="4288">
      <c r="A4288" s="39" t="n"/>
      <c r="B4288" s="20" t="n"/>
      <c r="C4288" s="20" t="n"/>
      <c r="D4288" s="20" t="n"/>
      <c r="E4288" s="20" t="n"/>
      <c r="F4288" s="26">
        <f>IF(E4288="","",IFERROR(INDEX('İş emirleri'!$B$6:$B$305,MATCH(E4288,'İş emirleri'!$A$6:$A$305,0)),"İş emri yok"))</f>
        <v/>
      </c>
      <c r="G4288" s="38" t="n"/>
      <c r="H4288" s="38" t="n"/>
      <c r="I4288" s="20" t="n"/>
      <c r="J4288" s="40">
        <f>IF(G4288="","",MAX(0,G4288-N(H4288)))</f>
        <v/>
      </c>
      <c r="K4288" s="24">
        <f>IF(OR(G4288="",N(G4288)=0),"",J4288/G4288)</f>
        <v/>
      </c>
      <c r="L4288" s="38" t="n"/>
      <c r="M4288" s="38" t="n"/>
      <c r="N4288" s="20" t="n"/>
      <c r="O4288" s="40">
        <f>IF(AND(L4288="",M4288=""),"",N(L4288)+N(M4288))</f>
        <v/>
      </c>
      <c r="P4288" s="24">
        <f>IF(OR(O4288="",N(O4288)=0),"",N(M4288)/O4288)</f>
        <v/>
      </c>
      <c r="Q4288" s="40">
        <f>IF(OR(J4288="",N(J4288)=0,O4288=""),"",N(L4288)/(J4288/60))</f>
        <v/>
      </c>
      <c r="R4288" s="20" t="n"/>
    </row>
    <row r="4289">
      <c r="A4289" s="39" t="n"/>
      <c r="B4289" s="20" t="n"/>
      <c r="C4289" s="20" t="n"/>
      <c r="D4289" s="20" t="n"/>
      <c r="E4289" s="20" t="n"/>
      <c r="F4289" s="26">
        <f>IF(E4289="","",IFERROR(INDEX('İş emirleri'!$B$6:$B$305,MATCH(E4289,'İş emirleri'!$A$6:$A$305,0)),"İş emri yok"))</f>
        <v/>
      </c>
      <c r="G4289" s="38" t="n"/>
      <c r="H4289" s="38" t="n"/>
      <c r="I4289" s="20" t="n"/>
      <c r="J4289" s="40">
        <f>IF(G4289="","",MAX(0,G4289-N(H4289)))</f>
        <v/>
      </c>
      <c r="K4289" s="24">
        <f>IF(OR(G4289="",N(G4289)=0),"",J4289/G4289)</f>
        <v/>
      </c>
      <c r="L4289" s="38" t="n"/>
      <c r="M4289" s="38" t="n"/>
      <c r="N4289" s="20" t="n"/>
      <c r="O4289" s="40">
        <f>IF(AND(L4289="",M4289=""),"",N(L4289)+N(M4289))</f>
        <v/>
      </c>
      <c r="P4289" s="24">
        <f>IF(OR(O4289="",N(O4289)=0),"",N(M4289)/O4289)</f>
        <v/>
      </c>
      <c r="Q4289" s="40">
        <f>IF(OR(J4289="",N(J4289)=0,O4289=""),"",N(L4289)/(J4289/60))</f>
        <v/>
      </c>
      <c r="R4289" s="20" t="n"/>
    </row>
    <row r="4290">
      <c r="A4290" s="39" t="n"/>
      <c r="B4290" s="20" t="n"/>
      <c r="C4290" s="20" t="n"/>
      <c r="D4290" s="20" t="n"/>
      <c r="E4290" s="20" t="n"/>
      <c r="F4290" s="26">
        <f>IF(E4290="","",IFERROR(INDEX('İş emirleri'!$B$6:$B$305,MATCH(E4290,'İş emirleri'!$A$6:$A$305,0)),"İş emri yok"))</f>
        <v/>
      </c>
      <c r="G4290" s="38" t="n"/>
      <c r="H4290" s="38" t="n"/>
      <c r="I4290" s="20" t="n"/>
      <c r="J4290" s="40">
        <f>IF(G4290="","",MAX(0,G4290-N(H4290)))</f>
        <v/>
      </c>
      <c r="K4290" s="24">
        <f>IF(OR(G4290="",N(G4290)=0),"",J4290/G4290)</f>
        <v/>
      </c>
      <c r="L4290" s="38" t="n"/>
      <c r="M4290" s="38" t="n"/>
      <c r="N4290" s="20" t="n"/>
      <c r="O4290" s="40">
        <f>IF(AND(L4290="",M4290=""),"",N(L4290)+N(M4290))</f>
        <v/>
      </c>
      <c r="P4290" s="24">
        <f>IF(OR(O4290="",N(O4290)=0),"",N(M4290)/O4290)</f>
        <v/>
      </c>
      <c r="Q4290" s="40">
        <f>IF(OR(J4290="",N(J4290)=0,O4290=""),"",N(L4290)/(J4290/60))</f>
        <v/>
      </c>
      <c r="R4290" s="20" t="n"/>
    </row>
    <row r="4291">
      <c r="A4291" s="39" t="n"/>
      <c r="B4291" s="20" t="n"/>
      <c r="C4291" s="20" t="n"/>
      <c r="D4291" s="20" t="n"/>
      <c r="E4291" s="20" t="n"/>
      <c r="F4291" s="26">
        <f>IF(E4291="","",IFERROR(INDEX('İş emirleri'!$B$6:$B$305,MATCH(E4291,'İş emirleri'!$A$6:$A$305,0)),"İş emri yok"))</f>
        <v/>
      </c>
      <c r="G4291" s="38" t="n"/>
      <c r="H4291" s="38" t="n"/>
      <c r="I4291" s="20" t="n"/>
      <c r="J4291" s="40">
        <f>IF(G4291="","",MAX(0,G4291-N(H4291)))</f>
        <v/>
      </c>
      <c r="K4291" s="24">
        <f>IF(OR(G4291="",N(G4291)=0),"",J4291/G4291)</f>
        <v/>
      </c>
      <c r="L4291" s="38" t="n"/>
      <c r="M4291" s="38" t="n"/>
      <c r="N4291" s="20" t="n"/>
      <c r="O4291" s="40">
        <f>IF(AND(L4291="",M4291=""),"",N(L4291)+N(M4291))</f>
        <v/>
      </c>
      <c r="P4291" s="24">
        <f>IF(OR(O4291="",N(O4291)=0),"",N(M4291)/O4291)</f>
        <v/>
      </c>
      <c r="Q4291" s="40">
        <f>IF(OR(J4291="",N(J4291)=0,O4291=""),"",N(L4291)/(J4291/60))</f>
        <v/>
      </c>
      <c r="R4291" s="20" t="n"/>
    </row>
    <row r="4292">
      <c r="A4292" s="39" t="n"/>
      <c r="B4292" s="20" t="n"/>
      <c r="C4292" s="20" t="n"/>
      <c r="D4292" s="20" t="n"/>
      <c r="E4292" s="20" t="n"/>
      <c r="F4292" s="26">
        <f>IF(E4292="","",IFERROR(INDEX('İş emirleri'!$B$6:$B$305,MATCH(E4292,'İş emirleri'!$A$6:$A$305,0)),"İş emri yok"))</f>
        <v/>
      </c>
      <c r="G4292" s="38" t="n"/>
      <c r="H4292" s="38" t="n"/>
      <c r="I4292" s="20" t="n"/>
      <c r="J4292" s="40">
        <f>IF(G4292="","",MAX(0,G4292-N(H4292)))</f>
        <v/>
      </c>
      <c r="K4292" s="24">
        <f>IF(OR(G4292="",N(G4292)=0),"",J4292/G4292)</f>
        <v/>
      </c>
      <c r="L4292" s="38" t="n"/>
      <c r="M4292" s="38" t="n"/>
      <c r="N4292" s="20" t="n"/>
      <c r="O4292" s="40">
        <f>IF(AND(L4292="",M4292=""),"",N(L4292)+N(M4292))</f>
        <v/>
      </c>
      <c r="P4292" s="24">
        <f>IF(OR(O4292="",N(O4292)=0),"",N(M4292)/O4292)</f>
        <v/>
      </c>
      <c r="Q4292" s="40">
        <f>IF(OR(J4292="",N(J4292)=0,O4292=""),"",N(L4292)/(J4292/60))</f>
        <v/>
      </c>
      <c r="R4292" s="20" t="n"/>
    </row>
    <row r="4293">
      <c r="A4293" s="39" t="n"/>
      <c r="B4293" s="20" t="n"/>
      <c r="C4293" s="20" t="n"/>
      <c r="D4293" s="20" t="n"/>
      <c r="E4293" s="20" t="n"/>
      <c r="F4293" s="26">
        <f>IF(E4293="","",IFERROR(INDEX('İş emirleri'!$B$6:$B$305,MATCH(E4293,'İş emirleri'!$A$6:$A$305,0)),"İş emri yok"))</f>
        <v/>
      </c>
      <c r="G4293" s="38" t="n"/>
      <c r="H4293" s="38" t="n"/>
      <c r="I4293" s="20" t="n"/>
      <c r="J4293" s="40">
        <f>IF(G4293="","",MAX(0,G4293-N(H4293)))</f>
        <v/>
      </c>
      <c r="K4293" s="24">
        <f>IF(OR(G4293="",N(G4293)=0),"",J4293/G4293)</f>
        <v/>
      </c>
      <c r="L4293" s="38" t="n"/>
      <c r="M4293" s="38" t="n"/>
      <c r="N4293" s="20" t="n"/>
      <c r="O4293" s="40">
        <f>IF(AND(L4293="",M4293=""),"",N(L4293)+N(M4293))</f>
        <v/>
      </c>
      <c r="P4293" s="24">
        <f>IF(OR(O4293="",N(O4293)=0),"",N(M4293)/O4293)</f>
        <v/>
      </c>
      <c r="Q4293" s="40">
        <f>IF(OR(J4293="",N(J4293)=0,O4293=""),"",N(L4293)/(J4293/60))</f>
        <v/>
      </c>
      <c r="R4293" s="20" t="n"/>
    </row>
    <row r="4294">
      <c r="A4294" s="39" t="n"/>
      <c r="B4294" s="20" t="n"/>
      <c r="C4294" s="20" t="n"/>
      <c r="D4294" s="20" t="n"/>
      <c r="E4294" s="20" t="n"/>
      <c r="F4294" s="26">
        <f>IF(E4294="","",IFERROR(INDEX('İş emirleri'!$B$6:$B$305,MATCH(E4294,'İş emirleri'!$A$6:$A$305,0)),"İş emri yok"))</f>
        <v/>
      </c>
      <c r="G4294" s="38" t="n"/>
      <c r="H4294" s="38" t="n"/>
      <c r="I4294" s="20" t="n"/>
      <c r="J4294" s="40">
        <f>IF(G4294="","",MAX(0,G4294-N(H4294)))</f>
        <v/>
      </c>
      <c r="K4294" s="24">
        <f>IF(OR(G4294="",N(G4294)=0),"",J4294/G4294)</f>
        <v/>
      </c>
      <c r="L4294" s="38" t="n"/>
      <c r="M4294" s="38" t="n"/>
      <c r="N4294" s="20" t="n"/>
      <c r="O4294" s="40">
        <f>IF(AND(L4294="",M4294=""),"",N(L4294)+N(M4294))</f>
        <v/>
      </c>
      <c r="P4294" s="24">
        <f>IF(OR(O4294="",N(O4294)=0),"",N(M4294)/O4294)</f>
        <v/>
      </c>
      <c r="Q4294" s="40">
        <f>IF(OR(J4294="",N(J4294)=0,O4294=""),"",N(L4294)/(J4294/60))</f>
        <v/>
      </c>
      <c r="R4294" s="20" t="n"/>
    </row>
    <row r="4295">
      <c r="A4295" s="39" t="n"/>
      <c r="B4295" s="20" t="n"/>
      <c r="C4295" s="20" t="n"/>
      <c r="D4295" s="20" t="n"/>
      <c r="E4295" s="20" t="n"/>
      <c r="F4295" s="26">
        <f>IF(E4295="","",IFERROR(INDEX('İş emirleri'!$B$6:$B$305,MATCH(E4295,'İş emirleri'!$A$6:$A$305,0)),"İş emri yok"))</f>
        <v/>
      </c>
      <c r="G4295" s="38" t="n"/>
      <c r="H4295" s="38" t="n"/>
      <c r="I4295" s="20" t="n"/>
      <c r="J4295" s="40">
        <f>IF(G4295="","",MAX(0,G4295-N(H4295)))</f>
        <v/>
      </c>
      <c r="K4295" s="24">
        <f>IF(OR(G4295="",N(G4295)=0),"",J4295/G4295)</f>
        <v/>
      </c>
      <c r="L4295" s="38" t="n"/>
      <c r="M4295" s="38" t="n"/>
      <c r="N4295" s="20" t="n"/>
      <c r="O4295" s="40">
        <f>IF(AND(L4295="",M4295=""),"",N(L4295)+N(M4295))</f>
        <v/>
      </c>
      <c r="P4295" s="24">
        <f>IF(OR(O4295="",N(O4295)=0),"",N(M4295)/O4295)</f>
        <v/>
      </c>
      <c r="Q4295" s="40">
        <f>IF(OR(J4295="",N(J4295)=0,O4295=""),"",N(L4295)/(J4295/60))</f>
        <v/>
      </c>
      <c r="R4295" s="20" t="n"/>
    </row>
    <row r="4296">
      <c r="A4296" s="39" t="n"/>
      <c r="B4296" s="20" t="n"/>
      <c r="C4296" s="20" t="n"/>
      <c r="D4296" s="20" t="n"/>
      <c r="E4296" s="20" t="n"/>
      <c r="F4296" s="26">
        <f>IF(E4296="","",IFERROR(INDEX('İş emirleri'!$B$6:$B$305,MATCH(E4296,'İş emirleri'!$A$6:$A$305,0)),"İş emri yok"))</f>
        <v/>
      </c>
      <c r="G4296" s="38" t="n"/>
      <c r="H4296" s="38" t="n"/>
      <c r="I4296" s="20" t="n"/>
      <c r="J4296" s="40">
        <f>IF(G4296="","",MAX(0,G4296-N(H4296)))</f>
        <v/>
      </c>
      <c r="K4296" s="24">
        <f>IF(OR(G4296="",N(G4296)=0),"",J4296/G4296)</f>
        <v/>
      </c>
      <c r="L4296" s="38" t="n"/>
      <c r="M4296" s="38" t="n"/>
      <c r="N4296" s="20" t="n"/>
      <c r="O4296" s="40">
        <f>IF(AND(L4296="",M4296=""),"",N(L4296)+N(M4296))</f>
        <v/>
      </c>
      <c r="P4296" s="24">
        <f>IF(OR(O4296="",N(O4296)=0),"",N(M4296)/O4296)</f>
        <v/>
      </c>
      <c r="Q4296" s="40">
        <f>IF(OR(J4296="",N(J4296)=0,O4296=""),"",N(L4296)/(J4296/60))</f>
        <v/>
      </c>
      <c r="R4296" s="20" t="n"/>
    </row>
    <row r="4297">
      <c r="A4297" s="39" t="n"/>
      <c r="B4297" s="20" t="n"/>
      <c r="C4297" s="20" t="n"/>
      <c r="D4297" s="20" t="n"/>
      <c r="E4297" s="20" t="n"/>
      <c r="F4297" s="26">
        <f>IF(E4297="","",IFERROR(INDEX('İş emirleri'!$B$6:$B$305,MATCH(E4297,'İş emirleri'!$A$6:$A$305,0)),"İş emri yok"))</f>
        <v/>
      </c>
      <c r="G4297" s="38" t="n"/>
      <c r="H4297" s="38" t="n"/>
      <c r="I4297" s="20" t="n"/>
      <c r="J4297" s="40">
        <f>IF(G4297="","",MAX(0,G4297-N(H4297)))</f>
        <v/>
      </c>
      <c r="K4297" s="24">
        <f>IF(OR(G4297="",N(G4297)=0),"",J4297/G4297)</f>
        <v/>
      </c>
      <c r="L4297" s="38" t="n"/>
      <c r="M4297" s="38" t="n"/>
      <c r="N4297" s="20" t="n"/>
      <c r="O4297" s="40">
        <f>IF(AND(L4297="",M4297=""),"",N(L4297)+N(M4297))</f>
        <v/>
      </c>
      <c r="P4297" s="24">
        <f>IF(OR(O4297="",N(O4297)=0),"",N(M4297)/O4297)</f>
        <v/>
      </c>
      <c r="Q4297" s="40">
        <f>IF(OR(J4297="",N(J4297)=0,O4297=""),"",N(L4297)/(J4297/60))</f>
        <v/>
      </c>
      <c r="R4297" s="20" t="n"/>
    </row>
    <row r="4298">
      <c r="A4298" s="39" t="n"/>
      <c r="B4298" s="20" t="n"/>
      <c r="C4298" s="20" t="n"/>
      <c r="D4298" s="20" t="n"/>
      <c r="E4298" s="20" t="n"/>
      <c r="F4298" s="26">
        <f>IF(E4298="","",IFERROR(INDEX('İş emirleri'!$B$6:$B$305,MATCH(E4298,'İş emirleri'!$A$6:$A$305,0)),"İş emri yok"))</f>
        <v/>
      </c>
      <c r="G4298" s="38" t="n"/>
      <c r="H4298" s="38" t="n"/>
      <c r="I4298" s="20" t="n"/>
      <c r="J4298" s="40">
        <f>IF(G4298="","",MAX(0,G4298-N(H4298)))</f>
        <v/>
      </c>
      <c r="K4298" s="24">
        <f>IF(OR(G4298="",N(G4298)=0),"",J4298/G4298)</f>
        <v/>
      </c>
      <c r="L4298" s="38" t="n"/>
      <c r="M4298" s="38" t="n"/>
      <c r="N4298" s="20" t="n"/>
      <c r="O4298" s="40">
        <f>IF(AND(L4298="",M4298=""),"",N(L4298)+N(M4298))</f>
        <v/>
      </c>
      <c r="P4298" s="24">
        <f>IF(OR(O4298="",N(O4298)=0),"",N(M4298)/O4298)</f>
        <v/>
      </c>
      <c r="Q4298" s="40">
        <f>IF(OR(J4298="",N(J4298)=0,O4298=""),"",N(L4298)/(J4298/60))</f>
        <v/>
      </c>
      <c r="R4298" s="20" t="n"/>
    </row>
    <row r="4299">
      <c r="A4299" s="39" t="n"/>
      <c r="B4299" s="20" t="n"/>
      <c r="C4299" s="20" t="n"/>
      <c r="D4299" s="20" t="n"/>
      <c r="E4299" s="20" t="n"/>
      <c r="F4299" s="26">
        <f>IF(E4299="","",IFERROR(INDEX('İş emirleri'!$B$6:$B$305,MATCH(E4299,'İş emirleri'!$A$6:$A$305,0)),"İş emri yok"))</f>
        <v/>
      </c>
      <c r="G4299" s="38" t="n"/>
      <c r="H4299" s="38" t="n"/>
      <c r="I4299" s="20" t="n"/>
      <c r="J4299" s="40">
        <f>IF(G4299="","",MAX(0,G4299-N(H4299)))</f>
        <v/>
      </c>
      <c r="K4299" s="24">
        <f>IF(OR(G4299="",N(G4299)=0),"",J4299/G4299)</f>
        <v/>
      </c>
      <c r="L4299" s="38" t="n"/>
      <c r="M4299" s="38" t="n"/>
      <c r="N4299" s="20" t="n"/>
      <c r="O4299" s="40">
        <f>IF(AND(L4299="",M4299=""),"",N(L4299)+N(M4299))</f>
        <v/>
      </c>
      <c r="P4299" s="24">
        <f>IF(OR(O4299="",N(O4299)=0),"",N(M4299)/O4299)</f>
        <v/>
      </c>
      <c r="Q4299" s="40">
        <f>IF(OR(J4299="",N(J4299)=0,O4299=""),"",N(L4299)/(J4299/60))</f>
        <v/>
      </c>
      <c r="R4299" s="20" t="n"/>
    </row>
    <row r="4300">
      <c r="A4300" s="39" t="n"/>
      <c r="B4300" s="20" t="n"/>
      <c r="C4300" s="20" t="n"/>
      <c r="D4300" s="20" t="n"/>
      <c r="E4300" s="20" t="n"/>
      <c r="F4300" s="26">
        <f>IF(E4300="","",IFERROR(INDEX('İş emirleri'!$B$6:$B$305,MATCH(E4300,'İş emirleri'!$A$6:$A$305,0)),"İş emri yok"))</f>
        <v/>
      </c>
      <c r="G4300" s="38" t="n"/>
      <c r="H4300" s="38" t="n"/>
      <c r="I4300" s="20" t="n"/>
      <c r="J4300" s="40">
        <f>IF(G4300="","",MAX(0,G4300-N(H4300)))</f>
        <v/>
      </c>
      <c r="K4300" s="24">
        <f>IF(OR(G4300="",N(G4300)=0),"",J4300/G4300)</f>
        <v/>
      </c>
      <c r="L4300" s="38" t="n"/>
      <c r="M4300" s="38" t="n"/>
      <c r="N4300" s="20" t="n"/>
      <c r="O4300" s="40">
        <f>IF(AND(L4300="",M4300=""),"",N(L4300)+N(M4300))</f>
        <v/>
      </c>
      <c r="P4300" s="24">
        <f>IF(OR(O4300="",N(O4300)=0),"",N(M4300)/O4300)</f>
        <v/>
      </c>
      <c r="Q4300" s="40">
        <f>IF(OR(J4300="",N(J4300)=0,O4300=""),"",N(L4300)/(J4300/60))</f>
        <v/>
      </c>
      <c r="R4300" s="20" t="n"/>
    </row>
    <row r="4301">
      <c r="A4301" s="39" t="n"/>
      <c r="B4301" s="20" t="n"/>
      <c r="C4301" s="20" t="n"/>
      <c r="D4301" s="20" t="n"/>
      <c r="E4301" s="20" t="n"/>
      <c r="F4301" s="26">
        <f>IF(E4301="","",IFERROR(INDEX('İş emirleri'!$B$6:$B$305,MATCH(E4301,'İş emirleri'!$A$6:$A$305,0)),"İş emri yok"))</f>
        <v/>
      </c>
      <c r="G4301" s="38" t="n"/>
      <c r="H4301" s="38" t="n"/>
      <c r="I4301" s="20" t="n"/>
      <c r="J4301" s="40">
        <f>IF(G4301="","",MAX(0,G4301-N(H4301)))</f>
        <v/>
      </c>
      <c r="K4301" s="24">
        <f>IF(OR(G4301="",N(G4301)=0),"",J4301/G4301)</f>
        <v/>
      </c>
      <c r="L4301" s="38" t="n"/>
      <c r="M4301" s="38" t="n"/>
      <c r="N4301" s="20" t="n"/>
      <c r="O4301" s="40">
        <f>IF(AND(L4301="",M4301=""),"",N(L4301)+N(M4301))</f>
        <v/>
      </c>
      <c r="P4301" s="24">
        <f>IF(OR(O4301="",N(O4301)=0),"",N(M4301)/O4301)</f>
        <v/>
      </c>
      <c r="Q4301" s="40">
        <f>IF(OR(J4301="",N(J4301)=0,O4301=""),"",N(L4301)/(J4301/60))</f>
        <v/>
      </c>
      <c r="R4301" s="20" t="n"/>
    </row>
    <row r="4302">
      <c r="A4302" s="39" t="n"/>
      <c r="B4302" s="20" t="n"/>
      <c r="C4302" s="20" t="n"/>
      <c r="D4302" s="20" t="n"/>
      <c r="E4302" s="20" t="n"/>
      <c r="F4302" s="26">
        <f>IF(E4302="","",IFERROR(INDEX('İş emirleri'!$B$6:$B$305,MATCH(E4302,'İş emirleri'!$A$6:$A$305,0)),"İş emri yok"))</f>
        <v/>
      </c>
      <c r="G4302" s="38" t="n"/>
      <c r="H4302" s="38" t="n"/>
      <c r="I4302" s="20" t="n"/>
      <c r="J4302" s="40">
        <f>IF(G4302="","",MAX(0,G4302-N(H4302)))</f>
        <v/>
      </c>
      <c r="K4302" s="24">
        <f>IF(OR(G4302="",N(G4302)=0),"",J4302/G4302)</f>
        <v/>
      </c>
      <c r="L4302" s="38" t="n"/>
      <c r="M4302" s="38" t="n"/>
      <c r="N4302" s="20" t="n"/>
      <c r="O4302" s="40">
        <f>IF(AND(L4302="",M4302=""),"",N(L4302)+N(M4302))</f>
        <v/>
      </c>
      <c r="P4302" s="24">
        <f>IF(OR(O4302="",N(O4302)=0),"",N(M4302)/O4302)</f>
        <v/>
      </c>
      <c r="Q4302" s="40">
        <f>IF(OR(J4302="",N(J4302)=0,O4302=""),"",N(L4302)/(J4302/60))</f>
        <v/>
      </c>
      <c r="R4302" s="20" t="n"/>
    </row>
    <row r="4303">
      <c r="A4303" s="39" t="n"/>
      <c r="B4303" s="20" t="n"/>
      <c r="C4303" s="20" t="n"/>
      <c r="D4303" s="20" t="n"/>
      <c r="E4303" s="20" t="n"/>
      <c r="F4303" s="26">
        <f>IF(E4303="","",IFERROR(INDEX('İş emirleri'!$B$6:$B$305,MATCH(E4303,'İş emirleri'!$A$6:$A$305,0)),"İş emri yok"))</f>
        <v/>
      </c>
      <c r="G4303" s="38" t="n"/>
      <c r="H4303" s="38" t="n"/>
      <c r="I4303" s="20" t="n"/>
      <c r="J4303" s="40">
        <f>IF(G4303="","",MAX(0,G4303-N(H4303)))</f>
        <v/>
      </c>
      <c r="K4303" s="24">
        <f>IF(OR(G4303="",N(G4303)=0),"",J4303/G4303)</f>
        <v/>
      </c>
      <c r="L4303" s="38" t="n"/>
      <c r="M4303" s="38" t="n"/>
      <c r="N4303" s="20" t="n"/>
      <c r="O4303" s="40">
        <f>IF(AND(L4303="",M4303=""),"",N(L4303)+N(M4303))</f>
        <v/>
      </c>
      <c r="P4303" s="24">
        <f>IF(OR(O4303="",N(O4303)=0),"",N(M4303)/O4303)</f>
        <v/>
      </c>
      <c r="Q4303" s="40">
        <f>IF(OR(J4303="",N(J4303)=0,O4303=""),"",N(L4303)/(J4303/60))</f>
        <v/>
      </c>
      <c r="R4303" s="20" t="n"/>
    </row>
    <row r="4304">
      <c r="A4304" s="39" t="n"/>
      <c r="B4304" s="20" t="n"/>
      <c r="C4304" s="20" t="n"/>
      <c r="D4304" s="20" t="n"/>
      <c r="E4304" s="20" t="n"/>
      <c r="F4304" s="26">
        <f>IF(E4304="","",IFERROR(INDEX('İş emirleri'!$B$6:$B$305,MATCH(E4304,'İş emirleri'!$A$6:$A$305,0)),"İş emri yok"))</f>
        <v/>
      </c>
      <c r="G4304" s="38" t="n"/>
      <c r="H4304" s="38" t="n"/>
      <c r="I4304" s="20" t="n"/>
      <c r="J4304" s="40">
        <f>IF(G4304="","",MAX(0,G4304-N(H4304)))</f>
        <v/>
      </c>
      <c r="K4304" s="24">
        <f>IF(OR(G4304="",N(G4304)=0),"",J4304/G4304)</f>
        <v/>
      </c>
      <c r="L4304" s="38" t="n"/>
      <c r="M4304" s="38" t="n"/>
      <c r="N4304" s="20" t="n"/>
      <c r="O4304" s="40">
        <f>IF(AND(L4304="",M4304=""),"",N(L4304)+N(M4304))</f>
        <v/>
      </c>
      <c r="P4304" s="24">
        <f>IF(OR(O4304="",N(O4304)=0),"",N(M4304)/O4304)</f>
        <v/>
      </c>
      <c r="Q4304" s="40">
        <f>IF(OR(J4304="",N(J4304)=0,O4304=""),"",N(L4304)/(J4304/60))</f>
        <v/>
      </c>
      <c r="R4304" s="20" t="n"/>
    </row>
    <row r="4305">
      <c r="A4305" s="39" t="n"/>
      <c r="B4305" s="20" t="n"/>
      <c r="C4305" s="20" t="n"/>
      <c r="D4305" s="20" t="n"/>
      <c r="E4305" s="20" t="n"/>
      <c r="F4305" s="26">
        <f>IF(E4305="","",IFERROR(INDEX('İş emirleri'!$B$6:$B$305,MATCH(E4305,'İş emirleri'!$A$6:$A$305,0)),"İş emri yok"))</f>
        <v/>
      </c>
      <c r="G4305" s="38" t="n"/>
      <c r="H4305" s="38" t="n"/>
      <c r="I4305" s="20" t="n"/>
      <c r="J4305" s="40">
        <f>IF(G4305="","",MAX(0,G4305-N(H4305)))</f>
        <v/>
      </c>
      <c r="K4305" s="24">
        <f>IF(OR(G4305="",N(G4305)=0),"",J4305/G4305)</f>
        <v/>
      </c>
      <c r="L4305" s="38" t="n"/>
      <c r="M4305" s="38" t="n"/>
      <c r="N4305" s="20" t="n"/>
      <c r="O4305" s="40">
        <f>IF(AND(L4305="",M4305=""),"",N(L4305)+N(M4305))</f>
        <v/>
      </c>
      <c r="P4305" s="24">
        <f>IF(OR(O4305="",N(O4305)=0),"",N(M4305)/O4305)</f>
        <v/>
      </c>
      <c r="Q4305" s="40">
        <f>IF(OR(J4305="",N(J4305)=0,O4305=""),"",N(L4305)/(J4305/60))</f>
        <v/>
      </c>
      <c r="R4305" s="20" t="n"/>
    </row>
    <row r="4306">
      <c r="A4306" s="39" t="n"/>
      <c r="B4306" s="20" t="n"/>
      <c r="C4306" s="20" t="n"/>
      <c r="D4306" s="20" t="n"/>
      <c r="E4306" s="20" t="n"/>
      <c r="F4306" s="26">
        <f>IF(E4306="","",IFERROR(INDEX('İş emirleri'!$B$6:$B$305,MATCH(E4306,'İş emirleri'!$A$6:$A$305,0)),"İş emri yok"))</f>
        <v/>
      </c>
      <c r="G4306" s="38" t="n"/>
      <c r="H4306" s="38" t="n"/>
      <c r="I4306" s="20" t="n"/>
      <c r="J4306" s="40">
        <f>IF(G4306="","",MAX(0,G4306-N(H4306)))</f>
        <v/>
      </c>
      <c r="K4306" s="24">
        <f>IF(OR(G4306="",N(G4306)=0),"",J4306/G4306)</f>
        <v/>
      </c>
      <c r="L4306" s="38" t="n"/>
      <c r="M4306" s="38" t="n"/>
      <c r="N4306" s="20" t="n"/>
      <c r="O4306" s="40">
        <f>IF(AND(L4306="",M4306=""),"",N(L4306)+N(M4306))</f>
        <v/>
      </c>
      <c r="P4306" s="24">
        <f>IF(OR(O4306="",N(O4306)=0),"",N(M4306)/O4306)</f>
        <v/>
      </c>
      <c r="Q4306" s="40">
        <f>IF(OR(J4306="",N(J4306)=0,O4306=""),"",N(L4306)/(J4306/60))</f>
        <v/>
      </c>
      <c r="R4306" s="20" t="n"/>
    </row>
    <row r="4307">
      <c r="A4307" s="39" t="n"/>
      <c r="B4307" s="20" t="n"/>
      <c r="C4307" s="20" t="n"/>
      <c r="D4307" s="20" t="n"/>
      <c r="E4307" s="20" t="n"/>
      <c r="F4307" s="26">
        <f>IF(E4307="","",IFERROR(INDEX('İş emirleri'!$B$6:$B$305,MATCH(E4307,'İş emirleri'!$A$6:$A$305,0)),"İş emri yok"))</f>
        <v/>
      </c>
      <c r="G4307" s="38" t="n"/>
      <c r="H4307" s="38" t="n"/>
      <c r="I4307" s="20" t="n"/>
      <c r="J4307" s="40">
        <f>IF(G4307="","",MAX(0,G4307-N(H4307)))</f>
        <v/>
      </c>
      <c r="K4307" s="24">
        <f>IF(OR(G4307="",N(G4307)=0),"",J4307/G4307)</f>
        <v/>
      </c>
      <c r="L4307" s="38" t="n"/>
      <c r="M4307" s="38" t="n"/>
      <c r="N4307" s="20" t="n"/>
      <c r="O4307" s="40">
        <f>IF(AND(L4307="",M4307=""),"",N(L4307)+N(M4307))</f>
        <v/>
      </c>
      <c r="P4307" s="24">
        <f>IF(OR(O4307="",N(O4307)=0),"",N(M4307)/O4307)</f>
        <v/>
      </c>
      <c r="Q4307" s="40">
        <f>IF(OR(J4307="",N(J4307)=0,O4307=""),"",N(L4307)/(J4307/60))</f>
        <v/>
      </c>
      <c r="R4307" s="20" t="n"/>
    </row>
    <row r="4308">
      <c r="A4308" s="39" t="n"/>
      <c r="B4308" s="20" t="n"/>
      <c r="C4308" s="20" t="n"/>
      <c r="D4308" s="20" t="n"/>
      <c r="E4308" s="20" t="n"/>
      <c r="F4308" s="26">
        <f>IF(E4308="","",IFERROR(INDEX('İş emirleri'!$B$6:$B$305,MATCH(E4308,'İş emirleri'!$A$6:$A$305,0)),"İş emri yok"))</f>
        <v/>
      </c>
      <c r="G4308" s="38" t="n"/>
      <c r="H4308" s="38" t="n"/>
      <c r="I4308" s="20" t="n"/>
      <c r="J4308" s="40">
        <f>IF(G4308="","",MAX(0,G4308-N(H4308)))</f>
        <v/>
      </c>
      <c r="K4308" s="24">
        <f>IF(OR(G4308="",N(G4308)=0),"",J4308/G4308)</f>
        <v/>
      </c>
      <c r="L4308" s="38" t="n"/>
      <c r="M4308" s="38" t="n"/>
      <c r="N4308" s="20" t="n"/>
      <c r="O4308" s="40">
        <f>IF(AND(L4308="",M4308=""),"",N(L4308)+N(M4308))</f>
        <v/>
      </c>
      <c r="P4308" s="24">
        <f>IF(OR(O4308="",N(O4308)=0),"",N(M4308)/O4308)</f>
        <v/>
      </c>
      <c r="Q4308" s="40">
        <f>IF(OR(J4308="",N(J4308)=0,O4308=""),"",N(L4308)/(J4308/60))</f>
        <v/>
      </c>
      <c r="R4308" s="20" t="n"/>
    </row>
    <row r="4309">
      <c r="A4309" s="39" t="n"/>
      <c r="B4309" s="20" t="n"/>
      <c r="C4309" s="20" t="n"/>
      <c r="D4309" s="20" t="n"/>
      <c r="E4309" s="20" t="n"/>
      <c r="F4309" s="26">
        <f>IF(E4309="","",IFERROR(INDEX('İş emirleri'!$B$6:$B$305,MATCH(E4309,'İş emirleri'!$A$6:$A$305,0)),"İş emri yok"))</f>
        <v/>
      </c>
      <c r="G4309" s="38" t="n"/>
      <c r="H4309" s="38" t="n"/>
      <c r="I4309" s="20" t="n"/>
      <c r="J4309" s="40">
        <f>IF(G4309="","",MAX(0,G4309-N(H4309)))</f>
        <v/>
      </c>
      <c r="K4309" s="24">
        <f>IF(OR(G4309="",N(G4309)=0),"",J4309/G4309)</f>
        <v/>
      </c>
      <c r="L4309" s="38" t="n"/>
      <c r="M4309" s="38" t="n"/>
      <c r="N4309" s="20" t="n"/>
      <c r="O4309" s="40">
        <f>IF(AND(L4309="",M4309=""),"",N(L4309)+N(M4309))</f>
        <v/>
      </c>
      <c r="P4309" s="24">
        <f>IF(OR(O4309="",N(O4309)=0),"",N(M4309)/O4309)</f>
        <v/>
      </c>
      <c r="Q4309" s="40">
        <f>IF(OR(J4309="",N(J4309)=0,O4309=""),"",N(L4309)/(J4309/60))</f>
        <v/>
      </c>
      <c r="R4309" s="20" t="n"/>
    </row>
    <row r="4310">
      <c r="A4310" s="39" t="n"/>
      <c r="B4310" s="20" t="n"/>
      <c r="C4310" s="20" t="n"/>
      <c r="D4310" s="20" t="n"/>
      <c r="E4310" s="20" t="n"/>
      <c r="F4310" s="26">
        <f>IF(E4310="","",IFERROR(INDEX('İş emirleri'!$B$6:$B$305,MATCH(E4310,'İş emirleri'!$A$6:$A$305,0)),"İş emri yok"))</f>
        <v/>
      </c>
      <c r="G4310" s="38" t="n"/>
      <c r="H4310" s="38" t="n"/>
      <c r="I4310" s="20" t="n"/>
      <c r="J4310" s="40">
        <f>IF(G4310="","",MAX(0,G4310-N(H4310)))</f>
        <v/>
      </c>
      <c r="K4310" s="24">
        <f>IF(OR(G4310="",N(G4310)=0),"",J4310/G4310)</f>
        <v/>
      </c>
      <c r="L4310" s="38" t="n"/>
      <c r="M4310" s="38" t="n"/>
      <c r="N4310" s="20" t="n"/>
      <c r="O4310" s="40">
        <f>IF(AND(L4310="",M4310=""),"",N(L4310)+N(M4310))</f>
        <v/>
      </c>
      <c r="P4310" s="24">
        <f>IF(OR(O4310="",N(O4310)=0),"",N(M4310)/O4310)</f>
        <v/>
      </c>
      <c r="Q4310" s="40">
        <f>IF(OR(J4310="",N(J4310)=0,O4310=""),"",N(L4310)/(J4310/60))</f>
        <v/>
      </c>
      <c r="R4310" s="20" t="n"/>
    </row>
    <row r="4311">
      <c r="A4311" s="39" t="n"/>
      <c r="B4311" s="20" t="n"/>
      <c r="C4311" s="20" t="n"/>
      <c r="D4311" s="20" t="n"/>
      <c r="E4311" s="20" t="n"/>
      <c r="F4311" s="26">
        <f>IF(E4311="","",IFERROR(INDEX('İş emirleri'!$B$6:$B$305,MATCH(E4311,'İş emirleri'!$A$6:$A$305,0)),"İş emri yok"))</f>
        <v/>
      </c>
      <c r="G4311" s="38" t="n"/>
      <c r="H4311" s="38" t="n"/>
      <c r="I4311" s="20" t="n"/>
      <c r="J4311" s="40">
        <f>IF(G4311="","",MAX(0,G4311-N(H4311)))</f>
        <v/>
      </c>
      <c r="K4311" s="24">
        <f>IF(OR(G4311="",N(G4311)=0),"",J4311/G4311)</f>
        <v/>
      </c>
      <c r="L4311" s="38" t="n"/>
      <c r="M4311" s="38" t="n"/>
      <c r="N4311" s="20" t="n"/>
      <c r="O4311" s="40">
        <f>IF(AND(L4311="",M4311=""),"",N(L4311)+N(M4311))</f>
        <v/>
      </c>
      <c r="P4311" s="24">
        <f>IF(OR(O4311="",N(O4311)=0),"",N(M4311)/O4311)</f>
        <v/>
      </c>
      <c r="Q4311" s="40">
        <f>IF(OR(J4311="",N(J4311)=0,O4311=""),"",N(L4311)/(J4311/60))</f>
        <v/>
      </c>
      <c r="R4311" s="20" t="n"/>
    </row>
    <row r="4312">
      <c r="A4312" s="39" t="n"/>
      <c r="B4312" s="20" t="n"/>
      <c r="C4312" s="20" t="n"/>
      <c r="D4312" s="20" t="n"/>
      <c r="E4312" s="20" t="n"/>
      <c r="F4312" s="26">
        <f>IF(E4312="","",IFERROR(INDEX('İş emirleri'!$B$6:$B$305,MATCH(E4312,'İş emirleri'!$A$6:$A$305,0)),"İş emri yok"))</f>
        <v/>
      </c>
      <c r="G4312" s="38" t="n"/>
      <c r="H4312" s="38" t="n"/>
      <c r="I4312" s="20" t="n"/>
      <c r="J4312" s="40">
        <f>IF(G4312="","",MAX(0,G4312-N(H4312)))</f>
        <v/>
      </c>
      <c r="K4312" s="24">
        <f>IF(OR(G4312="",N(G4312)=0),"",J4312/G4312)</f>
        <v/>
      </c>
      <c r="L4312" s="38" t="n"/>
      <c r="M4312" s="38" t="n"/>
      <c r="N4312" s="20" t="n"/>
      <c r="O4312" s="40">
        <f>IF(AND(L4312="",M4312=""),"",N(L4312)+N(M4312))</f>
        <v/>
      </c>
      <c r="P4312" s="24">
        <f>IF(OR(O4312="",N(O4312)=0),"",N(M4312)/O4312)</f>
        <v/>
      </c>
      <c r="Q4312" s="40">
        <f>IF(OR(J4312="",N(J4312)=0,O4312=""),"",N(L4312)/(J4312/60))</f>
        <v/>
      </c>
      <c r="R4312" s="20" t="n"/>
    </row>
    <row r="4313">
      <c r="A4313" s="39" t="n"/>
      <c r="B4313" s="20" t="n"/>
      <c r="C4313" s="20" t="n"/>
      <c r="D4313" s="20" t="n"/>
      <c r="E4313" s="20" t="n"/>
      <c r="F4313" s="26">
        <f>IF(E4313="","",IFERROR(INDEX('İş emirleri'!$B$6:$B$305,MATCH(E4313,'İş emirleri'!$A$6:$A$305,0)),"İş emri yok"))</f>
        <v/>
      </c>
      <c r="G4313" s="38" t="n"/>
      <c r="H4313" s="38" t="n"/>
      <c r="I4313" s="20" t="n"/>
      <c r="J4313" s="40">
        <f>IF(G4313="","",MAX(0,G4313-N(H4313)))</f>
        <v/>
      </c>
      <c r="K4313" s="24">
        <f>IF(OR(G4313="",N(G4313)=0),"",J4313/G4313)</f>
        <v/>
      </c>
      <c r="L4313" s="38" t="n"/>
      <c r="M4313" s="38" t="n"/>
      <c r="N4313" s="20" t="n"/>
      <c r="O4313" s="40">
        <f>IF(AND(L4313="",M4313=""),"",N(L4313)+N(M4313))</f>
        <v/>
      </c>
      <c r="P4313" s="24">
        <f>IF(OR(O4313="",N(O4313)=0),"",N(M4313)/O4313)</f>
        <v/>
      </c>
      <c r="Q4313" s="40">
        <f>IF(OR(J4313="",N(J4313)=0,O4313=""),"",N(L4313)/(J4313/60))</f>
        <v/>
      </c>
      <c r="R4313" s="20" t="n"/>
    </row>
    <row r="4314">
      <c r="A4314" s="39" t="n"/>
      <c r="B4314" s="20" t="n"/>
      <c r="C4314" s="20" t="n"/>
      <c r="D4314" s="20" t="n"/>
      <c r="E4314" s="20" t="n"/>
      <c r="F4314" s="26">
        <f>IF(E4314="","",IFERROR(INDEX('İş emirleri'!$B$6:$B$305,MATCH(E4314,'İş emirleri'!$A$6:$A$305,0)),"İş emri yok"))</f>
        <v/>
      </c>
      <c r="G4314" s="38" t="n"/>
      <c r="H4314" s="38" t="n"/>
      <c r="I4314" s="20" t="n"/>
      <c r="J4314" s="40">
        <f>IF(G4314="","",MAX(0,G4314-N(H4314)))</f>
        <v/>
      </c>
      <c r="K4314" s="24">
        <f>IF(OR(G4314="",N(G4314)=0),"",J4314/G4314)</f>
        <v/>
      </c>
      <c r="L4314" s="38" t="n"/>
      <c r="M4314" s="38" t="n"/>
      <c r="N4314" s="20" t="n"/>
      <c r="O4314" s="40">
        <f>IF(AND(L4314="",M4314=""),"",N(L4314)+N(M4314))</f>
        <v/>
      </c>
      <c r="P4314" s="24">
        <f>IF(OR(O4314="",N(O4314)=0),"",N(M4314)/O4314)</f>
        <v/>
      </c>
      <c r="Q4314" s="40">
        <f>IF(OR(J4314="",N(J4314)=0,O4314=""),"",N(L4314)/(J4314/60))</f>
        <v/>
      </c>
      <c r="R4314" s="20" t="n"/>
    </row>
    <row r="4315">
      <c r="A4315" s="39" t="n"/>
      <c r="B4315" s="20" t="n"/>
      <c r="C4315" s="20" t="n"/>
      <c r="D4315" s="20" t="n"/>
      <c r="E4315" s="20" t="n"/>
      <c r="F4315" s="26">
        <f>IF(E4315="","",IFERROR(INDEX('İş emirleri'!$B$6:$B$305,MATCH(E4315,'İş emirleri'!$A$6:$A$305,0)),"İş emri yok"))</f>
        <v/>
      </c>
      <c r="G4315" s="38" t="n"/>
      <c r="H4315" s="38" t="n"/>
      <c r="I4315" s="20" t="n"/>
      <c r="J4315" s="40">
        <f>IF(G4315="","",MAX(0,G4315-N(H4315)))</f>
        <v/>
      </c>
      <c r="K4315" s="24">
        <f>IF(OR(G4315="",N(G4315)=0),"",J4315/G4315)</f>
        <v/>
      </c>
      <c r="L4315" s="38" t="n"/>
      <c r="M4315" s="38" t="n"/>
      <c r="N4315" s="20" t="n"/>
      <c r="O4315" s="40">
        <f>IF(AND(L4315="",M4315=""),"",N(L4315)+N(M4315))</f>
        <v/>
      </c>
      <c r="P4315" s="24">
        <f>IF(OR(O4315="",N(O4315)=0),"",N(M4315)/O4315)</f>
        <v/>
      </c>
      <c r="Q4315" s="40">
        <f>IF(OR(J4315="",N(J4315)=0,O4315=""),"",N(L4315)/(J4315/60))</f>
        <v/>
      </c>
      <c r="R4315" s="20" t="n"/>
    </row>
    <row r="4316">
      <c r="A4316" s="39" t="n"/>
      <c r="B4316" s="20" t="n"/>
      <c r="C4316" s="20" t="n"/>
      <c r="D4316" s="20" t="n"/>
      <c r="E4316" s="20" t="n"/>
      <c r="F4316" s="26">
        <f>IF(E4316="","",IFERROR(INDEX('İş emirleri'!$B$6:$B$305,MATCH(E4316,'İş emirleri'!$A$6:$A$305,0)),"İş emri yok"))</f>
        <v/>
      </c>
      <c r="G4316" s="38" t="n"/>
      <c r="H4316" s="38" t="n"/>
      <c r="I4316" s="20" t="n"/>
      <c r="J4316" s="40">
        <f>IF(G4316="","",MAX(0,G4316-N(H4316)))</f>
        <v/>
      </c>
      <c r="K4316" s="24">
        <f>IF(OR(G4316="",N(G4316)=0),"",J4316/G4316)</f>
        <v/>
      </c>
      <c r="L4316" s="38" t="n"/>
      <c r="M4316" s="38" t="n"/>
      <c r="N4316" s="20" t="n"/>
      <c r="O4316" s="40">
        <f>IF(AND(L4316="",M4316=""),"",N(L4316)+N(M4316))</f>
        <v/>
      </c>
      <c r="P4316" s="24">
        <f>IF(OR(O4316="",N(O4316)=0),"",N(M4316)/O4316)</f>
        <v/>
      </c>
      <c r="Q4316" s="40">
        <f>IF(OR(J4316="",N(J4316)=0,O4316=""),"",N(L4316)/(J4316/60))</f>
        <v/>
      </c>
      <c r="R4316" s="20" t="n"/>
    </row>
    <row r="4317">
      <c r="A4317" s="39" t="n"/>
      <c r="B4317" s="20" t="n"/>
      <c r="C4317" s="20" t="n"/>
      <c r="D4317" s="20" t="n"/>
      <c r="E4317" s="20" t="n"/>
      <c r="F4317" s="26">
        <f>IF(E4317="","",IFERROR(INDEX('İş emirleri'!$B$6:$B$305,MATCH(E4317,'İş emirleri'!$A$6:$A$305,0)),"İş emri yok"))</f>
        <v/>
      </c>
      <c r="G4317" s="38" t="n"/>
      <c r="H4317" s="38" t="n"/>
      <c r="I4317" s="20" t="n"/>
      <c r="J4317" s="40">
        <f>IF(G4317="","",MAX(0,G4317-N(H4317)))</f>
        <v/>
      </c>
      <c r="K4317" s="24">
        <f>IF(OR(G4317="",N(G4317)=0),"",J4317/G4317)</f>
        <v/>
      </c>
      <c r="L4317" s="38" t="n"/>
      <c r="M4317" s="38" t="n"/>
      <c r="N4317" s="20" t="n"/>
      <c r="O4317" s="40">
        <f>IF(AND(L4317="",M4317=""),"",N(L4317)+N(M4317))</f>
        <v/>
      </c>
      <c r="P4317" s="24">
        <f>IF(OR(O4317="",N(O4317)=0),"",N(M4317)/O4317)</f>
        <v/>
      </c>
      <c r="Q4317" s="40">
        <f>IF(OR(J4317="",N(J4317)=0,O4317=""),"",N(L4317)/(J4317/60))</f>
        <v/>
      </c>
      <c r="R4317" s="20" t="n"/>
    </row>
    <row r="4318">
      <c r="A4318" s="39" t="n"/>
      <c r="B4318" s="20" t="n"/>
      <c r="C4318" s="20" t="n"/>
      <c r="D4318" s="20" t="n"/>
      <c r="E4318" s="20" t="n"/>
      <c r="F4318" s="26">
        <f>IF(E4318="","",IFERROR(INDEX('İş emirleri'!$B$6:$B$305,MATCH(E4318,'İş emirleri'!$A$6:$A$305,0)),"İş emri yok"))</f>
        <v/>
      </c>
      <c r="G4318" s="38" t="n"/>
      <c r="H4318" s="38" t="n"/>
      <c r="I4318" s="20" t="n"/>
      <c r="J4318" s="40">
        <f>IF(G4318="","",MAX(0,G4318-N(H4318)))</f>
        <v/>
      </c>
      <c r="K4318" s="24">
        <f>IF(OR(G4318="",N(G4318)=0),"",J4318/G4318)</f>
        <v/>
      </c>
      <c r="L4318" s="38" t="n"/>
      <c r="M4318" s="38" t="n"/>
      <c r="N4318" s="20" t="n"/>
      <c r="O4318" s="40">
        <f>IF(AND(L4318="",M4318=""),"",N(L4318)+N(M4318))</f>
        <v/>
      </c>
      <c r="P4318" s="24">
        <f>IF(OR(O4318="",N(O4318)=0),"",N(M4318)/O4318)</f>
        <v/>
      </c>
      <c r="Q4318" s="40">
        <f>IF(OR(J4318="",N(J4318)=0,O4318=""),"",N(L4318)/(J4318/60))</f>
        <v/>
      </c>
      <c r="R4318" s="20" t="n"/>
    </row>
    <row r="4319">
      <c r="A4319" s="39" t="n"/>
      <c r="B4319" s="20" t="n"/>
      <c r="C4319" s="20" t="n"/>
      <c r="D4319" s="20" t="n"/>
      <c r="E4319" s="20" t="n"/>
      <c r="F4319" s="26">
        <f>IF(E4319="","",IFERROR(INDEX('İş emirleri'!$B$6:$B$305,MATCH(E4319,'İş emirleri'!$A$6:$A$305,0)),"İş emri yok"))</f>
        <v/>
      </c>
      <c r="G4319" s="38" t="n"/>
      <c r="H4319" s="38" t="n"/>
      <c r="I4319" s="20" t="n"/>
      <c r="J4319" s="40">
        <f>IF(G4319="","",MAX(0,G4319-N(H4319)))</f>
        <v/>
      </c>
      <c r="K4319" s="24">
        <f>IF(OR(G4319="",N(G4319)=0),"",J4319/G4319)</f>
        <v/>
      </c>
      <c r="L4319" s="38" t="n"/>
      <c r="M4319" s="38" t="n"/>
      <c r="N4319" s="20" t="n"/>
      <c r="O4319" s="40">
        <f>IF(AND(L4319="",M4319=""),"",N(L4319)+N(M4319))</f>
        <v/>
      </c>
      <c r="P4319" s="24">
        <f>IF(OR(O4319="",N(O4319)=0),"",N(M4319)/O4319)</f>
        <v/>
      </c>
      <c r="Q4319" s="40">
        <f>IF(OR(J4319="",N(J4319)=0,O4319=""),"",N(L4319)/(J4319/60))</f>
        <v/>
      </c>
      <c r="R4319" s="20" t="n"/>
    </row>
    <row r="4320">
      <c r="A4320" s="39" t="n"/>
      <c r="B4320" s="20" t="n"/>
      <c r="C4320" s="20" t="n"/>
      <c r="D4320" s="20" t="n"/>
      <c r="E4320" s="20" t="n"/>
      <c r="F4320" s="26">
        <f>IF(E4320="","",IFERROR(INDEX('İş emirleri'!$B$6:$B$305,MATCH(E4320,'İş emirleri'!$A$6:$A$305,0)),"İş emri yok"))</f>
        <v/>
      </c>
      <c r="G4320" s="38" t="n"/>
      <c r="H4320" s="38" t="n"/>
      <c r="I4320" s="20" t="n"/>
      <c r="J4320" s="40">
        <f>IF(G4320="","",MAX(0,G4320-N(H4320)))</f>
        <v/>
      </c>
      <c r="K4320" s="24">
        <f>IF(OR(G4320="",N(G4320)=0),"",J4320/G4320)</f>
        <v/>
      </c>
      <c r="L4320" s="38" t="n"/>
      <c r="M4320" s="38" t="n"/>
      <c r="N4320" s="20" t="n"/>
      <c r="O4320" s="40">
        <f>IF(AND(L4320="",M4320=""),"",N(L4320)+N(M4320))</f>
        <v/>
      </c>
      <c r="P4320" s="24">
        <f>IF(OR(O4320="",N(O4320)=0),"",N(M4320)/O4320)</f>
        <v/>
      </c>
      <c r="Q4320" s="40">
        <f>IF(OR(J4320="",N(J4320)=0,O4320=""),"",N(L4320)/(J4320/60))</f>
        <v/>
      </c>
      <c r="R4320" s="20" t="n"/>
    </row>
    <row r="4321">
      <c r="A4321" s="39" t="n"/>
      <c r="B4321" s="20" t="n"/>
      <c r="C4321" s="20" t="n"/>
      <c r="D4321" s="20" t="n"/>
      <c r="E4321" s="20" t="n"/>
      <c r="F4321" s="26">
        <f>IF(E4321="","",IFERROR(INDEX('İş emirleri'!$B$6:$B$305,MATCH(E4321,'İş emirleri'!$A$6:$A$305,0)),"İş emri yok"))</f>
        <v/>
      </c>
      <c r="G4321" s="38" t="n"/>
      <c r="H4321" s="38" t="n"/>
      <c r="I4321" s="20" t="n"/>
      <c r="J4321" s="40">
        <f>IF(G4321="","",MAX(0,G4321-N(H4321)))</f>
        <v/>
      </c>
      <c r="K4321" s="24">
        <f>IF(OR(G4321="",N(G4321)=0),"",J4321/G4321)</f>
        <v/>
      </c>
      <c r="L4321" s="38" t="n"/>
      <c r="M4321" s="38" t="n"/>
      <c r="N4321" s="20" t="n"/>
      <c r="O4321" s="40">
        <f>IF(AND(L4321="",M4321=""),"",N(L4321)+N(M4321))</f>
        <v/>
      </c>
      <c r="P4321" s="24">
        <f>IF(OR(O4321="",N(O4321)=0),"",N(M4321)/O4321)</f>
        <v/>
      </c>
      <c r="Q4321" s="40">
        <f>IF(OR(J4321="",N(J4321)=0,O4321=""),"",N(L4321)/(J4321/60))</f>
        <v/>
      </c>
      <c r="R4321" s="20" t="n"/>
    </row>
    <row r="4322">
      <c r="A4322" s="39" t="n"/>
      <c r="B4322" s="20" t="n"/>
      <c r="C4322" s="20" t="n"/>
      <c r="D4322" s="20" t="n"/>
      <c r="E4322" s="20" t="n"/>
      <c r="F4322" s="26">
        <f>IF(E4322="","",IFERROR(INDEX('İş emirleri'!$B$6:$B$305,MATCH(E4322,'İş emirleri'!$A$6:$A$305,0)),"İş emri yok"))</f>
        <v/>
      </c>
      <c r="G4322" s="38" t="n"/>
      <c r="H4322" s="38" t="n"/>
      <c r="I4322" s="20" t="n"/>
      <c r="J4322" s="40">
        <f>IF(G4322="","",MAX(0,G4322-N(H4322)))</f>
        <v/>
      </c>
      <c r="K4322" s="24">
        <f>IF(OR(G4322="",N(G4322)=0),"",J4322/G4322)</f>
        <v/>
      </c>
      <c r="L4322" s="38" t="n"/>
      <c r="M4322" s="38" t="n"/>
      <c r="N4322" s="20" t="n"/>
      <c r="O4322" s="40">
        <f>IF(AND(L4322="",M4322=""),"",N(L4322)+N(M4322))</f>
        <v/>
      </c>
      <c r="P4322" s="24">
        <f>IF(OR(O4322="",N(O4322)=0),"",N(M4322)/O4322)</f>
        <v/>
      </c>
      <c r="Q4322" s="40">
        <f>IF(OR(J4322="",N(J4322)=0,O4322=""),"",N(L4322)/(J4322/60))</f>
        <v/>
      </c>
      <c r="R4322" s="20" t="n"/>
    </row>
    <row r="4323">
      <c r="A4323" s="39" t="n"/>
      <c r="B4323" s="20" t="n"/>
      <c r="C4323" s="20" t="n"/>
      <c r="D4323" s="20" t="n"/>
      <c r="E4323" s="20" t="n"/>
      <c r="F4323" s="26">
        <f>IF(E4323="","",IFERROR(INDEX('İş emirleri'!$B$6:$B$305,MATCH(E4323,'İş emirleri'!$A$6:$A$305,0)),"İş emri yok"))</f>
        <v/>
      </c>
      <c r="G4323" s="38" t="n"/>
      <c r="H4323" s="38" t="n"/>
      <c r="I4323" s="20" t="n"/>
      <c r="J4323" s="40">
        <f>IF(G4323="","",MAX(0,G4323-N(H4323)))</f>
        <v/>
      </c>
      <c r="K4323" s="24">
        <f>IF(OR(G4323="",N(G4323)=0),"",J4323/G4323)</f>
        <v/>
      </c>
      <c r="L4323" s="38" t="n"/>
      <c r="M4323" s="38" t="n"/>
      <c r="N4323" s="20" t="n"/>
      <c r="O4323" s="40">
        <f>IF(AND(L4323="",M4323=""),"",N(L4323)+N(M4323))</f>
        <v/>
      </c>
      <c r="P4323" s="24">
        <f>IF(OR(O4323="",N(O4323)=0),"",N(M4323)/O4323)</f>
        <v/>
      </c>
      <c r="Q4323" s="40">
        <f>IF(OR(J4323="",N(J4323)=0,O4323=""),"",N(L4323)/(J4323/60))</f>
        <v/>
      </c>
      <c r="R4323" s="20" t="n"/>
    </row>
    <row r="4324">
      <c r="A4324" s="39" t="n"/>
      <c r="B4324" s="20" t="n"/>
      <c r="C4324" s="20" t="n"/>
      <c r="D4324" s="20" t="n"/>
      <c r="E4324" s="20" t="n"/>
      <c r="F4324" s="26">
        <f>IF(E4324="","",IFERROR(INDEX('İş emirleri'!$B$6:$B$305,MATCH(E4324,'İş emirleri'!$A$6:$A$305,0)),"İş emri yok"))</f>
        <v/>
      </c>
      <c r="G4324" s="38" t="n"/>
      <c r="H4324" s="38" t="n"/>
      <c r="I4324" s="20" t="n"/>
      <c r="J4324" s="40">
        <f>IF(G4324="","",MAX(0,G4324-N(H4324)))</f>
        <v/>
      </c>
      <c r="K4324" s="24">
        <f>IF(OR(G4324="",N(G4324)=0),"",J4324/G4324)</f>
        <v/>
      </c>
      <c r="L4324" s="38" t="n"/>
      <c r="M4324" s="38" t="n"/>
      <c r="N4324" s="20" t="n"/>
      <c r="O4324" s="40">
        <f>IF(AND(L4324="",M4324=""),"",N(L4324)+N(M4324))</f>
        <v/>
      </c>
      <c r="P4324" s="24">
        <f>IF(OR(O4324="",N(O4324)=0),"",N(M4324)/O4324)</f>
        <v/>
      </c>
      <c r="Q4324" s="40">
        <f>IF(OR(J4324="",N(J4324)=0,O4324=""),"",N(L4324)/(J4324/60))</f>
        <v/>
      </c>
      <c r="R4324" s="20" t="n"/>
    </row>
    <row r="4325">
      <c r="A4325" s="39" t="n"/>
      <c r="B4325" s="20" t="n"/>
      <c r="C4325" s="20" t="n"/>
      <c r="D4325" s="20" t="n"/>
      <c r="E4325" s="20" t="n"/>
      <c r="F4325" s="26">
        <f>IF(E4325="","",IFERROR(INDEX('İş emirleri'!$B$6:$B$305,MATCH(E4325,'İş emirleri'!$A$6:$A$305,0)),"İş emri yok"))</f>
        <v/>
      </c>
      <c r="G4325" s="38" t="n"/>
      <c r="H4325" s="38" t="n"/>
      <c r="I4325" s="20" t="n"/>
      <c r="J4325" s="40">
        <f>IF(G4325="","",MAX(0,G4325-N(H4325)))</f>
        <v/>
      </c>
      <c r="K4325" s="24">
        <f>IF(OR(G4325="",N(G4325)=0),"",J4325/G4325)</f>
        <v/>
      </c>
      <c r="L4325" s="38" t="n"/>
      <c r="M4325" s="38" t="n"/>
      <c r="N4325" s="20" t="n"/>
      <c r="O4325" s="40">
        <f>IF(AND(L4325="",M4325=""),"",N(L4325)+N(M4325))</f>
        <v/>
      </c>
      <c r="P4325" s="24">
        <f>IF(OR(O4325="",N(O4325)=0),"",N(M4325)/O4325)</f>
        <v/>
      </c>
      <c r="Q4325" s="40">
        <f>IF(OR(J4325="",N(J4325)=0,O4325=""),"",N(L4325)/(J4325/60))</f>
        <v/>
      </c>
      <c r="R4325" s="20" t="n"/>
    </row>
    <row r="4326">
      <c r="A4326" s="39" t="n"/>
      <c r="B4326" s="20" t="n"/>
      <c r="C4326" s="20" t="n"/>
      <c r="D4326" s="20" t="n"/>
      <c r="E4326" s="20" t="n"/>
      <c r="F4326" s="26">
        <f>IF(E4326="","",IFERROR(INDEX('İş emirleri'!$B$6:$B$305,MATCH(E4326,'İş emirleri'!$A$6:$A$305,0)),"İş emri yok"))</f>
        <v/>
      </c>
      <c r="G4326" s="38" t="n"/>
      <c r="H4326" s="38" t="n"/>
      <c r="I4326" s="20" t="n"/>
      <c r="J4326" s="40">
        <f>IF(G4326="","",MAX(0,G4326-N(H4326)))</f>
        <v/>
      </c>
      <c r="K4326" s="24">
        <f>IF(OR(G4326="",N(G4326)=0),"",J4326/G4326)</f>
        <v/>
      </c>
      <c r="L4326" s="38" t="n"/>
      <c r="M4326" s="38" t="n"/>
      <c r="N4326" s="20" t="n"/>
      <c r="O4326" s="40">
        <f>IF(AND(L4326="",M4326=""),"",N(L4326)+N(M4326))</f>
        <v/>
      </c>
      <c r="P4326" s="24">
        <f>IF(OR(O4326="",N(O4326)=0),"",N(M4326)/O4326)</f>
        <v/>
      </c>
      <c r="Q4326" s="40">
        <f>IF(OR(J4326="",N(J4326)=0,O4326=""),"",N(L4326)/(J4326/60))</f>
        <v/>
      </c>
      <c r="R4326" s="20" t="n"/>
    </row>
    <row r="4327">
      <c r="A4327" s="39" t="n"/>
      <c r="B4327" s="20" t="n"/>
      <c r="C4327" s="20" t="n"/>
      <c r="D4327" s="20" t="n"/>
      <c r="E4327" s="20" t="n"/>
      <c r="F4327" s="26">
        <f>IF(E4327="","",IFERROR(INDEX('İş emirleri'!$B$6:$B$305,MATCH(E4327,'İş emirleri'!$A$6:$A$305,0)),"İş emri yok"))</f>
        <v/>
      </c>
      <c r="G4327" s="38" t="n"/>
      <c r="H4327" s="38" t="n"/>
      <c r="I4327" s="20" t="n"/>
      <c r="J4327" s="40">
        <f>IF(G4327="","",MAX(0,G4327-N(H4327)))</f>
        <v/>
      </c>
      <c r="K4327" s="24">
        <f>IF(OR(G4327="",N(G4327)=0),"",J4327/G4327)</f>
        <v/>
      </c>
      <c r="L4327" s="38" t="n"/>
      <c r="M4327" s="38" t="n"/>
      <c r="N4327" s="20" t="n"/>
      <c r="O4327" s="40">
        <f>IF(AND(L4327="",M4327=""),"",N(L4327)+N(M4327))</f>
        <v/>
      </c>
      <c r="P4327" s="24">
        <f>IF(OR(O4327="",N(O4327)=0),"",N(M4327)/O4327)</f>
        <v/>
      </c>
      <c r="Q4327" s="40">
        <f>IF(OR(J4327="",N(J4327)=0,O4327=""),"",N(L4327)/(J4327/60))</f>
        <v/>
      </c>
      <c r="R4327" s="20" t="n"/>
    </row>
    <row r="4328">
      <c r="A4328" s="39" t="n"/>
      <c r="B4328" s="20" t="n"/>
      <c r="C4328" s="20" t="n"/>
      <c r="D4328" s="20" t="n"/>
      <c r="E4328" s="20" t="n"/>
      <c r="F4328" s="26">
        <f>IF(E4328="","",IFERROR(INDEX('İş emirleri'!$B$6:$B$305,MATCH(E4328,'İş emirleri'!$A$6:$A$305,0)),"İş emri yok"))</f>
        <v/>
      </c>
      <c r="G4328" s="38" t="n"/>
      <c r="H4328" s="38" t="n"/>
      <c r="I4328" s="20" t="n"/>
      <c r="J4328" s="40">
        <f>IF(G4328="","",MAX(0,G4328-N(H4328)))</f>
        <v/>
      </c>
      <c r="K4328" s="24">
        <f>IF(OR(G4328="",N(G4328)=0),"",J4328/G4328)</f>
        <v/>
      </c>
      <c r="L4328" s="38" t="n"/>
      <c r="M4328" s="38" t="n"/>
      <c r="N4328" s="20" t="n"/>
      <c r="O4328" s="40">
        <f>IF(AND(L4328="",M4328=""),"",N(L4328)+N(M4328))</f>
        <v/>
      </c>
      <c r="P4328" s="24">
        <f>IF(OR(O4328="",N(O4328)=0),"",N(M4328)/O4328)</f>
        <v/>
      </c>
      <c r="Q4328" s="40">
        <f>IF(OR(J4328="",N(J4328)=0,O4328=""),"",N(L4328)/(J4328/60))</f>
        <v/>
      </c>
      <c r="R4328" s="20" t="n"/>
    </row>
    <row r="4329">
      <c r="A4329" s="39" t="n"/>
      <c r="B4329" s="20" t="n"/>
      <c r="C4329" s="20" t="n"/>
      <c r="D4329" s="20" t="n"/>
      <c r="E4329" s="20" t="n"/>
      <c r="F4329" s="26">
        <f>IF(E4329="","",IFERROR(INDEX('İş emirleri'!$B$6:$B$305,MATCH(E4329,'İş emirleri'!$A$6:$A$305,0)),"İş emri yok"))</f>
        <v/>
      </c>
      <c r="G4329" s="38" t="n"/>
      <c r="H4329" s="38" t="n"/>
      <c r="I4329" s="20" t="n"/>
      <c r="J4329" s="40">
        <f>IF(G4329="","",MAX(0,G4329-N(H4329)))</f>
        <v/>
      </c>
      <c r="K4329" s="24">
        <f>IF(OR(G4329="",N(G4329)=0),"",J4329/G4329)</f>
        <v/>
      </c>
      <c r="L4329" s="38" t="n"/>
      <c r="M4329" s="38" t="n"/>
      <c r="N4329" s="20" t="n"/>
      <c r="O4329" s="40">
        <f>IF(AND(L4329="",M4329=""),"",N(L4329)+N(M4329))</f>
        <v/>
      </c>
      <c r="P4329" s="24">
        <f>IF(OR(O4329="",N(O4329)=0),"",N(M4329)/O4329)</f>
        <v/>
      </c>
      <c r="Q4329" s="40">
        <f>IF(OR(J4329="",N(J4329)=0,O4329=""),"",N(L4329)/(J4329/60))</f>
        <v/>
      </c>
      <c r="R4329" s="20" t="n"/>
    </row>
    <row r="4330">
      <c r="A4330" s="39" t="n"/>
      <c r="B4330" s="20" t="n"/>
      <c r="C4330" s="20" t="n"/>
      <c r="D4330" s="20" t="n"/>
      <c r="E4330" s="20" t="n"/>
      <c r="F4330" s="26">
        <f>IF(E4330="","",IFERROR(INDEX('İş emirleri'!$B$6:$B$305,MATCH(E4330,'İş emirleri'!$A$6:$A$305,0)),"İş emri yok"))</f>
        <v/>
      </c>
      <c r="G4330" s="38" t="n"/>
      <c r="H4330" s="38" t="n"/>
      <c r="I4330" s="20" t="n"/>
      <c r="J4330" s="40">
        <f>IF(G4330="","",MAX(0,G4330-N(H4330)))</f>
        <v/>
      </c>
      <c r="K4330" s="24">
        <f>IF(OR(G4330="",N(G4330)=0),"",J4330/G4330)</f>
        <v/>
      </c>
      <c r="L4330" s="38" t="n"/>
      <c r="M4330" s="38" t="n"/>
      <c r="N4330" s="20" t="n"/>
      <c r="O4330" s="40">
        <f>IF(AND(L4330="",M4330=""),"",N(L4330)+N(M4330))</f>
        <v/>
      </c>
      <c r="P4330" s="24">
        <f>IF(OR(O4330="",N(O4330)=0),"",N(M4330)/O4330)</f>
        <v/>
      </c>
      <c r="Q4330" s="40">
        <f>IF(OR(J4330="",N(J4330)=0,O4330=""),"",N(L4330)/(J4330/60))</f>
        <v/>
      </c>
      <c r="R4330" s="20" t="n"/>
    </row>
    <row r="4331">
      <c r="A4331" s="39" t="n"/>
      <c r="B4331" s="20" t="n"/>
      <c r="C4331" s="20" t="n"/>
      <c r="D4331" s="20" t="n"/>
      <c r="E4331" s="20" t="n"/>
      <c r="F4331" s="26">
        <f>IF(E4331="","",IFERROR(INDEX('İş emirleri'!$B$6:$B$305,MATCH(E4331,'İş emirleri'!$A$6:$A$305,0)),"İş emri yok"))</f>
        <v/>
      </c>
      <c r="G4331" s="38" t="n"/>
      <c r="H4331" s="38" t="n"/>
      <c r="I4331" s="20" t="n"/>
      <c r="J4331" s="40">
        <f>IF(G4331="","",MAX(0,G4331-N(H4331)))</f>
        <v/>
      </c>
      <c r="K4331" s="24">
        <f>IF(OR(G4331="",N(G4331)=0),"",J4331/G4331)</f>
        <v/>
      </c>
      <c r="L4331" s="38" t="n"/>
      <c r="M4331" s="38" t="n"/>
      <c r="N4331" s="20" t="n"/>
      <c r="O4331" s="40">
        <f>IF(AND(L4331="",M4331=""),"",N(L4331)+N(M4331))</f>
        <v/>
      </c>
      <c r="P4331" s="24">
        <f>IF(OR(O4331="",N(O4331)=0),"",N(M4331)/O4331)</f>
        <v/>
      </c>
      <c r="Q4331" s="40">
        <f>IF(OR(J4331="",N(J4331)=0,O4331=""),"",N(L4331)/(J4331/60))</f>
        <v/>
      </c>
      <c r="R4331" s="20" t="n"/>
    </row>
    <row r="4332">
      <c r="A4332" s="39" t="n"/>
      <c r="B4332" s="20" t="n"/>
      <c r="C4332" s="20" t="n"/>
      <c r="D4332" s="20" t="n"/>
      <c r="E4332" s="20" t="n"/>
      <c r="F4332" s="26">
        <f>IF(E4332="","",IFERROR(INDEX('İş emirleri'!$B$6:$B$305,MATCH(E4332,'İş emirleri'!$A$6:$A$305,0)),"İş emri yok"))</f>
        <v/>
      </c>
      <c r="G4332" s="38" t="n"/>
      <c r="H4332" s="38" t="n"/>
      <c r="I4332" s="20" t="n"/>
      <c r="J4332" s="40">
        <f>IF(G4332="","",MAX(0,G4332-N(H4332)))</f>
        <v/>
      </c>
      <c r="K4332" s="24">
        <f>IF(OR(G4332="",N(G4332)=0),"",J4332/G4332)</f>
        <v/>
      </c>
      <c r="L4332" s="38" t="n"/>
      <c r="M4332" s="38" t="n"/>
      <c r="N4332" s="20" t="n"/>
      <c r="O4332" s="40">
        <f>IF(AND(L4332="",M4332=""),"",N(L4332)+N(M4332))</f>
        <v/>
      </c>
      <c r="P4332" s="24">
        <f>IF(OR(O4332="",N(O4332)=0),"",N(M4332)/O4332)</f>
        <v/>
      </c>
      <c r="Q4332" s="40">
        <f>IF(OR(J4332="",N(J4332)=0,O4332=""),"",N(L4332)/(J4332/60))</f>
        <v/>
      </c>
      <c r="R4332" s="20" t="n"/>
    </row>
    <row r="4333">
      <c r="A4333" s="39" t="n"/>
      <c r="B4333" s="20" t="n"/>
      <c r="C4333" s="20" t="n"/>
      <c r="D4333" s="20" t="n"/>
      <c r="E4333" s="20" t="n"/>
      <c r="F4333" s="26">
        <f>IF(E4333="","",IFERROR(INDEX('İş emirleri'!$B$6:$B$305,MATCH(E4333,'İş emirleri'!$A$6:$A$305,0)),"İş emri yok"))</f>
        <v/>
      </c>
      <c r="G4333" s="38" t="n"/>
      <c r="H4333" s="38" t="n"/>
      <c r="I4333" s="20" t="n"/>
      <c r="J4333" s="40">
        <f>IF(G4333="","",MAX(0,G4333-N(H4333)))</f>
        <v/>
      </c>
      <c r="K4333" s="24">
        <f>IF(OR(G4333="",N(G4333)=0),"",J4333/G4333)</f>
        <v/>
      </c>
      <c r="L4333" s="38" t="n"/>
      <c r="M4333" s="38" t="n"/>
      <c r="N4333" s="20" t="n"/>
      <c r="O4333" s="40">
        <f>IF(AND(L4333="",M4333=""),"",N(L4333)+N(M4333))</f>
        <v/>
      </c>
      <c r="P4333" s="24">
        <f>IF(OR(O4333="",N(O4333)=0),"",N(M4333)/O4333)</f>
        <v/>
      </c>
      <c r="Q4333" s="40">
        <f>IF(OR(J4333="",N(J4333)=0,O4333=""),"",N(L4333)/(J4333/60))</f>
        <v/>
      </c>
      <c r="R4333" s="20" t="n"/>
    </row>
    <row r="4334">
      <c r="A4334" s="39" t="n"/>
      <c r="B4334" s="20" t="n"/>
      <c r="C4334" s="20" t="n"/>
      <c r="D4334" s="20" t="n"/>
      <c r="E4334" s="20" t="n"/>
      <c r="F4334" s="26">
        <f>IF(E4334="","",IFERROR(INDEX('İş emirleri'!$B$6:$B$305,MATCH(E4334,'İş emirleri'!$A$6:$A$305,0)),"İş emri yok"))</f>
        <v/>
      </c>
      <c r="G4334" s="38" t="n"/>
      <c r="H4334" s="38" t="n"/>
      <c r="I4334" s="20" t="n"/>
      <c r="J4334" s="40">
        <f>IF(G4334="","",MAX(0,G4334-N(H4334)))</f>
        <v/>
      </c>
      <c r="K4334" s="24">
        <f>IF(OR(G4334="",N(G4334)=0),"",J4334/G4334)</f>
        <v/>
      </c>
      <c r="L4334" s="38" t="n"/>
      <c r="M4334" s="38" t="n"/>
      <c r="N4334" s="20" t="n"/>
      <c r="O4334" s="40">
        <f>IF(AND(L4334="",M4334=""),"",N(L4334)+N(M4334))</f>
        <v/>
      </c>
      <c r="P4334" s="24">
        <f>IF(OR(O4334="",N(O4334)=0),"",N(M4334)/O4334)</f>
        <v/>
      </c>
      <c r="Q4334" s="40">
        <f>IF(OR(J4334="",N(J4334)=0,O4334=""),"",N(L4334)/(J4334/60))</f>
        <v/>
      </c>
      <c r="R4334" s="20" t="n"/>
    </row>
    <row r="4335">
      <c r="A4335" s="39" t="n"/>
      <c r="B4335" s="20" t="n"/>
      <c r="C4335" s="20" t="n"/>
      <c r="D4335" s="20" t="n"/>
      <c r="E4335" s="20" t="n"/>
      <c r="F4335" s="26">
        <f>IF(E4335="","",IFERROR(INDEX('İş emirleri'!$B$6:$B$305,MATCH(E4335,'İş emirleri'!$A$6:$A$305,0)),"İş emri yok"))</f>
        <v/>
      </c>
      <c r="G4335" s="38" t="n"/>
      <c r="H4335" s="38" t="n"/>
      <c r="I4335" s="20" t="n"/>
      <c r="J4335" s="40">
        <f>IF(G4335="","",MAX(0,G4335-N(H4335)))</f>
        <v/>
      </c>
      <c r="K4335" s="24">
        <f>IF(OR(G4335="",N(G4335)=0),"",J4335/G4335)</f>
        <v/>
      </c>
      <c r="L4335" s="38" t="n"/>
      <c r="M4335" s="38" t="n"/>
      <c r="N4335" s="20" t="n"/>
      <c r="O4335" s="40">
        <f>IF(AND(L4335="",M4335=""),"",N(L4335)+N(M4335))</f>
        <v/>
      </c>
      <c r="P4335" s="24">
        <f>IF(OR(O4335="",N(O4335)=0),"",N(M4335)/O4335)</f>
        <v/>
      </c>
      <c r="Q4335" s="40">
        <f>IF(OR(J4335="",N(J4335)=0,O4335=""),"",N(L4335)/(J4335/60))</f>
        <v/>
      </c>
      <c r="R4335" s="20" t="n"/>
    </row>
    <row r="4336">
      <c r="A4336" s="39" t="n"/>
      <c r="B4336" s="20" t="n"/>
      <c r="C4336" s="20" t="n"/>
      <c r="D4336" s="20" t="n"/>
      <c r="E4336" s="20" t="n"/>
      <c r="F4336" s="26">
        <f>IF(E4336="","",IFERROR(INDEX('İş emirleri'!$B$6:$B$305,MATCH(E4336,'İş emirleri'!$A$6:$A$305,0)),"İş emri yok"))</f>
        <v/>
      </c>
      <c r="G4336" s="38" t="n"/>
      <c r="H4336" s="38" t="n"/>
      <c r="I4336" s="20" t="n"/>
      <c r="J4336" s="40">
        <f>IF(G4336="","",MAX(0,G4336-N(H4336)))</f>
        <v/>
      </c>
      <c r="K4336" s="24">
        <f>IF(OR(G4336="",N(G4336)=0),"",J4336/G4336)</f>
        <v/>
      </c>
      <c r="L4336" s="38" t="n"/>
      <c r="M4336" s="38" t="n"/>
      <c r="N4336" s="20" t="n"/>
      <c r="O4336" s="40">
        <f>IF(AND(L4336="",M4336=""),"",N(L4336)+N(M4336))</f>
        <v/>
      </c>
      <c r="P4336" s="24">
        <f>IF(OR(O4336="",N(O4336)=0),"",N(M4336)/O4336)</f>
        <v/>
      </c>
      <c r="Q4336" s="40">
        <f>IF(OR(J4336="",N(J4336)=0,O4336=""),"",N(L4336)/(J4336/60))</f>
        <v/>
      </c>
      <c r="R4336" s="20" t="n"/>
    </row>
    <row r="4337">
      <c r="A4337" s="39" t="n"/>
      <c r="B4337" s="20" t="n"/>
      <c r="C4337" s="20" t="n"/>
      <c r="D4337" s="20" t="n"/>
      <c r="E4337" s="20" t="n"/>
      <c r="F4337" s="26">
        <f>IF(E4337="","",IFERROR(INDEX('İş emirleri'!$B$6:$B$305,MATCH(E4337,'İş emirleri'!$A$6:$A$305,0)),"İş emri yok"))</f>
        <v/>
      </c>
      <c r="G4337" s="38" t="n"/>
      <c r="H4337" s="38" t="n"/>
      <c r="I4337" s="20" t="n"/>
      <c r="J4337" s="40">
        <f>IF(G4337="","",MAX(0,G4337-N(H4337)))</f>
        <v/>
      </c>
      <c r="K4337" s="24">
        <f>IF(OR(G4337="",N(G4337)=0),"",J4337/G4337)</f>
        <v/>
      </c>
      <c r="L4337" s="38" t="n"/>
      <c r="M4337" s="38" t="n"/>
      <c r="N4337" s="20" t="n"/>
      <c r="O4337" s="40">
        <f>IF(AND(L4337="",M4337=""),"",N(L4337)+N(M4337))</f>
        <v/>
      </c>
      <c r="P4337" s="24">
        <f>IF(OR(O4337="",N(O4337)=0),"",N(M4337)/O4337)</f>
        <v/>
      </c>
      <c r="Q4337" s="40">
        <f>IF(OR(J4337="",N(J4337)=0,O4337=""),"",N(L4337)/(J4337/60))</f>
        <v/>
      </c>
      <c r="R4337" s="20" t="n"/>
    </row>
    <row r="4338">
      <c r="A4338" s="39" t="n"/>
      <c r="B4338" s="20" t="n"/>
      <c r="C4338" s="20" t="n"/>
      <c r="D4338" s="20" t="n"/>
      <c r="E4338" s="20" t="n"/>
      <c r="F4338" s="26">
        <f>IF(E4338="","",IFERROR(INDEX('İş emirleri'!$B$6:$B$305,MATCH(E4338,'İş emirleri'!$A$6:$A$305,0)),"İş emri yok"))</f>
        <v/>
      </c>
      <c r="G4338" s="38" t="n"/>
      <c r="H4338" s="38" t="n"/>
      <c r="I4338" s="20" t="n"/>
      <c r="J4338" s="40">
        <f>IF(G4338="","",MAX(0,G4338-N(H4338)))</f>
        <v/>
      </c>
      <c r="K4338" s="24">
        <f>IF(OR(G4338="",N(G4338)=0),"",J4338/G4338)</f>
        <v/>
      </c>
      <c r="L4338" s="38" t="n"/>
      <c r="M4338" s="38" t="n"/>
      <c r="N4338" s="20" t="n"/>
      <c r="O4338" s="40">
        <f>IF(AND(L4338="",M4338=""),"",N(L4338)+N(M4338))</f>
        <v/>
      </c>
      <c r="P4338" s="24">
        <f>IF(OR(O4338="",N(O4338)=0),"",N(M4338)/O4338)</f>
        <v/>
      </c>
      <c r="Q4338" s="40">
        <f>IF(OR(J4338="",N(J4338)=0,O4338=""),"",N(L4338)/(J4338/60))</f>
        <v/>
      </c>
      <c r="R4338" s="20" t="n"/>
    </row>
    <row r="4339">
      <c r="A4339" s="39" t="n"/>
      <c r="B4339" s="20" t="n"/>
      <c r="C4339" s="20" t="n"/>
      <c r="D4339" s="20" t="n"/>
      <c r="E4339" s="20" t="n"/>
      <c r="F4339" s="26">
        <f>IF(E4339="","",IFERROR(INDEX('İş emirleri'!$B$6:$B$305,MATCH(E4339,'İş emirleri'!$A$6:$A$305,0)),"İş emri yok"))</f>
        <v/>
      </c>
      <c r="G4339" s="38" t="n"/>
      <c r="H4339" s="38" t="n"/>
      <c r="I4339" s="20" t="n"/>
      <c r="J4339" s="40">
        <f>IF(G4339="","",MAX(0,G4339-N(H4339)))</f>
        <v/>
      </c>
      <c r="K4339" s="24">
        <f>IF(OR(G4339="",N(G4339)=0),"",J4339/G4339)</f>
        <v/>
      </c>
      <c r="L4339" s="38" t="n"/>
      <c r="M4339" s="38" t="n"/>
      <c r="N4339" s="20" t="n"/>
      <c r="O4339" s="40">
        <f>IF(AND(L4339="",M4339=""),"",N(L4339)+N(M4339))</f>
        <v/>
      </c>
      <c r="P4339" s="24">
        <f>IF(OR(O4339="",N(O4339)=0),"",N(M4339)/O4339)</f>
        <v/>
      </c>
      <c r="Q4339" s="40">
        <f>IF(OR(J4339="",N(J4339)=0,O4339=""),"",N(L4339)/(J4339/60))</f>
        <v/>
      </c>
      <c r="R4339" s="20" t="n"/>
    </row>
    <row r="4340">
      <c r="A4340" s="39" t="n"/>
      <c r="B4340" s="20" t="n"/>
      <c r="C4340" s="20" t="n"/>
      <c r="D4340" s="20" t="n"/>
      <c r="E4340" s="20" t="n"/>
      <c r="F4340" s="26">
        <f>IF(E4340="","",IFERROR(INDEX('İş emirleri'!$B$6:$B$305,MATCH(E4340,'İş emirleri'!$A$6:$A$305,0)),"İş emri yok"))</f>
        <v/>
      </c>
      <c r="G4340" s="38" t="n"/>
      <c r="H4340" s="38" t="n"/>
      <c r="I4340" s="20" t="n"/>
      <c r="J4340" s="40">
        <f>IF(G4340="","",MAX(0,G4340-N(H4340)))</f>
        <v/>
      </c>
      <c r="K4340" s="24">
        <f>IF(OR(G4340="",N(G4340)=0),"",J4340/G4340)</f>
        <v/>
      </c>
      <c r="L4340" s="38" t="n"/>
      <c r="M4340" s="38" t="n"/>
      <c r="N4340" s="20" t="n"/>
      <c r="O4340" s="40">
        <f>IF(AND(L4340="",M4340=""),"",N(L4340)+N(M4340))</f>
        <v/>
      </c>
      <c r="P4340" s="24">
        <f>IF(OR(O4340="",N(O4340)=0),"",N(M4340)/O4340)</f>
        <v/>
      </c>
      <c r="Q4340" s="40">
        <f>IF(OR(J4340="",N(J4340)=0,O4340=""),"",N(L4340)/(J4340/60))</f>
        <v/>
      </c>
      <c r="R4340" s="20" t="n"/>
    </row>
    <row r="4341">
      <c r="A4341" s="39" t="n"/>
      <c r="B4341" s="20" t="n"/>
      <c r="C4341" s="20" t="n"/>
      <c r="D4341" s="20" t="n"/>
      <c r="E4341" s="20" t="n"/>
      <c r="F4341" s="26">
        <f>IF(E4341="","",IFERROR(INDEX('İş emirleri'!$B$6:$B$305,MATCH(E4341,'İş emirleri'!$A$6:$A$305,0)),"İş emri yok"))</f>
        <v/>
      </c>
      <c r="G4341" s="38" t="n"/>
      <c r="H4341" s="38" t="n"/>
      <c r="I4341" s="20" t="n"/>
      <c r="J4341" s="40">
        <f>IF(G4341="","",MAX(0,G4341-N(H4341)))</f>
        <v/>
      </c>
      <c r="K4341" s="24">
        <f>IF(OR(G4341="",N(G4341)=0),"",J4341/G4341)</f>
        <v/>
      </c>
      <c r="L4341" s="38" t="n"/>
      <c r="M4341" s="38" t="n"/>
      <c r="N4341" s="20" t="n"/>
      <c r="O4341" s="40">
        <f>IF(AND(L4341="",M4341=""),"",N(L4341)+N(M4341))</f>
        <v/>
      </c>
      <c r="P4341" s="24">
        <f>IF(OR(O4341="",N(O4341)=0),"",N(M4341)/O4341)</f>
        <v/>
      </c>
      <c r="Q4341" s="40">
        <f>IF(OR(J4341="",N(J4341)=0,O4341=""),"",N(L4341)/(J4341/60))</f>
        <v/>
      </c>
      <c r="R4341" s="20" t="n"/>
    </row>
    <row r="4342">
      <c r="A4342" s="39" t="n"/>
      <c r="B4342" s="20" t="n"/>
      <c r="C4342" s="20" t="n"/>
      <c r="D4342" s="20" t="n"/>
      <c r="E4342" s="20" t="n"/>
      <c r="F4342" s="26">
        <f>IF(E4342="","",IFERROR(INDEX('İş emirleri'!$B$6:$B$305,MATCH(E4342,'İş emirleri'!$A$6:$A$305,0)),"İş emri yok"))</f>
        <v/>
      </c>
      <c r="G4342" s="38" t="n"/>
      <c r="H4342" s="38" t="n"/>
      <c r="I4342" s="20" t="n"/>
      <c r="J4342" s="40">
        <f>IF(G4342="","",MAX(0,G4342-N(H4342)))</f>
        <v/>
      </c>
      <c r="K4342" s="24">
        <f>IF(OR(G4342="",N(G4342)=0),"",J4342/G4342)</f>
        <v/>
      </c>
      <c r="L4342" s="38" t="n"/>
      <c r="M4342" s="38" t="n"/>
      <c r="N4342" s="20" t="n"/>
      <c r="O4342" s="40">
        <f>IF(AND(L4342="",M4342=""),"",N(L4342)+N(M4342))</f>
        <v/>
      </c>
      <c r="P4342" s="24">
        <f>IF(OR(O4342="",N(O4342)=0),"",N(M4342)/O4342)</f>
        <v/>
      </c>
      <c r="Q4342" s="40">
        <f>IF(OR(J4342="",N(J4342)=0,O4342=""),"",N(L4342)/(J4342/60))</f>
        <v/>
      </c>
      <c r="R4342" s="20" t="n"/>
    </row>
    <row r="4343">
      <c r="A4343" s="39" t="n"/>
      <c r="B4343" s="20" t="n"/>
      <c r="C4343" s="20" t="n"/>
      <c r="D4343" s="20" t="n"/>
      <c r="E4343" s="20" t="n"/>
      <c r="F4343" s="26">
        <f>IF(E4343="","",IFERROR(INDEX('İş emirleri'!$B$6:$B$305,MATCH(E4343,'İş emirleri'!$A$6:$A$305,0)),"İş emri yok"))</f>
        <v/>
      </c>
      <c r="G4343" s="38" t="n"/>
      <c r="H4343" s="38" t="n"/>
      <c r="I4343" s="20" t="n"/>
      <c r="J4343" s="40">
        <f>IF(G4343="","",MAX(0,G4343-N(H4343)))</f>
        <v/>
      </c>
      <c r="K4343" s="24">
        <f>IF(OR(G4343="",N(G4343)=0),"",J4343/G4343)</f>
        <v/>
      </c>
      <c r="L4343" s="38" t="n"/>
      <c r="M4343" s="38" t="n"/>
      <c r="N4343" s="20" t="n"/>
      <c r="O4343" s="40">
        <f>IF(AND(L4343="",M4343=""),"",N(L4343)+N(M4343))</f>
        <v/>
      </c>
      <c r="P4343" s="24">
        <f>IF(OR(O4343="",N(O4343)=0),"",N(M4343)/O4343)</f>
        <v/>
      </c>
      <c r="Q4343" s="40">
        <f>IF(OR(J4343="",N(J4343)=0,O4343=""),"",N(L4343)/(J4343/60))</f>
        <v/>
      </c>
      <c r="R4343" s="20" t="n"/>
    </row>
    <row r="4344">
      <c r="A4344" s="39" t="n"/>
      <c r="B4344" s="20" t="n"/>
      <c r="C4344" s="20" t="n"/>
      <c r="D4344" s="20" t="n"/>
      <c r="E4344" s="20" t="n"/>
      <c r="F4344" s="26">
        <f>IF(E4344="","",IFERROR(INDEX('İş emirleri'!$B$6:$B$305,MATCH(E4344,'İş emirleri'!$A$6:$A$305,0)),"İş emri yok"))</f>
        <v/>
      </c>
      <c r="G4344" s="38" t="n"/>
      <c r="H4344" s="38" t="n"/>
      <c r="I4344" s="20" t="n"/>
      <c r="J4344" s="40">
        <f>IF(G4344="","",MAX(0,G4344-N(H4344)))</f>
        <v/>
      </c>
      <c r="K4344" s="24">
        <f>IF(OR(G4344="",N(G4344)=0),"",J4344/G4344)</f>
        <v/>
      </c>
      <c r="L4344" s="38" t="n"/>
      <c r="M4344" s="38" t="n"/>
      <c r="N4344" s="20" t="n"/>
      <c r="O4344" s="40">
        <f>IF(AND(L4344="",M4344=""),"",N(L4344)+N(M4344))</f>
        <v/>
      </c>
      <c r="P4344" s="24">
        <f>IF(OR(O4344="",N(O4344)=0),"",N(M4344)/O4344)</f>
        <v/>
      </c>
      <c r="Q4344" s="40">
        <f>IF(OR(J4344="",N(J4344)=0,O4344=""),"",N(L4344)/(J4344/60))</f>
        <v/>
      </c>
      <c r="R4344" s="20" t="n"/>
    </row>
    <row r="4345">
      <c r="A4345" s="39" t="n"/>
      <c r="B4345" s="20" t="n"/>
      <c r="C4345" s="20" t="n"/>
      <c r="D4345" s="20" t="n"/>
      <c r="E4345" s="20" t="n"/>
      <c r="F4345" s="26">
        <f>IF(E4345="","",IFERROR(INDEX('İş emirleri'!$B$6:$B$305,MATCH(E4345,'İş emirleri'!$A$6:$A$305,0)),"İş emri yok"))</f>
        <v/>
      </c>
      <c r="G4345" s="38" t="n"/>
      <c r="H4345" s="38" t="n"/>
      <c r="I4345" s="20" t="n"/>
      <c r="J4345" s="40">
        <f>IF(G4345="","",MAX(0,G4345-N(H4345)))</f>
        <v/>
      </c>
      <c r="K4345" s="24">
        <f>IF(OR(G4345="",N(G4345)=0),"",J4345/G4345)</f>
        <v/>
      </c>
      <c r="L4345" s="38" t="n"/>
      <c r="M4345" s="38" t="n"/>
      <c r="N4345" s="20" t="n"/>
      <c r="O4345" s="40">
        <f>IF(AND(L4345="",M4345=""),"",N(L4345)+N(M4345))</f>
        <v/>
      </c>
      <c r="P4345" s="24">
        <f>IF(OR(O4345="",N(O4345)=0),"",N(M4345)/O4345)</f>
        <v/>
      </c>
      <c r="Q4345" s="40">
        <f>IF(OR(J4345="",N(J4345)=0,O4345=""),"",N(L4345)/(J4345/60))</f>
        <v/>
      </c>
      <c r="R4345" s="20" t="n"/>
    </row>
    <row r="4346">
      <c r="A4346" s="39" t="n"/>
      <c r="B4346" s="20" t="n"/>
      <c r="C4346" s="20" t="n"/>
      <c r="D4346" s="20" t="n"/>
      <c r="E4346" s="20" t="n"/>
      <c r="F4346" s="26">
        <f>IF(E4346="","",IFERROR(INDEX('İş emirleri'!$B$6:$B$305,MATCH(E4346,'İş emirleri'!$A$6:$A$305,0)),"İş emri yok"))</f>
        <v/>
      </c>
      <c r="G4346" s="38" t="n"/>
      <c r="H4346" s="38" t="n"/>
      <c r="I4346" s="20" t="n"/>
      <c r="J4346" s="40">
        <f>IF(G4346="","",MAX(0,G4346-N(H4346)))</f>
        <v/>
      </c>
      <c r="K4346" s="24">
        <f>IF(OR(G4346="",N(G4346)=0),"",J4346/G4346)</f>
        <v/>
      </c>
      <c r="L4346" s="38" t="n"/>
      <c r="M4346" s="38" t="n"/>
      <c r="N4346" s="20" t="n"/>
      <c r="O4346" s="40">
        <f>IF(AND(L4346="",M4346=""),"",N(L4346)+N(M4346))</f>
        <v/>
      </c>
      <c r="P4346" s="24">
        <f>IF(OR(O4346="",N(O4346)=0),"",N(M4346)/O4346)</f>
        <v/>
      </c>
      <c r="Q4346" s="40">
        <f>IF(OR(J4346="",N(J4346)=0,O4346=""),"",N(L4346)/(J4346/60))</f>
        <v/>
      </c>
      <c r="R4346" s="20" t="n"/>
    </row>
    <row r="4347">
      <c r="A4347" s="39" t="n"/>
      <c r="B4347" s="20" t="n"/>
      <c r="C4347" s="20" t="n"/>
      <c r="D4347" s="20" t="n"/>
      <c r="E4347" s="20" t="n"/>
      <c r="F4347" s="26">
        <f>IF(E4347="","",IFERROR(INDEX('İş emirleri'!$B$6:$B$305,MATCH(E4347,'İş emirleri'!$A$6:$A$305,0)),"İş emri yok"))</f>
        <v/>
      </c>
      <c r="G4347" s="38" t="n"/>
      <c r="H4347" s="38" t="n"/>
      <c r="I4347" s="20" t="n"/>
      <c r="J4347" s="40">
        <f>IF(G4347="","",MAX(0,G4347-N(H4347)))</f>
        <v/>
      </c>
      <c r="K4347" s="24">
        <f>IF(OR(G4347="",N(G4347)=0),"",J4347/G4347)</f>
        <v/>
      </c>
      <c r="L4347" s="38" t="n"/>
      <c r="M4347" s="38" t="n"/>
      <c r="N4347" s="20" t="n"/>
      <c r="O4347" s="40">
        <f>IF(AND(L4347="",M4347=""),"",N(L4347)+N(M4347))</f>
        <v/>
      </c>
      <c r="P4347" s="24">
        <f>IF(OR(O4347="",N(O4347)=0),"",N(M4347)/O4347)</f>
        <v/>
      </c>
      <c r="Q4347" s="40">
        <f>IF(OR(J4347="",N(J4347)=0,O4347=""),"",N(L4347)/(J4347/60))</f>
        <v/>
      </c>
      <c r="R4347" s="20" t="n"/>
    </row>
    <row r="4348">
      <c r="A4348" s="39" t="n"/>
      <c r="B4348" s="20" t="n"/>
      <c r="C4348" s="20" t="n"/>
      <c r="D4348" s="20" t="n"/>
      <c r="E4348" s="20" t="n"/>
      <c r="F4348" s="26">
        <f>IF(E4348="","",IFERROR(INDEX('İş emirleri'!$B$6:$B$305,MATCH(E4348,'İş emirleri'!$A$6:$A$305,0)),"İş emri yok"))</f>
        <v/>
      </c>
      <c r="G4348" s="38" t="n"/>
      <c r="H4348" s="38" t="n"/>
      <c r="I4348" s="20" t="n"/>
      <c r="J4348" s="40">
        <f>IF(G4348="","",MAX(0,G4348-N(H4348)))</f>
        <v/>
      </c>
      <c r="K4348" s="24">
        <f>IF(OR(G4348="",N(G4348)=0),"",J4348/G4348)</f>
        <v/>
      </c>
      <c r="L4348" s="38" t="n"/>
      <c r="M4348" s="38" t="n"/>
      <c r="N4348" s="20" t="n"/>
      <c r="O4348" s="40">
        <f>IF(AND(L4348="",M4348=""),"",N(L4348)+N(M4348))</f>
        <v/>
      </c>
      <c r="P4348" s="24">
        <f>IF(OR(O4348="",N(O4348)=0),"",N(M4348)/O4348)</f>
        <v/>
      </c>
      <c r="Q4348" s="40">
        <f>IF(OR(J4348="",N(J4348)=0,O4348=""),"",N(L4348)/(J4348/60))</f>
        <v/>
      </c>
      <c r="R4348" s="20" t="n"/>
    </row>
    <row r="4349">
      <c r="A4349" s="39" t="n"/>
      <c r="B4349" s="20" t="n"/>
      <c r="C4349" s="20" t="n"/>
      <c r="D4349" s="20" t="n"/>
      <c r="E4349" s="20" t="n"/>
      <c r="F4349" s="26">
        <f>IF(E4349="","",IFERROR(INDEX('İş emirleri'!$B$6:$B$305,MATCH(E4349,'İş emirleri'!$A$6:$A$305,0)),"İş emri yok"))</f>
        <v/>
      </c>
      <c r="G4349" s="38" t="n"/>
      <c r="H4349" s="38" t="n"/>
      <c r="I4349" s="20" t="n"/>
      <c r="J4349" s="40">
        <f>IF(G4349="","",MAX(0,G4349-N(H4349)))</f>
        <v/>
      </c>
      <c r="K4349" s="24">
        <f>IF(OR(G4349="",N(G4349)=0),"",J4349/G4349)</f>
        <v/>
      </c>
      <c r="L4349" s="38" t="n"/>
      <c r="M4349" s="38" t="n"/>
      <c r="N4349" s="20" t="n"/>
      <c r="O4349" s="40">
        <f>IF(AND(L4349="",M4349=""),"",N(L4349)+N(M4349))</f>
        <v/>
      </c>
      <c r="P4349" s="24">
        <f>IF(OR(O4349="",N(O4349)=0),"",N(M4349)/O4349)</f>
        <v/>
      </c>
      <c r="Q4349" s="40">
        <f>IF(OR(J4349="",N(J4349)=0,O4349=""),"",N(L4349)/(J4349/60))</f>
        <v/>
      </c>
      <c r="R4349" s="20" t="n"/>
    </row>
    <row r="4350">
      <c r="A4350" s="39" t="n"/>
      <c r="B4350" s="20" t="n"/>
      <c r="C4350" s="20" t="n"/>
      <c r="D4350" s="20" t="n"/>
      <c r="E4350" s="20" t="n"/>
      <c r="F4350" s="26">
        <f>IF(E4350="","",IFERROR(INDEX('İş emirleri'!$B$6:$B$305,MATCH(E4350,'İş emirleri'!$A$6:$A$305,0)),"İş emri yok"))</f>
        <v/>
      </c>
      <c r="G4350" s="38" t="n"/>
      <c r="H4350" s="38" t="n"/>
      <c r="I4350" s="20" t="n"/>
      <c r="J4350" s="40">
        <f>IF(G4350="","",MAX(0,G4350-N(H4350)))</f>
        <v/>
      </c>
      <c r="K4350" s="24">
        <f>IF(OR(G4350="",N(G4350)=0),"",J4350/G4350)</f>
        <v/>
      </c>
      <c r="L4350" s="38" t="n"/>
      <c r="M4350" s="38" t="n"/>
      <c r="N4350" s="20" t="n"/>
      <c r="O4350" s="40">
        <f>IF(AND(L4350="",M4350=""),"",N(L4350)+N(M4350))</f>
        <v/>
      </c>
      <c r="P4350" s="24">
        <f>IF(OR(O4350="",N(O4350)=0),"",N(M4350)/O4350)</f>
        <v/>
      </c>
      <c r="Q4350" s="40">
        <f>IF(OR(J4350="",N(J4350)=0,O4350=""),"",N(L4350)/(J4350/60))</f>
        <v/>
      </c>
      <c r="R4350" s="20" t="n"/>
    </row>
    <row r="4351">
      <c r="A4351" s="39" t="n"/>
      <c r="B4351" s="20" t="n"/>
      <c r="C4351" s="20" t="n"/>
      <c r="D4351" s="20" t="n"/>
      <c r="E4351" s="20" t="n"/>
      <c r="F4351" s="26">
        <f>IF(E4351="","",IFERROR(INDEX('İş emirleri'!$B$6:$B$305,MATCH(E4351,'İş emirleri'!$A$6:$A$305,0)),"İş emri yok"))</f>
        <v/>
      </c>
      <c r="G4351" s="38" t="n"/>
      <c r="H4351" s="38" t="n"/>
      <c r="I4351" s="20" t="n"/>
      <c r="J4351" s="40">
        <f>IF(G4351="","",MAX(0,G4351-N(H4351)))</f>
        <v/>
      </c>
      <c r="K4351" s="24">
        <f>IF(OR(G4351="",N(G4351)=0),"",J4351/G4351)</f>
        <v/>
      </c>
      <c r="L4351" s="38" t="n"/>
      <c r="M4351" s="38" t="n"/>
      <c r="N4351" s="20" t="n"/>
      <c r="O4351" s="40">
        <f>IF(AND(L4351="",M4351=""),"",N(L4351)+N(M4351))</f>
        <v/>
      </c>
      <c r="P4351" s="24">
        <f>IF(OR(O4351="",N(O4351)=0),"",N(M4351)/O4351)</f>
        <v/>
      </c>
      <c r="Q4351" s="40">
        <f>IF(OR(J4351="",N(J4351)=0,O4351=""),"",N(L4351)/(J4351/60))</f>
        <v/>
      </c>
      <c r="R4351" s="20" t="n"/>
    </row>
    <row r="4352">
      <c r="A4352" s="39" t="n"/>
      <c r="B4352" s="20" t="n"/>
      <c r="C4352" s="20" t="n"/>
      <c r="D4352" s="20" t="n"/>
      <c r="E4352" s="20" t="n"/>
      <c r="F4352" s="26">
        <f>IF(E4352="","",IFERROR(INDEX('İş emirleri'!$B$6:$B$305,MATCH(E4352,'İş emirleri'!$A$6:$A$305,0)),"İş emri yok"))</f>
        <v/>
      </c>
      <c r="G4352" s="38" t="n"/>
      <c r="H4352" s="38" t="n"/>
      <c r="I4352" s="20" t="n"/>
      <c r="J4352" s="40">
        <f>IF(G4352="","",MAX(0,G4352-N(H4352)))</f>
        <v/>
      </c>
      <c r="K4352" s="24">
        <f>IF(OR(G4352="",N(G4352)=0),"",J4352/G4352)</f>
        <v/>
      </c>
      <c r="L4352" s="38" t="n"/>
      <c r="M4352" s="38" t="n"/>
      <c r="N4352" s="20" t="n"/>
      <c r="O4352" s="40">
        <f>IF(AND(L4352="",M4352=""),"",N(L4352)+N(M4352))</f>
        <v/>
      </c>
      <c r="P4352" s="24">
        <f>IF(OR(O4352="",N(O4352)=0),"",N(M4352)/O4352)</f>
        <v/>
      </c>
      <c r="Q4352" s="40">
        <f>IF(OR(J4352="",N(J4352)=0,O4352=""),"",N(L4352)/(J4352/60))</f>
        <v/>
      </c>
      <c r="R4352" s="20" t="n"/>
    </row>
    <row r="4353">
      <c r="A4353" s="39" t="n"/>
      <c r="B4353" s="20" t="n"/>
      <c r="C4353" s="20" t="n"/>
      <c r="D4353" s="20" t="n"/>
      <c r="E4353" s="20" t="n"/>
      <c r="F4353" s="26">
        <f>IF(E4353="","",IFERROR(INDEX('İş emirleri'!$B$6:$B$305,MATCH(E4353,'İş emirleri'!$A$6:$A$305,0)),"İş emri yok"))</f>
        <v/>
      </c>
      <c r="G4353" s="38" t="n"/>
      <c r="H4353" s="38" t="n"/>
      <c r="I4353" s="20" t="n"/>
      <c r="J4353" s="40">
        <f>IF(G4353="","",MAX(0,G4353-N(H4353)))</f>
        <v/>
      </c>
      <c r="K4353" s="24">
        <f>IF(OR(G4353="",N(G4353)=0),"",J4353/G4353)</f>
        <v/>
      </c>
      <c r="L4353" s="38" t="n"/>
      <c r="M4353" s="38" t="n"/>
      <c r="N4353" s="20" t="n"/>
      <c r="O4353" s="40">
        <f>IF(AND(L4353="",M4353=""),"",N(L4353)+N(M4353))</f>
        <v/>
      </c>
      <c r="P4353" s="24">
        <f>IF(OR(O4353="",N(O4353)=0),"",N(M4353)/O4353)</f>
        <v/>
      </c>
      <c r="Q4353" s="40">
        <f>IF(OR(J4353="",N(J4353)=0,O4353=""),"",N(L4353)/(J4353/60))</f>
        <v/>
      </c>
      <c r="R4353" s="20" t="n"/>
    </row>
    <row r="4354">
      <c r="A4354" s="39" t="n"/>
      <c r="B4354" s="20" t="n"/>
      <c r="C4354" s="20" t="n"/>
      <c r="D4354" s="20" t="n"/>
      <c r="E4354" s="20" t="n"/>
      <c r="F4354" s="26">
        <f>IF(E4354="","",IFERROR(INDEX('İş emirleri'!$B$6:$B$305,MATCH(E4354,'İş emirleri'!$A$6:$A$305,0)),"İş emri yok"))</f>
        <v/>
      </c>
      <c r="G4354" s="38" t="n"/>
      <c r="H4354" s="38" t="n"/>
      <c r="I4354" s="20" t="n"/>
      <c r="J4354" s="40">
        <f>IF(G4354="","",MAX(0,G4354-N(H4354)))</f>
        <v/>
      </c>
      <c r="K4354" s="24">
        <f>IF(OR(G4354="",N(G4354)=0),"",J4354/G4354)</f>
        <v/>
      </c>
      <c r="L4354" s="38" t="n"/>
      <c r="M4354" s="38" t="n"/>
      <c r="N4354" s="20" t="n"/>
      <c r="O4354" s="40">
        <f>IF(AND(L4354="",M4354=""),"",N(L4354)+N(M4354))</f>
        <v/>
      </c>
      <c r="P4354" s="24">
        <f>IF(OR(O4354="",N(O4354)=0),"",N(M4354)/O4354)</f>
        <v/>
      </c>
      <c r="Q4354" s="40">
        <f>IF(OR(J4354="",N(J4354)=0,O4354=""),"",N(L4354)/(J4354/60))</f>
        <v/>
      </c>
      <c r="R4354" s="20" t="n"/>
    </row>
    <row r="4355">
      <c r="A4355" s="39" t="n"/>
      <c r="B4355" s="20" t="n"/>
      <c r="C4355" s="20" t="n"/>
      <c r="D4355" s="20" t="n"/>
      <c r="E4355" s="20" t="n"/>
      <c r="F4355" s="26">
        <f>IF(E4355="","",IFERROR(INDEX('İş emirleri'!$B$6:$B$305,MATCH(E4355,'İş emirleri'!$A$6:$A$305,0)),"İş emri yok"))</f>
        <v/>
      </c>
      <c r="G4355" s="38" t="n"/>
      <c r="H4355" s="38" t="n"/>
      <c r="I4355" s="20" t="n"/>
      <c r="J4355" s="40">
        <f>IF(G4355="","",MAX(0,G4355-N(H4355)))</f>
        <v/>
      </c>
      <c r="K4355" s="24">
        <f>IF(OR(G4355="",N(G4355)=0),"",J4355/G4355)</f>
        <v/>
      </c>
      <c r="L4355" s="38" t="n"/>
      <c r="M4355" s="38" t="n"/>
      <c r="N4355" s="20" t="n"/>
      <c r="O4355" s="40">
        <f>IF(AND(L4355="",M4355=""),"",N(L4355)+N(M4355))</f>
        <v/>
      </c>
      <c r="P4355" s="24">
        <f>IF(OR(O4355="",N(O4355)=0),"",N(M4355)/O4355)</f>
        <v/>
      </c>
      <c r="Q4355" s="40">
        <f>IF(OR(J4355="",N(J4355)=0,O4355=""),"",N(L4355)/(J4355/60))</f>
        <v/>
      </c>
      <c r="R4355" s="20" t="n"/>
    </row>
    <row r="4356">
      <c r="A4356" s="39" t="n"/>
      <c r="B4356" s="20" t="n"/>
      <c r="C4356" s="20" t="n"/>
      <c r="D4356" s="20" t="n"/>
      <c r="E4356" s="20" t="n"/>
      <c r="F4356" s="26">
        <f>IF(E4356="","",IFERROR(INDEX('İş emirleri'!$B$6:$B$305,MATCH(E4356,'İş emirleri'!$A$6:$A$305,0)),"İş emri yok"))</f>
        <v/>
      </c>
      <c r="G4356" s="38" t="n"/>
      <c r="H4356" s="38" t="n"/>
      <c r="I4356" s="20" t="n"/>
      <c r="J4356" s="40">
        <f>IF(G4356="","",MAX(0,G4356-N(H4356)))</f>
        <v/>
      </c>
      <c r="K4356" s="24">
        <f>IF(OR(G4356="",N(G4356)=0),"",J4356/G4356)</f>
        <v/>
      </c>
      <c r="L4356" s="38" t="n"/>
      <c r="M4356" s="38" t="n"/>
      <c r="N4356" s="20" t="n"/>
      <c r="O4356" s="40">
        <f>IF(AND(L4356="",M4356=""),"",N(L4356)+N(M4356))</f>
        <v/>
      </c>
      <c r="P4356" s="24">
        <f>IF(OR(O4356="",N(O4356)=0),"",N(M4356)/O4356)</f>
        <v/>
      </c>
      <c r="Q4356" s="40">
        <f>IF(OR(J4356="",N(J4356)=0,O4356=""),"",N(L4356)/(J4356/60))</f>
        <v/>
      </c>
      <c r="R4356" s="20" t="n"/>
    </row>
    <row r="4357">
      <c r="A4357" s="39" t="n"/>
      <c r="B4357" s="20" t="n"/>
      <c r="C4357" s="20" t="n"/>
      <c r="D4357" s="20" t="n"/>
      <c r="E4357" s="20" t="n"/>
      <c r="F4357" s="26">
        <f>IF(E4357="","",IFERROR(INDEX('İş emirleri'!$B$6:$B$305,MATCH(E4357,'İş emirleri'!$A$6:$A$305,0)),"İş emri yok"))</f>
        <v/>
      </c>
      <c r="G4357" s="38" t="n"/>
      <c r="H4357" s="38" t="n"/>
      <c r="I4357" s="20" t="n"/>
      <c r="J4357" s="40">
        <f>IF(G4357="","",MAX(0,G4357-N(H4357)))</f>
        <v/>
      </c>
      <c r="K4357" s="24">
        <f>IF(OR(G4357="",N(G4357)=0),"",J4357/G4357)</f>
        <v/>
      </c>
      <c r="L4357" s="38" t="n"/>
      <c r="M4357" s="38" t="n"/>
      <c r="N4357" s="20" t="n"/>
      <c r="O4357" s="40">
        <f>IF(AND(L4357="",M4357=""),"",N(L4357)+N(M4357))</f>
        <v/>
      </c>
      <c r="P4357" s="24">
        <f>IF(OR(O4357="",N(O4357)=0),"",N(M4357)/O4357)</f>
        <v/>
      </c>
      <c r="Q4357" s="40">
        <f>IF(OR(J4357="",N(J4357)=0,O4357=""),"",N(L4357)/(J4357/60))</f>
        <v/>
      </c>
      <c r="R4357" s="20" t="n"/>
    </row>
    <row r="4358">
      <c r="A4358" s="39" t="n"/>
      <c r="B4358" s="20" t="n"/>
      <c r="C4358" s="20" t="n"/>
      <c r="D4358" s="20" t="n"/>
      <c r="E4358" s="20" t="n"/>
      <c r="F4358" s="26">
        <f>IF(E4358="","",IFERROR(INDEX('İş emirleri'!$B$6:$B$305,MATCH(E4358,'İş emirleri'!$A$6:$A$305,0)),"İş emri yok"))</f>
        <v/>
      </c>
      <c r="G4358" s="38" t="n"/>
      <c r="H4358" s="38" t="n"/>
      <c r="I4358" s="20" t="n"/>
      <c r="J4358" s="40">
        <f>IF(G4358="","",MAX(0,G4358-N(H4358)))</f>
        <v/>
      </c>
      <c r="K4358" s="24">
        <f>IF(OR(G4358="",N(G4358)=0),"",J4358/G4358)</f>
        <v/>
      </c>
      <c r="L4358" s="38" t="n"/>
      <c r="M4358" s="38" t="n"/>
      <c r="N4358" s="20" t="n"/>
      <c r="O4358" s="40">
        <f>IF(AND(L4358="",M4358=""),"",N(L4358)+N(M4358))</f>
        <v/>
      </c>
      <c r="P4358" s="24">
        <f>IF(OR(O4358="",N(O4358)=0),"",N(M4358)/O4358)</f>
        <v/>
      </c>
      <c r="Q4358" s="40">
        <f>IF(OR(J4358="",N(J4358)=0,O4358=""),"",N(L4358)/(J4358/60))</f>
        <v/>
      </c>
      <c r="R4358" s="20" t="n"/>
    </row>
    <row r="4359">
      <c r="A4359" s="39" t="n"/>
      <c r="B4359" s="20" t="n"/>
      <c r="C4359" s="20" t="n"/>
      <c r="D4359" s="20" t="n"/>
      <c r="E4359" s="20" t="n"/>
      <c r="F4359" s="26">
        <f>IF(E4359="","",IFERROR(INDEX('İş emirleri'!$B$6:$B$305,MATCH(E4359,'İş emirleri'!$A$6:$A$305,0)),"İş emri yok"))</f>
        <v/>
      </c>
      <c r="G4359" s="38" t="n"/>
      <c r="H4359" s="38" t="n"/>
      <c r="I4359" s="20" t="n"/>
      <c r="J4359" s="40">
        <f>IF(G4359="","",MAX(0,G4359-N(H4359)))</f>
        <v/>
      </c>
      <c r="K4359" s="24">
        <f>IF(OR(G4359="",N(G4359)=0),"",J4359/G4359)</f>
        <v/>
      </c>
      <c r="L4359" s="38" t="n"/>
      <c r="M4359" s="38" t="n"/>
      <c r="N4359" s="20" t="n"/>
      <c r="O4359" s="40">
        <f>IF(AND(L4359="",M4359=""),"",N(L4359)+N(M4359))</f>
        <v/>
      </c>
      <c r="P4359" s="24">
        <f>IF(OR(O4359="",N(O4359)=0),"",N(M4359)/O4359)</f>
        <v/>
      </c>
      <c r="Q4359" s="40">
        <f>IF(OR(J4359="",N(J4359)=0,O4359=""),"",N(L4359)/(J4359/60))</f>
        <v/>
      </c>
      <c r="R4359" s="20" t="n"/>
    </row>
    <row r="4360">
      <c r="A4360" s="39" t="n"/>
      <c r="B4360" s="20" t="n"/>
      <c r="C4360" s="20" t="n"/>
      <c r="D4360" s="20" t="n"/>
      <c r="E4360" s="20" t="n"/>
      <c r="F4360" s="26">
        <f>IF(E4360="","",IFERROR(INDEX('İş emirleri'!$B$6:$B$305,MATCH(E4360,'İş emirleri'!$A$6:$A$305,0)),"İş emri yok"))</f>
        <v/>
      </c>
      <c r="G4360" s="38" t="n"/>
      <c r="H4360" s="38" t="n"/>
      <c r="I4360" s="20" t="n"/>
      <c r="J4360" s="40">
        <f>IF(G4360="","",MAX(0,G4360-N(H4360)))</f>
        <v/>
      </c>
      <c r="K4360" s="24">
        <f>IF(OR(G4360="",N(G4360)=0),"",J4360/G4360)</f>
        <v/>
      </c>
      <c r="L4360" s="38" t="n"/>
      <c r="M4360" s="38" t="n"/>
      <c r="N4360" s="20" t="n"/>
      <c r="O4360" s="40">
        <f>IF(AND(L4360="",M4360=""),"",N(L4360)+N(M4360))</f>
        <v/>
      </c>
      <c r="P4360" s="24">
        <f>IF(OR(O4360="",N(O4360)=0),"",N(M4360)/O4360)</f>
        <v/>
      </c>
      <c r="Q4360" s="40">
        <f>IF(OR(J4360="",N(J4360)=0,O4360=""),"",N(L4360)/(J4360/60))</f>
        <v/>
      </c>
      <c r="R4360" s="20" t="n"/>
    </row>
    <row r="4361">
      <c r="A4361" s="39" t="n"/>
      <c r="B4361" s="20" t="n"/>
      <c r="C4361" s="20" t="n"/>
      <c r="D4361" s="20" t="n"/>
      <c r="E4361" s="20" t="n"/>
      <c r="F4361" s="26">
        <f>IF(E4361="","",IFERROR(INDEX('İş emirleri'!$B$6:$B$305,MATCH(E4361,'İş emirleri'!$A$6:$A$305,0)),"İş emri yok"))</f>
        <v/>
      </c>
      <c r="G4361" s="38" t="n"/>
      <c r="H4361" s="38" t="n"/>
      <c r="I4361" s="20" t="n"/>
      <c r="J4361" s="40">
        <f>IF(G4361="","",MAX(0,G4361-N(H4361)))</f>
        <v/>
      </c>
      <c r="K4361" s="24">
        <f>IF(OR(G4361="",N(G4361)=0),"",J4361/G4361)</f>
        <v/>
      </c>
      <c r="L4361" s="38" t="n"/>
      <c r="M4361" s="38" t="n"/>
      <c r="N4361" s="20" t="n"/>
      <c r="O4361" s="40">
        <f>IF(AND(L4361="",M4361=""),"",N(L4361)+N(M4361))</f>
        <v/>
      </c>
      <c r="P4361" s="24">
        <f>IF(OR(O4361="",N(O4361)=0),"",N(M4361)/O4361)</f>
        <v/>
      </c>
      <c r="Q4361" s="40">
        <f>IF(OR(J4361="",N(J4361)=0,O4361=""),"",N(L4361)/(J4361/60))</f>
        <v/>
      </c>
      <c r="R4361" s="20" t="n"/>
    </row>
    <row r="4362">
      <c r="A4362" s="39" t="n"/>
      <c r="B4362" s="20" t="n"/>
      <c r="C4362" s="20" t="n"/>
      <c r="D4362" s="20" t="n"/>
      <c r="E4362" s="20" t="n"/>
      <c r="F4362" s="26">
        <f>IF(E4362="","",IFERROR(INDEX('İş emirleri'!$B$6:$B$305,MATCH(E4362,'İş emirleri'!$A$6:$A$305,0)),"İş emri yok"))</f>
        <v/>
      </c>
      <c r="G4362" s="38" t="n"/>
      <c r="H4362" s="38" t="n"/>
      <c r="I4362" s="20" t="n"/>
      <c r="J4362" s="40">
        <f>IF(G4362="","",MAX(0,G4362-N(H4362)))</f>
        <v/>
      </c>
      <c r="K4362" s="24">
        <f>IF(OR(G4362="",N(G4362)=0),"",J4362/G4362)</f>
        <v/>
      </c>
      <c r="L4362" s="38" t="n"/>
      <c r="M4362" s="38" t="n"/>
      <c r="N4362" s="20" t="n"/>
      <c r="O4362" s="40">
        <f>IF(AND(L4362="",M4362=""),"",N(L4362)+N(M4362))</f>
        <v/>
      </c>
      <c r="P4362" s="24">
        <f>IF(OR(O4362="",N(O4362)=0),"",N(M4362)/O4362)</f>
        <v/>
      </c>
      <c r="Q4362" s="40">
        <f>IF(OR(J4362="",N(J4362)=0,O4362=""),"",N(L4362)/(J4362/60))</f>
        <v/>
      </c>
      <c r="R4362" s="20" t="n"/>
    </row>
    <row r="4363">
      <c r="A4363" s="39" t="n"/>
      <c r="B4363" s="20" t="n"/>
      <c r="C4363" s="20" t="n"/>
      <c r="D4363" s="20" t="n"/>
      <c r="E4363" s="20" t="n"/>
      <c r="F4363" s="26">
        <f>IF(E4363="","",IFERROR(INDEX('İş emirleri'!$B$6:$B$305,MATCH(E4363,'İş emirleri'!$A$6:$A$305,0)),"İş emri yok"))</f>
        <v/>
      </c>
      <c r="G4363" s="38" t="n"/>
      <c r="H4363" s="38" t="n"/>
      <c r="I4363" s="20" t="n"/>
      <c r="J4363" s="40">
        <f>IF(G4363="","",MAX(0,G4363-N(H4363)))</f>
        <v/>
      </c>
      <c r="K4363" s="24">
        <f>IF(OR(G4363="",N(G4363)=0),"",J4363/G4363)</f>
        <v/>
      </c>
      <c r="L4363" s="38" t="n"/>
      <c r="M4363" s="38" t="n"/>
      <c r="N4363" s="20" t="n"/>
      <c r="O4363" s="40">
        <f>IF(AND(L4363="",M4363=""),"",N(L4363)+N(M4363))</f>
        <v/>
      </c>
      <c r="P4363" s="24">
        <f>IF(OR(O4363="",N(O4363)=0),"",N(M4363)/O4363)</f>
        <v/>
      </c>
      <c r="Q4363" s="40">
        <f>IF(OR(J4363="",N(J4363)=0,O4363=""),"",N(L4363)/(J4363/60))</f>
        <v/>
      </c>
      <c r="R4363" s="20" t="n"/>
    </row>
    <row r="4364">
      <c r="A4364" s="39" t="n"/>
      <c r="B4364" s="20" t="n"/>
      <c r="C4364" s="20" t="n"/>
      <c r="D4364" s="20" t="n"/>
      <c r="E4364" s="20" t="n"/>
      <c r="F4364" s="26">
        <f>IF(E4364="","",IFERROR(INDEX('İş emirleri'!$B$6:$B$305,MATCH(E4364,'İş emirleri'!$A$6:$A$305,0)),"İş emri yok"))</f>
        <v/>
      </c>
      <c r="G4364" s="38" t="n"/>
      <c r="H4364" s="38" t="n"/>
      <c r="I4364" s="20" t="n"/>
      <c r="J4364" s="40">
        <f>IF(G4364="","",MAX(0,G4364-N(H4364)))</f>
        <v/>
      </c>
      <c r="K4364" s="24">
        <f>IF(OR(G4364="",N(G4364)=0),"",J4364/G4364)</f>
        <v/>
      </c>
      <c r="L4364" s="38" t="n"/>
      <c r="M4364" s="38" t="n"/>
      <c r="N4364" s="20" t="n"/>
      <c r="O4364" s="40">
        <f>IF(AND(L4364="",M4364=""),"",N(L4364)+N(M4364))</f>
        <v/>
      </c>
      <c r="P4364" s="24">
        <f>IF(OR(O4364="",N(O4364)=0),"",N(M4364)/O4364)</f>
        <v/>
      </c>
      <c r="Q4364" s="40">
        <f>IF(OR(J4364="",N(J4364)=0,O4364=""),"",N(L4364)/(J4364/60))</f>
        <v/>
      </c>
      <c r="R4364" s="20" t="n"/>
    </row>
    <row r="4365">
      <c r="A4365" s="39" t="n"/>
      <c r="B4365" s="20" t="n"/>
      <c r="C4365" s="20" t="n"/>
      <c r="D4365" s="20" t="n"/>
      <c r="E4365" s="20" t="n"/>
      <c r="F4365" s="26">
        <f>IF(E4365="","",IFERROR(INDEX('İş emirleri'!$B$6:$B$305,MATCH(E4365,'İş emirleri'!$A$6:$A$305,0)),"İş emri yok"))</f>
        <v/>
      </c>
      <c r="G4365" s="38" t="n"/>
      <c r="H4365" s="38" t="n"/>
      <c r="I4365" s="20" t="n"/>
      <c r="J4365" s="40">
        <f>IF(G4365="","",MAX(0,G4365-N(H4365)))</f>
        <v/>
      </c>
      <c r="K4365" s="24">
        <f>IF(OR(G4365="",N(G4365)=0),"",J4365/G4365)</f>
        <v/>
      </c>
      <c r="L4365" s="38" t="n"/>
      <c r="M4365" s="38" t="n"/>
      <c r="N4365" s="20" t="n"/>
      <c r="O4365" s="40">
        <f>IF(AND(L4365="",M4365=""),"",N(L4365)+N(M4365))</f>
        <v/>
      </c>
      <c r="P4365" s="24">
        <f>IF(OR(O4365="",N(O4365)=0),"",N(M4365)/O4365)</f>
        <v/>
      </c>
      <c r="Q4365" s="40">
        <f>IF(OR(J4365="",N(J4365)=0,O4365=""),"",N(L4365)/(J4365/60))</f>
        <v/>
      </c>
      <c r="R4365" s="20" t="n"/>
    </row>
    <row r="4366">
      <c r="A4366" s="39" t="n"/>
      <c r="B4366" s="20" t="n"/>
      <c r="C4366" s="20" t="n"/>
      <c r="D4366" s="20" t="n"/>
      <c r="E4366" s="20" t="n"/>
      <c r="F4366" s="26">
        <f>IF(E4366="","",IFERROR(INDEX('İş emirleri'!$B$6:$B$305,MATCH(E4366,'İş emirleri'!$A$6:$A$305,0)),"İş emri yok"))</f>
        <v/>
      </c>
      <c r="G4366" s="38" t="n"/>
      <c r="H4366" s="38" t="n"/>
      <c r="I4366" s="20" t="n"/>
      <c r="J4366" s="40">
        <f>IF(G4366="","",MAX(0,G4366-N(H4366)))</f>
        <v/>
      </c>
      <c r="K4366" s="24">
        <f>IF(OR(G4366="",N(G4366)=0),"",J4366/G4366)</f>
        <v/>
      </c>
      <c r="L4366" s="38" t="n"/>
      <c r="M4366" s="38" t="n"/>
      <c r="N4366" s="20" t="n"/>
      <c r="O4366" s="40">
        <f>IF(AND(L4366="",M4366=""),"",N(L4366)+N(M4366))</f>
        <v/>
      </c>
      <c r="P4366" s="24">
        <f>IF(OR(O4366="",N(O4366)=0),"",N(M4366)/O4366)</f>
        <v/>
      </c>
      <c r="Q4366" s="40">
        <f>IF(OR(J4366="",N(J4366)=0,O4366=""),"",N(L4366)/(J4366/60))</f>
        <v/>
      </c>
      <c r="R4366" s="20" t="n"/>
    </row>
    <row r="4367">
      <c r="A4367" s="39" t="n"/>
      <c r="B4367" s="20" t="n"/>
      <c r="C4367" s="20" t="n"/>
      <c r="D4367" s="20" t="n"/>
      <c r="E4367" s="20" t="n"/>
      <c r="F4367" s="26">
        <f>IF(E4367="","",IFERROR(INDEX('İş emirleri'!$B$6:$B$305,MATCH(E4367,'İş emirleri'!$A$6:$A$305,0)),"İş emri yok"))</f>
        <v/>
      </c>
      <c r="G4367" s="38" t="n"/>
      <c r="H4367" s="38" t="n"/>
      <c r="I4367" s="20" t="n"/>
      <c r="J4367" s="40">
        <f>IF(G4367="","",MAX(0,G4367-N(H4367)))</f>
        <v/>
      </c>
      <c r="K4367" s="24">
        <f>IF(OR(G4367="",N(G4367)=0),"",J4367/G4367)</f>
        <v/>
      </c>
      <c r="L4367" s="38" t="n"/>
      <c r="M4367" s="38" t="n"/>
      <c r="N4367" s="20" t="n"/>
      <c r="O4367" s="40">
        <f>IF(AND(L4367="",M4367=""),"",N(L4367)+N(M4367))</f>
        <v/>
      </c>
      <c r="P4367" s="24">
        <f>IF(OR(O4367="",N(O4367)=0),"",N(M4367)/O4367)</f>
        <v/>
      </c>
      <c r="Q4367" s="40">
        <f>IF(OR(J4367="",N(J4367)=0,O4367=""),"",N(L4367)/(J4367/60))</f>
        <v/>
      </c>
      <c r="R4367" s="20" t="n"/>
    </row>
    <row r="4368">
      <c r="A4368" s="39" t="n"/>
      <c r="B4368" s="20" t="n"/>
      <c r="C4368" s="20" t="n"/>
      <c r="D4368" s="20" t="n"/>
      <c r="E4368" s="20" t="n"/>
      <c r="F4368" s="26">
        <f>IF(E4368="","",IFERROR(INDEX('İş emirleri'!$B$6:$B$305,MATCH(E4368,'İş emirleri'!$A$6:$A$305,0)),"İş emri yok"))</f>
        <v/>
      </c>
      <c r="G4368" s="38" t="n"/>
      <c r="H4368" s="38" t="n"/>
      <c r="I4368" s="20" t="n"/>
      <c r="J4368" s="40">
        <f>IF(G4368="","",MAX(0,G4368-N(H4368)))</f>
        <v/>
      </c>
      <c r="K4368" s="24">
        <f>IF(OR(G4368="",N(G4368)=0),"",J4368/G4368)</f>
        <v/>
      </c>
      <c r="L4368" s="38" t="n"/>
      <c r="M4368" s="38" t="n"/>
      <c r="N4368" s="20" t="n"/>
      <c r="O4368" s="40">
        <f>IF(AND(L4368="",M4368=""),"",N(L4368)+N(M4368))</f>
        <v/>
      </c>
      <c r="P4368" s="24">
        <f>IF(OR(O4368="",N(O4368)=0),"",N(M4368)/O4368)</f>
        <v/>
      </c>
      <c r="Q4368" s="40">
        <f>IF(OR(J4368="",N(J4368)=0,O4368=""),"",N(L4368)/(J4368/60))</f>
        <v/>
      </c>
      <c r="R4368" s="20" t="n"/>
    </row>
    <row r="4369">
      <c r="A4369" s="39" t="n"/>
      <c r="B4369" s="20" t="n"/>
      <c r="C4369" s="20" t="n"/>
      <c r="D4369" s="20" t="n"/>
      <c r="E4369" s="20" t="n"/>
      <c r="F4369" s="26">
        <f>IF(E4369="","",IFERROR(INDEX('İş emirleri'!$B$6:$B$305,MATCH(E4369,'İş emirleri'!$A$6:$A$305,0)),"İş emri yok"))</f>
        <v/>
      </c>
      <c r="G4369" s="38" t="n"/>
      <c r="H4369" s="38" t="n"/>
      <c r="I4369" s="20" t="n"/>
      <c r="J4369" s="40">
        <f>IF(G4369="","",MAX(0,G4369-N(H4369)))</f>
        <v/>
      </c>
      <c r="K4369" s="24">
        <f>IF(OR(G4369="",N(G4369)=0),"",J4369/G4369)</f>
        <v/>
      </c>
      <c r="L4369" s="38" t="n"/>
      <c r="M4369" s="38" t="n"/>
      <c r="N4369" s="20" t="n"/>
      <c r="O4369" s="40">
        <f>IF(AND(L4369="",M4369=""),"",N(L4369)+N(M4369))</f>
        <v/>
      </c>
      <c r="P4369" s="24">
        <f>IF(OR(O4369="",N(O4369)=0),"",N(M4369)/O4369)</f>
        <v/>
      </c>
      <c r="Q4369" s="40">
        <f>IF(OR(J4369="",N(J4369)=0,O4369=""),"",N(L4369)/(J4369/60))</f>
        <v/>
      </c>
      <c r="R4369" s="20" t="n"/>
    </row>
    <row r="4370">
      <c r="A4370" s="39" t="n"/>
      <c r="B4370" s="20" t="n"/>
      <c r="C4370" s="20" t="n"/>
      <c r="D4370" s="20" t="n"/>
      <c r="E4370" s="20" t="n"/>
      <c r="F4370" s="26">
        <f>IF(E4370="","",IFERROR(INDEX('İş emirleri'!$B$6:$B$305,MATCH(E4370,'İş emirleri'!$A$6:$A$305,0)),"İş emri yok"))</f>
        <v/>
      </c>
      <c r="G4370" s="38" t="n"/>
      <c r="H4370" s="38" t="n"/>
      <c r="I4370" s="20" t="n"/>
      <c r="J4370" s="40">
        <f>IF(G4370="","",MAX(0,G4370-N(H4370)))</f>
        <v/>
      </c>
      <c r="K4370" s="24">
        <f>IF(OR(G4370="",N(G4370)=0),"",J4370/G4370)</f>
        <v/>
      </c>
      <c r="L4370" s="38" t="n"/>
      <c r="M4370" s="38" t="n"/>
      <c r="N4370" s="20" t="n"/>
      <c r="O4370" s="40">
        <f>IF(AND(L4370="",M4370=""),"",N(L4370)+N(M4370))</f>
        <v/>
      </c>
      <c r="P4370" s="24">
        <f>IF(OR(O4370="",N(O4370)=0),"",N(M4370)/O4370)</f>
        <v/>
      </c>
      <c r="Q4370" s="40">
        <f>IF(OR(J4370="",N(J4370)=0,O4370=""),"",N(L4370)/(J4370/60))</f>
        <v/>
      </c>
      <c r="R4370" s="20" t="n"/>
    </row>
    <row r="4371">
      <c r="A4371" s="39" t="n"/>
      <c r="B4371" s="20" t="n"/>
      <c r="C4371" s="20" t="n"/>
      <c r="D4371" s="20" t="n"/>
      <c r="E4371" s="20" t="n"/>
      <c r="F4371" s="26">
        <f>IF(E4371="","",IFERROR(INDEX('İş emirleri'!$B$6:$B$305,MATCH(E4371,'İş emirleri'!$A$6:$A$305,0)),"İş emri yok"))</f>
        <v/>
      </c>
      <c r="G4371" s="38" t="n"/>
      <c r="H4371" s="38" t="n"/>
      <c r="I4371" s="20" t="n"/>
      <c r="J4371" s="40">
        <f>IF(G4371="","",MAX(0,G4371-N(H4371)))</f>
        <v/>
      </c>
      <c r="K4371" s="24">
        <f>IF(OR(G4371="",N(G4371)=0),"",J4371/G4371)</f>
        <v/>
      </c>
      <c r="L4371" s="38" t="n"/>
      <c r="M4371" s="38" t="n"/>
      <c r="N4371" s="20" t="n"/>
      <c r="O4371" s="40">
        <f>IF(AND(L4371="",M4371=""),"",N(L4371)+N(M4371))</f>
        <v/>
      </c>
      <c r="P4371" s="24">
        <f>IF(OR(O4371="",N(O4371)=0),"",N(M4371)/O4371)</f>
        <v/>
      </c>
      <c r="Q4371" s="40">
        <f>IF(OR(J4371="",N(J4371)=0,O4371=""),"",N(L4371)/(J4371/60))</f>
        <v/>
      </c>
      <c r="R4371" s="20" t="n"/>
    </row>
    <row r="4372">
      <c r="A4372" s="39" t="n"/>
      <c r="B4372" s="20" t="n"/>
      <c r="C4372" s="20" t="n"/>
      <c r="D4372" s="20" t="n"/>
      <c r="E4372" s="20" t="n"/>
      <c r="F4372" s="26">
        <f>IF(E4372="","",IFERROR(INDEX('İş emirleri'!$B$6:$B$305,MATCH(E4372,'İş emirleri'!$A$6:$A$305,0)),"İş emri yok"))</f>
        <v/>
      </c>
      <c r="G4372" s="38" t="n"/>
      <c r="H4372" s="38" t="n"/>
      <c r="I4372" s="20" t="n"/>
      <c r="J4372" s="40">
        <f>IF(G4372="","",MAX(0,G4372-N(H4372)))</f>
        <v/>
      </c>
      <c r="K4372" s="24">
        <f>IF(OR(G4372="",N(G4372)=0),"",J4372/G4372)</f>
        <v/>
      </c>
      <c r="L4372" s="38" t="n"/>
      <c r="M4372" s="38" t="n"/>
      <c r="N4372" s="20" t="n"/>
      <c r="O4372" s="40">
        <f>IF(AND(L4372="",M4372=""),"",N(L4372)+N(M4372))</f>
        <v/>
      </c>
      <c r="P4372" s="24">
        <f>IF(OR(O4372="",N(O4372)=0),"",N(M4372)/O4372)</f>
        <v/>
      </c>
      <c r="Q4372" s="40">
        <f>IF(OR(J4372="",N(J4372)=0,O4372=""),"",N(L4372)/(J4372/60))</f>
        <v/>
      </c>
      <c r="R4372" s="20" t="n"/>
    </row>
    <row r="4373">
      <c r="A4373" s="39" t="n"/>
      <c r="B4373" s="20" t="n"/>
      <c r="C4373" s="20" t="n"/>
      <c r="D4373" s="20" t="n"/>
      <c r="E4373" s="20" t="n"/>
      <c r="F4373" s="26">
        <f>IF(E4373="","",IFERROR(INDEX('İş emirleri'!$B$6:$B$305,MATCH(E4373,'İş emirleri'!$A$6:$A$305,0)),"İş emri yok"))</f>
        <v/>
      </c>
      <c r="G4373" s="38" t="n"/>
      <c r="H4373" s="38" t="n"/>
      <c r="I4373" s="20" t="n"/>
      <c r="J4373" s="40">
        <f>IF(G4373="","",MAX(0,G4373-N(H4373)))</f>
        <v/>
      </c>
      <c r="K4373" s="24">
        <f>IF(OR(G4373="",N(G4373)=0),"",J4373/G4373)</f>
        <v/>
      </c>
      <c r="L4373" s="38" t="n"/>
      <c r="M4373" s="38" t="n"/>
      <c r="N4373" s="20" t="n"/>
      <c r="O4373" s="40">
        <f>IF(AND(L4373="",M4373=""),"",N(L4373)+N(M4373))</f>
        <v/>
      </c>
      <c r="P4373" s="24">
        <f>IF(OR(O4373="",N(O4373)=0),"",N(M4373)/O4373)</f>
        <v/>
      </c>
      <c r="Q4373" s="40">
        <f>IF(OR(J4373="",N(J4373)=0,O4373=""),"",N(L4373)/(J4373/60))</f>
        <v/>
      </c>
      <c r="R4373" s="20" t="n"/>
    </row>
    <row r="4374">
      <c r="A4374" s="39" t="n"/>
      <c r="B4374" s="20" t="n"/>
      <c r="C4374" s="20" t="n"/>
      <c r="D4374" s="20" t="n"/>
      <c r="E4374" s="20" t="n"/>
      <c r="F4374" s="26">
        <f>IF(E4374="","",IFERROR(INDEX('İş emirleri'!$B$6:$B$305,MATCH(E4374,'İş emirleri'!$A$6:$A$305,0)),"İş emri yok"))</f>
        <v/>
      </c>
      <c r="G4374" s="38" t="n"/>
      <c r="H4374" s="38" t="n"/>
      <c r="I4374" s="20" t="n"/>
      <c r="J4374" s="40">
        <f>IF(G4374="","",MAX(0,G4374-N(H4374)))</f>
        <v/>
      </c>
      <c r="K4374" s="24">
        <f>IF(OR(G4374="",N(G4374)=0),"",J4374/G4374)</f>
        <v/>
      </c>
      <c r="L4374" s="38" t="n"/>
      <c r="M4374" s="38" t="n"/>
      <c r="N4374" s="20" t="n"/>
      <c r="O4374" s="40">
        <f>IF(AND(L4374="",M4374=""),"",N(L4374)+N(M4374))</f>
        <v/>
      </c>
      <c r="P4374" s="24">
        <f>IF(OR(O4374="",N(O4374)=0),"",N(M4374)/O4374)</f>
        <v/>
      </c>
      <c r="Q4374" s="40">
        <f>IF(OR(J4374="",N(J4374)=0,O4374=""),"",N(L4374)/(J4374/60))</f>
        <v/>
      </c>
      <c r="R4374" s="20" t="n"/>
    </row>
    <row r="4375">
      <c r="A4375" s="39" t="n"/>
      <c r="B4375" s="20" t="n"/>
      <c r="C4375" s="20" t="n"/>
      <c r="D4375" s="20" t="n"/>
      <c r="E4375" s="20" t="n"/>
      <c r="F4375" s="26">
        <f>IF(E4375="","",IFERROR(INDEX('İş emirleri'!$B$6:$B$305,MATCH(E4375,'İş emirleri'!$A$6:$A$305,0)),"İş emri yok"))</f>
        <v/>
      </c>
      <c r="G4375" s="38" t="n"/>
      <c r="H4375" s="38" t="n"/>
      <c r="I4375" s="20" t="n"/>
      <c r="J4375" s="40">
        <f>IF(G4375="","",MAX(0,G4375-N(H4375)))</f>
        <v/>
      </c>
      <c r="K4375" s="24">
        <f>IF(OR(G4375="",N(G4375)=0),"",J4375/G4375)</f>
        <v/>
      </c>
      <c r="L4375" s="38" t="n"/>
      <c r="M4375" s="38" t="n"/>
      <c r="N4375" s="20" t="n"/>
      <c r="O4375" s="40">
        <f>IF(AND(L4375="",M4375=""),"",N(L4375)+N(M4375))</f>
        <v/>
      </c>
      <c r="P4375" s="24">
        <f>IF(OR(O4375="",N(O4375)=0),"",N(M4375)/O4375)</f>
        <v/>
      </c>
      <c r="Q4375" s="40">
        <f>IF(OR(J4375="",N(J4375)=0,O4375=""),"",N(L4375)/(J4375/60))</f>
        <v/>
      </c>
      <c r="R4375" s="20" t="n"/>
    </row>
    <row r="4376">
      <c r="A4376" s="39" t="n"/>
      <c r="B4376" s="20" t="n"/>
      <c r="C4376" s="20" t="n"/>
      <c r="D4376" s="20" t="n"/>
      <c r="E4376" s="20" t="n"/>
      <c r="F4376" s="26">
        <f>IF(E4376="","",IFERROR(INDEX('İş emirleri'!$B$6:$B$305,MATCH(E4376,'İş emirleri'!$A$6:$A$305,0)),"İş emri yok"))</f>
        <v/>
      </c>
      <c r="G4376" s="38" t="n"/>
      <c r="H4376" s="38" t="n"/>
      <c r="I4376" s="20" t="n"/>
      <c r="J4376" s="40">
        <f>IF(G4376="","",MAX(0,G4376-N(H4376)))</f>
        <v/>
      </c>
      <c r="K4376" s="24">
        <f>IF(OR(G4376="",N(G4376)=0),"",J4376/G4376)</f>
        <v/>
      </c>
      <c r="L4376" s="38" t="n"/>
      <c r="M4376" s="38" t="n"/>
      <c r="N4376" s="20" t="n"/>
      <c r="O4376" s="40">
        <f>IF(AND(L4376="",M4376=""),"",N(L4376)+N(M4376))</f>
        <v/>
      </c>
      <c r="P4376" s="24">
        <f>IF(OR(O4376="",N(O4376)=0),"",N(M4376)/O4376)</f>
        <v/>
      </c>
      <c r="Q4376" s="40">
        <f>IF(OR(J4376="",N(J4376)=0,O4376=""),"",N(L4376)/(J4376/60))</f>
        <v/>
      </c>
      <c r="R4376" s="20" t="n"/>
    </row>
    <row r="4377">
      <c r="A4377" s="39" t="n"/>
      <c r="B4377" s="20" t="n"/>
      <c r="C4377" s="20" t="n"/>
      <c r="D4377" s="20" t="n"/>
      <c r="E4377" s="20" t="n"/>
      <c r="F4377" s="26">
        <f>IF(E4377="","",IFERROR(INDEX('İş emirleri'!$B$6:$B$305,MATCH(E4377,'İş emirleri'!$A$6:$A$305,0)),"İş emri yok"))</f>
        <v/>
      </c>
      <c r="G4377" s="38" t="n"/>
      <c r="H4377" s="38" t="n"/>
      <c r="I4377" s="20" t="n"/>
      <c r="J4377" s="40">
        <f>IF(G4377="","",MAX(0,G4377-N(H4377)))</f>
        <v/>
      </c>
      <c r="K4377" s="24">
        <f>IF(OR(G4377="",N(G4377)=0),"",J4377/G4377)</f>
        <v/>
      </c>
      <c r="L4377" s="38" t="n"/>
      <c r="M4377" s="38" t="n"/>
      <c r="N4377" s="20" t="n"/>
      <c r="O4377" s="40">
        <f>IF(AND(L4377="",M4377=""),"",N(L4377)+N(M4377))</f>
        <v/>
      </c>
      <c r="P4377" s="24">
        <f>IF(OR(O4377="",N(O4377)=0),"",N(M4377)/O4377)</f>
        <v/>
      </c>
      <c r="Q4377" s="40">
        <f>IF(OR(J4377="",N(J4377)=0,O4377=""),"",N(L4377)/(J4377/60))</f>
        <v/>
      </c>
      <c r="R4377" s="20" t="n"/>
    </row>
    <row r="4378">
      <c r="A4378" s="39" t="n"/>
      <c r="B4378" s="20" t="n"/>
      <c r="C4378" s="20" t="n"/>
      <c r="D4378" s="20" t="n"/>
      <c r="E4378" s="20" t="n"/>
      <c r="F4378" s="26">
        <f>IF(E4378="","",IFERROR(INDEX('İş emirleri'!$B$6:$B$305,MATCH(E4378,'İş emirleri'!$A$6:$A$305,0)),"İş emri yok"))</f>
        <v/>
      </c>
      <c r="G4378" s="38" t="n"/>
      <c r="H4378" s="38" t="n"/>
      <c r="I4378" s="20" t="n"/>
      <c r="J4378" s="40">
        <f>IF(G4378="","",MAX(0,G4378-N(H4378)))</f>
        <v/>
      </c>
      <c r="K4378" s="24">
        <f>IF(OR(G4378="",N(G4378)=0),"",J4378/G4378)</f>
        <v/>
      </c>
      <c r="L4378" s="38" t="n"/>
      <c r="M4378" s="38" t="n"/>
      <c r="N4378" s="20" t="n"/>
      <c r="O4378" s="40">
        <f>IF(AND(L4378="",M4378=""),"",N(L4378)+N(M4378))</f>
        <v/>
      </c>
      <c r="P4378" s="24">
        <f>IF(OR(O4378="",N(O4378)=0),"",N(M4378)/O4378)</f>
        <v/>
      </c>
      <c r="Q4378" s="40">
        <f>IF(OR(J4378="",N(J4378)=0,O4378=""),"",N(L4378)/(J4378/60))</f>
        <v/>
      </c>
      <c r="R4378" s="20" t="n"/>
    </row>
    <row r="4379">
      <c r="A4379" s="39" t="n"/>
      <c r="B4379" s="20" t="n"/>
      <c r="C4379" s="20" t="n"/>
      <c r="D4379" s="20" t="n"/>
      <c r="E4379" s="20" t="n"/>
      <c r="F4379" s="26">
        <f>IF(E4379="","",IFERROR(INDEX('İş emirleri'!$B$6:$B$305,MATCH(E4379,'İş emirleri'!$A$6:$A$305,0)),"İş emri yok"))</f>
        <v/>
      </c>
      <c r="G4379" s="38" t="n"/>
      <c r="H4379" s="38" t="n"/>
      <c r="I4379" s="20" t="n"/>
      <c r="J4379" s="40">
        <f>IF(G4379="","",MAX(0,G4379-N(H4379)))</f>
        <v/>
      </c>
      <c r="K4379" s="24">
        <f>IF(OR(G4379="",N(G4379)=0),"",J4379/G4379)</f>
        <v/>
      </c>
      <c r="L4379" s="38" t="n"/>
      <c r="M4379" s="38" t="n"/>
      <c r="N4379" s="20" t="n"/>
      <c r="O4379" s="40">
        <f>IF(AND(L4379="",M4379=""),"",N(L4379)+N(M4379))</f>
        <v/>
      </c>
      <c r="P4379" s="24">
        <f>IF(OR(O4379="",N(O4379)=0),"",N(M4379)/O4379)</f>
        <v/>
      </c>
      <c r="Q4379" s="40">
        <f>IF(OR(J4379="",N(J4379)=0,O4379=""),"",N(L4379)/(J4379/60))</f>
        <v/>
      </c>
      <c r="R4379" s="20" t="n"/>
    </row>
    <row r="4380">
      <c r="A4380" s="39" t="n"/>
      <c r="B4380" s="20" t="n"/>
      <c r="C4380" s="20" t="n"/>
      <c r="D4380" s="20" t="n"/>
      <c r="E4380" s="20" t="n"/>
      <c r="F4380" s="26">
        <f>IF(E4380="","",IFERROR(INDEX('İş emirleri'!$B$6:$B$305,MATCH(E4380,'İş emirleri'!$A$6:$A$305,0)),"İş emri yok"))</f>
        <v/>
      </c>
      <c r="G4380" s="38" t="n"/>
      <c r="H4380" s="38" t="n"/>
      <c r="I4380" s="20" t="n"/>
      <c r="J4380" s="40">
        <f>IF(G4380="","",MAX(0,G4380-N(H4380)))</f>
        <v/>
      </c>
      <c r="K4380" s="24">
        <f>IF(OR(G4380="",N(G4380)=0),"",J4380/G4380)</f>
        <v/>
      </c>
      <c r="L4380" s="38" t="n"/>
      <c r="M4380" s="38" t="n"/>
      <c r="N4380" s="20" t="n"/>
      <c r="O4380" s="40">
        <f>IF(AND(L4380="",M4380=""),"",N(L4380)+N(M4380))</f>
        <v/>
      </c>
      <c r="P4380" s="24">
        <f>IF(OR(O4380="",N(O4380)=0),"",N(M4380)/O4380)</f>
        <v/>
      </c>
      <c r="Q4380" s="40">
        <f>IF(OR(J4380="",N(J4380)=0,O4380=""),"",N(L4380)/(J4380/60))</f>
        <v/>
      </c>
      <c r="R4380" s="20" t="n"/>
    </row>
    <row r="4381">
      <c r="A4381" s="39" t="n"/>
      <c r="B4381" s="20" t="n"/>
      <c r="C4381" s="20" t="n"/>
      <c r="D4381" s="20" t="n"/>
      <c r="E4381" s="20" t="n"/>
      <c r="F4381" s="26">
        <f>IF(E4381="","",IFERROR(INDEX('İş emirleri'!$B$6:$B$305,MATCH(E4381,'İş emirleri'!$A$6:$A$305,0)),"İş emri yok"))</f>
        <v/>
      </c>
      <c r="G4381" s="38" t="n"/>
      <c r="H4381" s="38" t="n"/>
      <c r="I4381" s="20" t="n"/>
      <c r="J4381" s="40">
        <f>IF(G4381="","",MAX(0,G4381-N(H4381)))</f>
        <v/>
      </c>
      <c r="K4381" s="24">
        <f>IF(OR(G4381="",N(G4381)=0),"",J4381/G4381)</f>
        <v/>
      </c>
      <c r="L4381" s="38" t="n"/>
      <c r="M4381" s="38" t="n"/>
      <c r="N4381" s="20" t="n"/>
      <c r="O4381" s="40">
        <f>IF(AND(L4381="",M4381=""),"",N(L4381)+N(M4381))</f>
        <v/>
      </c>
      <c r="P4381" s="24">
        <f>IF(OR(O4381="",N(O4381)=0),"",N(M4381)/O4381)</f>
        <v/>
      </c>
      <c r="Q4381" s="40">
        <f>IF(OR(J4381="",N(J4381)=0,O4381=""),"",N(L4381)/(J4381/60))</f>
        <v/>
      </c>
      <c r="R4381" s="20" t="n"/>
    </row>
    <row r="4382">
      <c r="A4382" s="39" t="n"/>
      <c r="B4382" s="20" t="n"/>
      <c r="C4382" s="20" t="n"/>
      <c r="D4382" s="20" t="n"/>
      <c r="E4382" s="20" t="n"/>
      <c r="F4382" s="26">
        <f>IF(E4382="","",IFERROR(INDEX('İş emirleri'!$B$6:$B$305,MATCH(E4382,'İş emirleri'!$A$6:$A$305,0)),"İş emri yok"))</f>
        <v/>
      </c>
      <c r="G4382" s="38" t="n"/>
      <c r="H4382" s="38" t="n"/>
      <c r="I4382" s="20" t="n"/>
      <c r="J4382" s="40">
        <f>IF(G4382="","",MAX(0,G4382-N(H4382)))</f>
        <v/>
      </c>
      <c r="K4382" s="24">
        <f>IF(OR(G4382="",N(G4382)=0),"",J4382/G4382)</f>
        <v/>
      </c>
      <c r="L4382" s="38" t="n"/>
      <c r="M4382" s="38" t="n"/>
      <c r="N4382" s="20" t="n"/>
      <c r="O4382" s="40">
        <f>IF(AND(L4382="",M4382=""),"",N(L4382)+N(M4382))</f>
        <v/>
      </c>
      <c r="P4382" s="24">
        <f>IF(OR(O4382="",N(O4382)=0),"",N(M4382)/O4382)</f>
        <v/>
      </c>
      <c r="Q4382" s="40">
        <f>IF(OR(J4382="",N(J4382)=0,O4382=""),"",N(L4382)/(J4382/60))</f>
        <v/>
      </c>
      <c r="R4382" s="20" t="n"/>
    </row>
    <row r="4383">
      <c r="A4383" s="39" t="n"/>
      <c r="B4383" s="20" t="n"/>
      <c r="C4383" s="20" t="n"/>
      <c r="D4383" s="20" t="n"/>
      <c r="E4383" s="20" t="n"/>
      <c r="F4383" s="26">
        <f>IF(E4383="","",IFERROR(INDEX('İş emirleri'!$B$6:$B$305,MATCH(E4383,'İş emirleri'!$A$6:$A$305,0)),"İş emri yok"))</f>
        <v/>
      </c>
      <c r="G4383" s="38" t="n"/>
      <c r="H4383" s="38" t="n"/>
      <c r="I4383" s="20" t="n"/>
      <c r="J4383" s="40">
        <f>IF(G4383="","",MAX(0,G4383-N(H4383)))</f>
        <v/>
      </c>
      <c r="K4383" s="24">
        <f>IF(OR(G4383="",N(G4383)=0),"",J4383/G4383)</f>
        <v/>
      </c>
      <c r="L4383" s="38" t="n"/>
      <c r="M4383" s="38" t="n"/>
      <c r="N4383" s="20" t="n"/>
      <c r="O4383" s="40">
        <f>IF(AND(L4383="",M4383=""),"",N(L4383)+N(M4383))</f>
        <v/>
      </c>
      <c r="P4383" s="24">
        <f>IF(OR(O4383="",N(O4383)=0),"",N(M4383)/O4383)</f>
        <v/>
      </c>
      <c r="Q4383" s="40">
        <f>IF(OR(J4383="",N(J4383)=0,O4383=""),"",N(L4383)/(J4383/60))</f>
        <v/>
      </c>
      <c r="R4383" s="20" t="n"/>
    </row>
    <row r="4384">
      <c r="A4384" s="39" t="n"/>
      <c r="B4384" s="20" t="n"/>
      <c r="C4384" s="20" t="n"/>
      <c r="D4384" s="20" t="n"/>
      <c r="E4384" s="20" t="n"/>
      <c r="F4384" s="26">
        <f>IF(E4384="","",IFERROR(INDEX('İş emirleri'!$B$6:$B$305,MATCH(E4384,'İş emirleri'!$A$6:$A$305,0)),"İş emri yok"))</f>
        <v/>
      </c>
      <c r="G4384" s="38" t="n"/>
      <c r="H4384" s="38" t="n"/>
      <c r="I4384" s="20" t="n"/>
      <c r="J4384" s="40">
        <f>IF(G4384="","",MAX(0,G4384-N(H4384)))</f>
        <v/>
      </c>
      <c r="K4384" s="24">
        <f>IF(OR(G4384="",N(G4384)=0),"",J4384/G4384)</f>
        <v/>
      </c>
      <c r="L4384" s="38" t="n"/>
      <c r="M4384" s="38" t="n"/>
      <c r="N4384" s="20" t="n"/>
      <c r="O4384" s="40">
        <f>IF(AND(L4384="",M4384=""),"",N(L4384)+N(M4384))</f>
        <v/>
      </c>
      <c r="P4384" s="24">
        <f>IF(OR(O4384="",N(O4384)=0),"",N(M4384)/O4384)</f>
        <v/>
      </c>
      <c r="Q4384" s="40">
        <f>IF(OR(J4384="",N(J4384)=0,O4384=""),"",N(L4384)/(J4384/60))</f>
        <v/>
      </c>
      <c r="R4384" s="20" t="n"/>
    </row>
    <row r="4385">
      <c r="A4385" s="39" t="n"/>
      <c r="B4385" s="20" t="n"/>
      <c r="C4385" s="20" t="n"/>
      <c r="D4385" s="20" t="n"/>
      <c r="E4385" s="20" t="n"/>
      <c r="F4385" s="26">
        <f>IF(E4385="","",IFERROR(INDEX('İş emirleri'!$B$6:$B$305,MATCH(E4385,'İş emirleri'!$A$6:$A$305,0)),"İş emri yok"))</f>
        <v/>
      </c>
      <c r="G4385" s="38" t="n"/>
      <c r="H4385" s="38" t="n"/>
      <c r="I4385" s="20" t="n"/>
      <c r="J4385" s="40">
        <f>IF(G4385="","",MAX(0,G4385-N(H4385)))</f>
        <v/>
      </c>
      <c r="K4385" s="24">
        <f>IF(OR(G4385="",N(G4385)=0),"",J4385/G4385)</f>
        <v/>
      </c>
      <c r="L4385" s="38" t="n"/>
      <c r="M4385" s="38" t="n"/>
      <c r="N4385" s="20" t="n"/>
      <c r="O4385" s="40">
        <f>IF(AND(L4385="",M4385=""),"",N(L4385)+N(M4385))</f>
        <v/>
      </c>
      <c r="P4385" s="24">
        <f>IF(OR(O4385="",N(O4385)=0),"",N(M4385)/O4385)</f>
        <v/>
      </c>
      <c r="Q4385" s="40">
        <f>IF(OR(J4385="",N(J4385)=0,O4385=""),"",N(L4385)/(J4385/60))</f>
        <v/>
      </c>
      <c r="R4385" s="20" t="n"/>
    </row>
    <row r="4386">
      <c r="A4386" s="39" t="n"/>
      <c r="B4386" s="20" t="n"/>
      <c r="C4386" s="20" t="n"/>
      <c r="D4386" s="20" t="n"/>
      <c r="E4386" s="20" t="n"/>
      <c r="F4386" s="26">
        <f>IF(E4386="","",IFERROR(INDEX('İş emirleri'!$B$6:$B$305,MATCH(E4386,'İş emirleri'!$A$6:$A$305,0)),"İş emri yok"))</f>
        <v/>
      </c>
      <c r="G4386" s="38" t="n"/>
      <c r="H4386" s="38" t="n"/>
      <c r="I4386" s="20" t="n"/>
      <c r="J4386" s="40">
        <f>IF(G4386="","",MAX(0,G4386-N(H4386)))</f>
        <v/>
      </c>
      <c r="K4386" s="24">
        <f>IF(OR(G4386="",N(G4386)=0),"",J4386/G4386)</f>
        <v/>
      </c>
      <c r="L4386" s="38" t="n"/>
      <c r="M4386" s="38" t="n"/>
      <c r="N4386" s="20" t="n"/>
      <c r="O4386" s="40">
        <f>IF(AND(L4386="",M4386=""),"",N(L4386)+N(M4386))</f>
        <v/>
      </c>
      <c r="P4386" s="24">
        <f>IF(OR(O4386="",N(O4386)=0),"",N(M4386)/O4386)</f>
        <v/>
      </c>
      <c r="Q4386" s="40">
        <f>IF(OR(J4386="",N(J4386)=0,O4386=""),"",N(L4386)/(J4386/60))</f>
        <v/>
      </c>
      <c r="R4386" s="20" t="n"/>
    </row>
    <row r="4387">
      <c r="A4387" s="39" t="n"/>
      <c r="B4387" s="20" t="n"/>
      <c r="C4387" s="20" t="n"/>
      <c r="D4387" s="20" t="n"/>
      <c r="E4387" s="20" t="n"/>
      <c r="F4387" s="26">
        <f>IF(E4387="","",IFERROR(INDEX('İş emirleri'!$B$6:$B$305,MATCH(E4387,'İş emirleri'!$A$6:$A$305,0)),"İş emri yok"))</f>
        <v/>
      </c>
      <c r="G4387" s="38" t="n"/>
      <c r="H4387" s="38" t="n"/>
      <c r="I4387" s="20" t="n"/>
      <c r="J4387" s="40">
        <f>IF(G4387="","",MAX(0,G4387-N(H4387)))</f>
        <v/>
      </c>
      <c r="K4387" s="24">
        <f>IF(OR(G4387="",N(G4387)=0),"",J4387/G4387)</f>
        <v/>
      </c>
      <c r="L4387" s="38" t="n"/>
      <c r="M4387" s="38" t="n"/>
      <c r="N4387" s="20" t="n"/>
      <c r="O4387" s="40">
        <f>IF(AND(L4387="",M4387=""),"",N(L4387)+N(M4387))</f>
        <v/>
      </c>
      <c r="P4387" s="24">
        <f>IF(OR(O4387="",N(O4387)=0),"",N(M4387)/O4387)</f>
        <v/>
      </c>
      <c r="Q4387" s="40">
        <f>IF(OR(J4387="",N(J4387)=0,O4387=""),"",N(L4387)/(J4387/60))</f>
        <v/>
      </c>
      <c r="R4387" s="20" t="n"/>
    </row>
    <row r="4388">
      <c r="A4388" s="39" t="n"/>
      <c r="B4388" s="20" t="n"/>
      <c r="C4388" s="20" t="n"/>
      <c r="D4388" s="20" t="n"/>
      <c r="E4388" s="20" t="n"/>
      <c r="F4388" s="26">
        <f>IF(E4388="","",IFERROR(INDEX('İş emirleri'!$B$6:$B$305,MATCH(E4388,'İş emirleri'!$A$6:$A$305,0)),"İş emri yok"))</f>
        <v/>
      </c>
      <c r="G4388" s="38" t="n"/>
      <c r="H4388" s="38" t="n"/>
      <c r="I4388" s="20" t="n"/>
      <c r="J4388" s="40">
        <f>IF(G4388="","",MAX(0,G4388-N(H4388)))</f>
        <v/>
      </c>
      <c r="K4388" s="24">
        <f>IF(OR(G4388="",N(G4388)=0),"",J4388/G4388)</f>
        <v/>
      </c>
      <c r="L4388" s="38" t="n"/>
      <c r="M4388" s="38" t="n"/>
      <c r="N4388" s="20" t="n"/>
      <c r="O4388" s="40">
        <f>IF(AND(L4388="",M4388=""),"",N(L4388)+N(M4388))</f>
        <v/>
      </c>
      <c r="P4388" s="24">
        <f>IF(OR(O4388="",N(O4388)=0),"",N(M4388)/O4388)</f>
        <v/>
      </c>
      <c r="Q4388" s="40">
        <f>IF(OR(J4388="",N(J4388)=0,O4388=""),"",N(L4388)/(J4388/60))</f>
        <v/>
      </c>
      <c r="R4388" s="20" t="n"/>
    </row>
    <row r="4389">
      <c r="A4389" s="39" t="n"/>
      <c r="B4389" s="20" t="n"/>
      <c r="C4389" s="20" t="n"/>
      <c r="D4389" s="20" t="n"/>
      <c r="E4389" s="20" t="n"/>
      <c r="F4389" s="26">
        <f>IF(E4389="","",IFERROR(INDEX('İş emirleri'!$B$6:$B$305,MATCH(E4389,'İş emirleri'!$A$6:$A$305,0)),"İş emri yok"))</f>
        <v/>
      </c>
      <c r="G4389" s="38" t="n"/>
      <c r="H4389" s="38" t="n"/>
      <c r="I4389" s="20" t="n"/>
      <c r="J4389" s="40">
        <f>IF(G4389="","",MAX(0,G4389-N(H4389)))</f>
        <v/>
      </c>
      <c r="K4389" s="24">
        <f>IF(OR(G4389="",N(G4389)=0),"",J4389/G4389)</f>
        <v/>
      </c>
      <c r="L4389" s="38" t="n"/>
      <c r="M4389" s="38" t="n"/>
      <c r="N4389" s="20" t="n"/>
      <c r="O4389" s="40">
        <f>IF(AND(L4389="",M4389=""),"",N(L4389)+N(M4389))</f>
        <v/>
      </c>
      <c r="P4389" s="24">
        <f>IF(OR(O4389="",N(O4389)=0),"",N(M4389)/O4389)</f>
        <v/>
      </c>
      <c r="Q4389" s="40">
        <f>IF(OR(J4389="",N(J4389)=0,O4389=""),"",N(L4389)/(J4389/60))</f>
        <v/>
      </c>
      <c r="R4389" s="20" t="n"/>
    </row>
    <row r="4390">
      <c r="A4390" s="39" t="n"/>
      <c r="B4390" s="20" t="n"/>
      <c r="C4390" s="20" t="n"/>
      <c r="D4390" s="20" t="n"/>
      <c r="E4390" s="20" t="n"/>
      <c r="F4390" s="26">
        <f>IF(E4390="","",IFERROR(INDEX('İş emirleri'!$B$6:$B$305,MATCH(E4390,'İş emirleri'!$A$6:$A$305,0)),"İş emri yok"))</f>
        <v/>
      </c>
      <c r="G4390" s="38" t="n"/>
      <c r="H4390" s="38" t="n"/>
      <c r="I4390" s="20" t="n"/>
      <c r="J4390" s="40">
        <f>IF(G4390="","",MAX(0,G4390-N(H4390)))</f>
        <v/>
      </c>
      <c r="K4390" s="24">
        <f>IF(OR(G4390="",N(G4390)=0),"",J4390/G4390)</f>
        <v/>
      </c>
      <c r="L4390" s="38" t="n"/>
      <c r="M4390" s="38" t="n"/>
      <c r="N4390" s="20" t="n"/>
      <c r="O4390" s="40">
        <f>IF(AND(L4390="",M4390=""),"",N(L4390)+N(M4390))</f>
        <v/>
      </c>
      <c r="P4390" s="24">
        <f>IF(OR(O4390="",N(O4390)=0),"",N(M4390)/O4390)</f>
        <v/>
      </c>
      <c r="Q4390" s="40">
        <f>IF(OR(J4390="",N(J4390)=0,O4390=""),"",N(L4390)/(J4390/60))</f>
        <v/>
      </c>
      <c r="R4390" s="20" t="n"/>
    </row>
    <row r="4391">
      <c r="A4391" s="39" t="n"/>
      <c r="B4391" s="20" t="n"/>
      <c r="C4391" s="20" t="n"/>
      <c r="D4391" s="20" t="n"/>
      <c r="E4391" s="20" t="n"/>
      <c r="F4391" s="26">
        <f>IF(E4391="","",IFERROR(INDEX('İş emirleri'!$B$6:$B$305,MATCH(E4391,'İş emirleri'!$A$6:$A$305,0)),"İş emri yok"))</f>
        <v/>
      </c>
      <c r="G4391" s="38" t="n"/>
      <c r="H4391" s="38" t="n"/>
      <c r="I4391" s="20" t="n"/>
      <c r="J4391" s="40">
        <f>IF(G4391="","",MAX(0,G4391-N(H4391)))</f>
        <v/>
      </c>
      <c r="K4391" s="24">
        <f>IF(OR(G4391="",N(G4391)=0),"",J4391/G4391)</f>
        <v/>
      </c>
      <c r="L4391" s="38" t="n"/>
      <c r="M4391" s="38" t="n"/>
      <c r="N4391" s="20" t="n"/>
      <c r="O4391" s="40">
        <f>IF(AND(L4391="",M4391=""),"",N(L4391)+N(M4391))</f>
        <v/>
      </c>
      <c r="P4391" s="24">
        <f>IF(OR(O4391="",N(O4391)=0),"",N(M4391)/O4391)</f>
        <v/>
      </c>
      <c r="Q4391" s="40">
        <f>IF(OR(J4391="",N(J4391)=0,O4391=""),"",N(L4391)/(J4391/60))</f>
        <v/>
      </c>
      <c r="R4391" s="20" t="n"/>
    </row>
    <row r="4392">
      <c r="A4392" s="39" t="n"/>
      <c r="B4392" s="20" t="n"/>
      <c r="C4392" s="20" t="n"/>
      <c r="D4392" s="20" t="n"/>
      <c r="E4392" s="20" t="n"/>
      <c r="F4392" s="26">
        <f>IF(E4392="","",IFERROR(INDEX('İş emirleri'!$B$6:$B$305,MATCH(E4392,'İş emirleri'!$A$6:$A$305,0)),"İş emri yok"))</f>
        <v/>
      </c>
      <c r="G4392" s="38" t="n"/>
      <c r="H4392" s="38" t="n"/>
      <c r="I4392" s="20" t="n"/>
      <c r="J4392" s="40">
        <f>IF(G4392="","",MAX(0,G4392-N(H4392)))</f>
        <v/>
      </c>
      <c r="K4392" s="24">
        <f>IF(OR(G4392="",N(G4392)=0),"",J4392/G4392)</f>
        <v/>
      </c>
      <c r="L4392" s="38" t="n"/>
      <c r="M4392" s="38" t="n"/>
      <c r="N4392" s="20" t="n"/>
      <c r="O4392" s="40">
        <f>IF(AND(L4392="",M4392=""),"",N(L4392)+N(M4392))</f>
        <v/>
      </c>
      <c r="P4392" s="24">
        <f>IF(OR(O4392="",N(O4392)=0),"",N(M4392)/O4392)</f>
        <v/>
      </c>
      <c r="Q4392" s="40">
        <f>IF(OR(J4392="",N(J4392)=0,O4392=""),"",N(L4392)/(J4392/60))</f>
        <v/>
      </c>
      <c r="R4392" s="20" t="n"/>
    </row>
    <row r="4393">
      <c r="A4393" s="39" t="n"/>
      <c r="B4393" s="20" t="n"/>
      <c r="C4393" s="20" t="n"/>
      <c r="D4393" s="20" t="n"/>
      <c r="E4393" s="20" t="n"/>
      <c r="F4393" s="26">
        <f>IF(E4393="","",IFERROR(INDEX('İş emirleri'!$B$6:$B$305,MATCH(E4393,'İş emirleri'!$A$6:$A$305,0)),"İş emri yok"))</f>
        <v/>
      </c>
      <c r="G4393" s="38" t="n"/>
      <c r="H4393" s="38" t="n"/>
      <c r="I4393" s="20" t="n"/>
      <c r="J4393" s="40">
        <f>IF(G4393="","",MAX(0,G4393-N(H4393)))</f>
        <v/>
      </c>
      <c r="K4393" s="24">
        <f>IF(OR(G4393="",N(G4393)=0),"",J4393/G4393)</f>
        <v/>
      </c>
      <c r="L4393" s="38" t="n"/>
      <c r="M4393" s="38" t="n"/>
      <c r="N4393" s="20" t="n"/>
      <c r="O4393" s="40">
        <f>IF(AND(L4393="",M4393=""),"",N(L4393)+N(M4393))</f>
        <v/>
      </c>
      <c r="P4393" s="24">
        <f>IF(OR(O4393="",N(O4393)=0),"",N(M4393)/O4393)</f>
        <v/>
      </c>
      <c r="Q4393" s="40">
        <f>IF(OR(J4393="",N(J4393)=0,O4393=""),"",N(L4393)/(J4393/60))</f>
        <v/>
      </c>
      <c r="R4393" s="20" t="n"/>
    </row>
    <row r="4394">
      <c r="A4394" s="39" t="n"/>
      <c r="B4394" s="20" t="n"/>
      <c r="C4394" s="20" t="n"/>
      <c r="D4394" s="20" t="n"/>
      <c r="E4394" s="20" t="n"/>
      <c r="F4394" s="26">
        <f>IF(E4394="","",IFERROR(INDEX('İş emirleri'!$B$6:$B$305,MATCH(E4394,'İş emirleri'!$A$6:$A$305,0)),"İş emri yok"))</f>
        <v/>
      </c>
      <c r="G4394" s="38" t="n"/>
      <c r="H4394" s="38" t="n"/>
      <c r="I4394" s="20" t="n"/>
      <c r="J4394" s="40">
        <f>IF(G4394="","",MAX(0,G4394-N(H4394)))</f>
        <v/>
      </c>
      <c r="K4394" s="24">
        <f>IF(OR(G4394="",N(G4394)=0),"",J4394/G4394)</f>
        <v/>
      </c>
      <c r="L4394" s="38" t="n"/>
      <c r="M4394" s="38" t="n"/>
      <c r="N4394" s="20" t="n"/>
      <c r="O4394" s="40">
        <f>IF(AND(L4394="",M4394=""),"",N(L4394)+N(M4394))</f>
        <v/>
      </c>
      <c r="P4394" s="24">
        <f>IF(OR(O4394="",N(O4394)=0),"",N(M4394)/O4394)</f>
        <v/>
      </c>
      <c r="Q4394" s="40">
        <f>IF(OR(J4394="",N(J4394)=0,O4394=""),"",N(L4394)/(J4394/60))</f>
        <v/>
      </c>
      <c r="R4394" s="20" t="n"/>
    </row>
    <row r="4395">
      <c r="A4395" s="39" t="n"/>
      <c r="B4395" s="20" t="n"/>
      <c r="C4395" s="20" t="n"/>
      <c r="D4395" s="20" t="n"/>
      <c r="E4395" s="20" t="n"/>
      <c r="F4395" s="26">
        <f>IF(E4395="","",IFERROR(INDEX('İş emirleri'!$B$6:$B$305,MATCH(E4395,'İş emirleri'!$A$6:$A$305,0)),"İş emri yok"))</f>
        <v/>
      </c>
      <c r="G4395" s="38" t="n"/>
      <c r="H4395" s="38" t="n"/>
      <c r="I4395" s="20" t="n"/>
      <c r="J4395" s="40">
        <f>IF(G4395="","",MAX(0,G4395-N(H4395)))</f>
        <v/>
      </c>
      <c r="K4395" s="24">
        <f>IF(OR(G4395="",N(G4395)=0),"",J4395/G4395)</f>
        <v/>
      </c>
      <c r="L4395" s="38" t="n"/>
      <c r="M4395" s="38" t="n"/>
      <c r="N4395" s="20" t="n"/>
      <c r="O4395" s="40">
        <f>IF(AND(L4395="",M4395=""),"",N(L4395)+N(M4395))</f>
        <v/>
      </c>
      <c r="P4395" s="24">
        <f>IF(OR(O4395="",N(O4395)=0),"",N(M4395)/O4395)</f>
        <v/>
      </c>
      <c r="Q4395" s="40">
        <f>IF(OR(J4395="",N(J4395)=0,O4395=""),"",N(L4395)/(J4395/60))</f>
        <v/>
      </c>
      <c r="R4395" s="20" t="n"/>
    </row>
    <row r="4396">
      <c r="A4396" s="39" t="n"/>
      <c r="B4396" s="20" t="n"/>
      <c r="C4396" s="20" t="n"/>
      <c r="D4396" s="20" t="n"/>
      <c r="E4396" s="20" t="n"/>
      <c r="F4396" s="26">
        <f>IF(E4396="","",IFERROR(INDEX('İş emirleri'!$B$6:$B$305,MATCH(E4396,'İş emirleri'!$A$6:$A$305,0)),"İş emri yok"))</f>
        <v/>
      </c>
      <c r="G4396" s="38" t="n"/>
      <c r="H4396" s="38" t="n"/>
      <c r="I4396" s="20" t="n"/>
      <c r="J4396" s="40">
        <f>IF(G4396="","",MAX(0,G4396-N(H4396)))</f>
        <v/>
      </c>
      <c r="K4396" s="24">
        <f>IF(OR(G4396="",N(G4396)=0),"",J4396/G4396)</f>
        <v/>
      </c>
      <c r="L4396" s="38" t="n"/>
      <c r="M4396" s="38" t="n"/>
      <c r="N4396" s="20" t="n"/>
      <c r="O4396" s="40">
        <f>IF(AND(L4396="",M4396=""),"",N(L4396)+N(M4396))</f>
        <v/>
      </c>
      <c r="P4396" s="24">
        <f>IF(OR(O4396="",N(O4396)=0),"",N(M4396)/O4396)</f>
        <v/>
      </c>
      <c r="Q4396" s="40">
        <f>IF(OR(J4396="",N(J4396)=0,O4396=""),"",N(L4396)/(J4396/60))</f>
        <v/>
      </c>
      <c r="R4396" s="20" t="n"/>
    </row>
    <row r="4397">
      <c r="A4397" s="39" t="n"/>
      <c r="B4397" s="20" t="n"/>
      <c r="C4397" s="20" t="n"/>
      <c r="D4397" s="20" t="n"/>
      <c r="E4397" s="20" t="n"/>
      <c r="F4397" s="26">
        <f>IF(E4397="","",IFERROR(INDEX('İş emirleri'!$B$6:$B$305,MATCH(E4397,'İş emirleri'!$A$6:$A$305,0)),"İş emri yok"))</f>
        <v/>
      </c>
      <c r="G4397" s="38" t="n"/>
      <c r="H4397" s="38" t="n"/>
      <c r="I4397" s="20" t="n"/>
      <c r="J4397" s="40">
        <f>IF(G4397="","",MAX(0,G4397-N(H4397)))</f>
        <v/>
      </c>
      <c r="K4397" s="24">
        <f>IF(OR(G4397="",N(G4397)=0),"",J4397/G4397)</f>
        <v/>
      </c>
      <c r="L4397" s="38" t="n"/>
      <c r="M4397" s="38" t="n"/>
      <c r="N4397" s="20" t="n"/>
      <c r="O4397" s="40">
        <f>IF(AND(L4397="",M4397=""),"",N(L4397)+N(M4397))</f>
        <v/>
      </c>
      <c r="P4397" s="24">
        <f>IF(OR(O4397="",N(O4397)=0),"",N(M4397)/O4397)</f>
        <v/>
      </c>
      <c r="Q4397" s="40">
        <f>IF(OR(J4397="",N(J4397)=0,O4397=""),"",N(L4397)/(J4397/60))</f>
        <v/>
      </c>
      <c r="R4397" s="20" t="n"/>
    </row>
    <row r="4398">
      <c r="A4398" s="39" t="n"/>
      <c r="B4398" s="20" t="n"/>
      <c r="C4398" s="20" t="n"/>
      <c r="D4398" s="20" t="n"/>
      <c r="E4398" s="20" t="n"/>
      <c r="F4398" s="26">
        <f>IF(E4398="","",IFERROR(INDEX('İş emirleri'!$B$6:$B$305,MATCH(E4398,'İş emirleri'!$A$6:$A$305,0)),"İş emri yok"))</f>
        <v/>
      </c>
      <c r="G4398" s="38" t="n"/>
      <c r="H4398" s="38" t="n"/>
      <c r="I4398" s="20" t="n"/>
      <c r="J4398" s="40">
        <f>IF(G4398="","",MAX(0,G4398-N(H4398)))</f>
        <v/>
      </c>
      <c r="K4398" s="24">
        <f>IF(OR(G4398="",N(G4398)=0),"",J4398/G4398)</f>
        <v/>
      </c>
      <c r="L4398" s="38" t="n"/>
      <c r="M4398" s="38" t="n"/>
      <c r="N4398" s="20" t="n"/>
      <c r="O4398" s="40">
        <f>IF(AND(L4398="",M4398=""),"",N(L4398)+N(M4398))</f>
        <v/>
      </c>
      <c r="P4398" s="24">
        <f>IF(OR(O4398="",N(O4398)=0),"",N(M4398)/O4398)</f>
        <v/>
      </c>
      <c r="Q4398" s="40">
        <f>IF(OR(J4398="",N(J4398)=0,O4398=""),"",N(L4398)/(J4398/60))</f>
        <v/>
      </c>
      <c r="R4398" s="20" t="n"/>
    </row>
    <row r="4399">
      <c r="A4399" s="39" t="n"/>
      <c r="B4399" s="20" t="n"/>
      <c r="C4399" s="20" t="n"/>
      <c r="D4399" s="20" t="n"/>
      <c r="E4399" s="20" t="n"/>
      <c r="F4399" s="26">
        <f>IF(E4399="","",IFERROR(INDEX('İş emirleri'!$B$6:$B$305,MATCH(E4399,'İş emirleri'!$A$6:$A$305,0)),"İş emri yok"))</f>
        <v/>
      </c>
      <c r="G4399" s="38" t="n"/>
      <c r="H4399" s="38" t="n"/>
      <c r="I4399" s="20" t="n"/>
      <c r="J4399" s="40">
        <f>IF(G4399="","",MAX(0,G4399-N(H4399)))</f>
        <v/>
      </c>
      <c r="K4399" s="24">
        <f>IF(OR(G4399="",N(G4399)=0),"",J4399/G4399)</f>
        <v/>
      </c>
      <c r="L4399" s="38" t="n"/>
      <c r="M4399" s="38" t="n"/>
      <c r="N4399" s="20" t="n"/>
      <c r="O4399" s="40">
        <f>IF(AND(L4399="",M4399=""),"",N(L4399)+N(M4399))</f>
        <v/>
      </c>
      <c r="P4399" s="24">
        <f>IF(OR(O4399="",N(O4399)=0),"",N(M4399)/O4399)</f>
        <v/>
      </c>
      <c r="Q4399" s="40">
        <f>IF(OR(J4399="",N(J4399)=0,O4399=""),"",N(L4399)/(J4399/60))</f>
        <v/>
      </c>
      <c r="R4399" s="20" t="n"/>
    </row>
    <row r="4400">
      <c r="A4400" s="39" t="n"/>
      <c r="B4400" s="20" t="n"/>
      <c r="C4400" s="20" t="n"/>
      <c r="D4400" s="20" t="n"/>
      <c r="E4400" s="20" t="n"/>
      <c r="F4400" s="26">
        <f>IF(E4400="","",IFERROR(INDEX('İş emirleri'!$B$6:$B$305,MATCH(E4400,'İş emirleri'!$A$6:$A$305,0)),"İş emri yok"))</f>
        <v/>
      </c>
      <c r="G4400" s="38" t="n"/>
      <c r="H4400" s="38" t="n"/>
      <c r="I4400" s="20" t="n"/>
      <c r="J4400" s="40">
        <f>IF(G4400="","",MAX(0,G4400-N(H4400)))</f>
        <v/>
      </c>
      <c r="K4400" s="24">
        <f>IF(OR(G4400="",N(G4400)=0),"",J4400/G4400)</f>
        <v/>
      </c>
      <c r="L4400" s="38" t="n"/>
      <c r="M4400" s="38" t="n"/>
      <c r="N4400" s="20" t="n"/>
      <c r="O4400" s="40">
        <f>IF(AND(L4400="",M4400=""),"",N(L4400)+N(M4400))</f>
        <v/>
      </c>
      <c r="P4400" s="24">
        <f>IF(OR(O4400="",N(O4400)=0),"",N(M4400)/O4400)</f>
        <v/>
      </c>
      <c r="Q4400" s="40">
        <f>IF(OR(J4400="",N(J4400)=0,O4400=""),"",N(L4400)/(J4400/60))</f>
        <v/>
      </c>
      <c r="R4400" s="20" t="n"/>
    </row>
    <row r="4401">
      <c r="A4401" s="39" t="n"/>
      <c r="B4401" s="20" t="n"/>
      <c r="C4401" s="20" t="n"/>
      <c r="D4401" s="20" t="n"/>
      <c r="E4401" s="20" t="n"/>
      <c r="F4401" s="26">
        <f>IF(E4401="","",IFERROR(INDEX('İş emirleri'!$B$6:$B$305,MATCH(E4401,'İş emirleri'!$A$6:$A$305,0)),"İş emri yok"))</f>
        <v/>
      </c>
      <c r="G4401" s="38" t="n"/>
      <c r="H4401" s="38" t="n"/>
      <c r="I4401" s="20" t="n"/>
      <c r="J4401" s="40">
        <f>IF(G4401="","",MAX(0,G4401-N(H4401)))</f>
        <v/>
      </c>
      <c r="K4401" s="24">
        <f>IF(OR(G4401="",N(G4401)=0),"",J4401/G4401)</f>
        <v/>
      </c>
      <c r="L4401" s="38" t="n"/>
      <c r="M4401" s="38" t="n"/>
      <c r="N4401" s="20" t="n"/>
      <c r="O4401" s="40">
        <f>IF(AND(L4401="",M4401=""),"",N(L4401)+N(M4401))</f>
        <v/>
      </c>
      <c r="P4401" s="24">
        <f>IF(OR(O4401="",N(O4401)=0),"",N(M4401)/O4401)</f>
        <v/>
      </c>
      <c r="Q4401" s="40">
        <f>IF(OR(J4401="",N(J4401)=0,O4401=""),"",N(L4401)/(J4401/60))</f>
        <v/>
      </c>
      <c r="R4401" s="20" t="n"/>
    </row>
    <row r="4402">
      <c r="A4402" s="39" t="n"/>
      <c r="B4402" s="20" t="n"/>
      <c r="C4402" s="20" t="n"/>
      <c r="D4402" s="20" t="n"/>
      <c r="E4402" s="20" t="n"/>
      <c r="F4402" s="26">
        <f>IF(E4402="","",IFERROR(INDEX('İş emirleri'!$B$6:$B$305,MATCH(E4402,'İş emirleri'!$A$6:$A$305,0)),"İş emri yok"))</f>
        <v/>
      </c>
      <c r="G4402" s="38" t="n"/>
      <c r="H4402" s="38" t="n"/>
      <c r="I4402" s="20" t="n"/>
      <c r="J4402" s="40">
        <f>IF(G4402="","",MAX(0,G4402-N(H4402)))</f>
        <v/>
      </c>
      <c r="K4402" s="24">
        <f>IF(OR(G4402="",N(G4402)=0),"",J4402/G4402)</f>
        <v/>
      </c>
      <c r="L4402" s="38" t="n"/>
      <c r="M4402" s="38" t="n"/>
      <c r="N4402" s="20" t="n"/>
      <c r="O4402" s="40">
        <f>IF(AND(L4402="",M4402=""),"",N(L4402)+N(M4402))</f>
        <v/>
      </c>
      <c r="P4402" s="24">
        <f>IF(OR(O4402="",N(O4402)=0),"",N(M4402)/O4402)</f>
        <v/>
      </c>
      <c r="Q4402" s="40">
        <f>IF(OR(J4402="",N(J4402)=0,O4402=""),"",N(L4402)/(J4402/60))</f>
        <v/>
      </c>
      <c r="R4402" s="20" t="n"/>
    </row>
    <row r="4403">
      <c r="A4403" s="39" t="n"/>
      <c r="B4403" s="20" t="n"/>
      <c r="C4403" s="20" t="n"/>
      <c r="D4403" s="20" t="n"/>
      <c r="E4403" s="20" t="n"/>
      <c r="F4403" s="26">
        <f>IF(E4403="","",IFERROR(INDEX('İş emirleri'!$B$6:$B$305,MATCH(E4403,'İş emirleri'!$A$6:$A$305,0)),"İş emri yok"))</f>
        <v/>
      </c>
      <c r="G4403" s="38" t="n"/>
      <c r="H4403" s="38" t="n"/>
      <c r="I4403" s="20" t="n"/>
      <c r="J4403" s="40">
        <f>IF(G4403="","",MAX(0,G4403-N(H4403)))</f>
        <v/>
      </c>
      <c r="K4403" s="24">
        <f>IF(OR(G4403="",N(G4403)=0),"",J4403/G4403)</f>
        <v/>
      </c>
      <c r="L4403" s="38" t="n"/>
      <c r="M4403" s="38" t="n"/>
      <c r="N4403" s="20" t="n"/>
      <c r="O4403" s="40">
        <f>IF(AND(L4403="",M4403=""),"",N(L4403)+N(M4403))</f>
        <v/>
      </c>
      <c r="P4403" s="24">
        <f>IF(OR(O4403="",N(O4403)=0),"",N(M4403)/O4403)</f>
        <v/>
      </c>
      <c r="Q4403" s="40">
        <f>IF(OR(J4403="",N(J4403)=0,O4403=""),"",N(L4403)/(J4403/60))</f>
        <v/>
      </c>
      <c r="R4403" s="20" t="n"/>
    </row>
    <row r="4404">
      <c r="A4404" s="39" t="n"/>
      <c r="B4404" s="20" t="n"/>
      <c r="C4404" s="20" t="n"/>
      <c r="D4404" s="20" t="n"/>
      <c r="E4404" s="20" t="n"/>
      <c r="F4404" s="26">
        <f>IF(E4404="","",IFERROR(INDEX('İş emirleri'!$B$6:$B$305,MATCH(E4404,'İş emirleri'!$A$6:$A$305,0)),"İş emri yok"))</f>
        <v/>
      </c>
      <c r="G4404" s="38" t="n"/>
      <c r="H4404" s="38" t="n"/>
      <c r="I4404" s="20" t="n"/>
      <c r="J4404" s="40">
        <f>IF(G4404="","",MAX(0,G4404-N(H4404)))</f>
        <v/>
      </c>
      <c r="K4404" s="24">
        <f>IF(OR(G4404="",N(G4404)=0),"",J4404/G4404)</f>
        <v/>
      </c>
      <c r="L4404" s="38" t="n"/>
      <c r="M4404" s="38" t="n"/>
      <c r="N4404" s="20" t="n"/>
      <c r="O4404" s="40">
        <f>IF(AND(L4404="",M4404=""),"",N(L4404)+N(M4404))</f>
        <v/>
      </c>
      <c r="P4404" s="24">
        <f>IF(OR(O4404="",N(O4404)=0),"",N(M4404)/O4404)</f>
        <v/>
      </c>
      <c r="Q4404" s="40">
        <f>IF(OR(J4404="",N(J4404)=0,O4404=""),"",N(L4404)/(J4404/60))</f>
        <v/>
      </c>
      <c r="R4404" s="20" t="n"/>
    </row>
    <row r="4405">
      <c r="A4405" s="39" t="n"/>
      <c r="B4405" s="20" t="n"/>
      <c r="C4405" s="20" t="n"/>
      <c r="D4405" s="20" t="n"/>
      <c r="E4405" s="20" t="n"/>
      <c r="F4405" s="26">
        <f>IF(E4405="","",IFERROR(INDEX('İş emirleri'!$B$6:$B$305,MATCH(E4405,'İş emirleri'!$A$6:$A$305,0)),"İş emri yok"))</f>
        <v/>
      </c>
      <c r="G4405" s="38" t="n"/>
      <c r="H4405" s="38" t="n"/>
      <c r="I4405" s="20" t="n"/>
      <c r="J4405" s="40">
        <f>IF(G4405="","",MAX(0,G4405-N(H4405)))</f>
        <v/>
      </c>
      <c r="K4405" s="24">
        <f>IF(OR(G4405="",N(G4405)=0),"",J4405/G4405)</f>
        <v/>
      </c>
      <c r="L4405" s="38" t="n"/>
      <c r="M4405" s="38" t="n"/>
      <c r="N4405" s="20" t="n"/>
      <c r="O4405" s="40">
        <f>IF(AND(L4405="",M4405=""),"",N(L4405)+N(M4405))</f>
        <v/>
      </c>
      <c r="P4405" s="24">
        <f>IF(OR(O4405="",N(O4405)=0),"",N(M4405)/O4405)</f>
        <v/>
      </c>
      <c r="Q4405" s="40">
        <f>IF(OR(J4405="",N(J4405)=0,O4405=""),"",N(L4405)/(J4405/60))</f>
        <v/>
      </c>
      <c r="R4405" s="20" t="n"/>
    </row>
    <row r="4406">
      <c r="A4406" s="39" t="n"/>
      <c r="B4406" s="20" t="n"/>
      <c r="C4406" s="20" t="n"/>
      <c r="D4406" s="20" t="n"/>
      <c r="E4406" s="20" t="n"/>
      <c r="F4406" s="26">
        <f>IF(E4406="","",IFERROR(INDEX('İş emirleri'!$B$6:$B$305,MATCH(E4406,'İş emirleri'!$A$6:$A$305,0)),"İş emri yok"))</f>
        <v/>
      </c>
      <c r="G4406" s="38" t="n"/>
      <c r="H4406" s="38" t="n"/>
      <c r="I4406" s="20" t="n"/>
      <c r="J4406" s="40">
        <f>IF(G4406="","",MAX(0,G4406-N(H4406)))</f>
        <v/>
      </c>
      <c r="K4406" s="24">
        <f>IF(OR(G4406="",N(G4406)=0),"",J4406/G4406)</f>
        <v/>
      </c>
      <c r="L4406" s="38" t="n"/>
      <c r="M4406" s="38" t="n"/>
      <c r="N4406" s="20" t="n"/>
      <c r="O4406" s="40">
        <f>IF(AND(L4406="",M4406=""),"",N(L4406)+N(M4406))</f>
        <v/>
      </c>
      <c r="P4406" s="24">
        <f>IF(OR(O4406="",N(O4406)=0),"",N(M4406)/O4406)</f>
        <v/>
      </c>
      <c r="Q4406" s="40">
        <f>IF(OR(J4406="",N(J4406)=0,O4406=""),"",N(L4406)/(J4406/60))</f>
        <v/>
      </c>
      <c r="R4406" s="20" t="n"/>
    </row>
    <row r="4407">
      <c r="A4407" s="39" t="n"/>
      <c r="B4407" s="20" t="n"/>
      <c r="C4407" s="20" t="n"/>
      <c r="D4407" s="20" t="n"/>
      <c r="E4407" s="20" t="n"/>
      <c r="F4407" s="26">
        <f>IF(E4407="","",IFERROR(INDEX('İş emirleri'!$B$6:$B$305,MATCH(E4407,'İş emirleri'!$A$6:$A$305,0)),"İş emri yok"))</f>
        <v/>
      </c>
      <c r="G4407" s="38" t="n"/>
      <c r="H4407" s="38" t="n"/>
      <c r="I4407" s="20" t="n"/>
      <c r="J4407" s="40">
        <f>IF(G4407="","",MAX(0,G4407-N(H4407)))</f>
        <v/>
      </c>
      <c r="K4407" s="24">
        <f>IF(OR(G4407="",N(G4407)=0),"",J4407/G4407)</f>
        <v/>
      </c>
      <c r="L4407" s="38" t="n"/>
      <c r="M4407" s="38" t="n"/>
      <c r="N4407" s="20" t="n"/>
      <c r="O4407" s="40">
        <f>IF(AND(L4407="",M4407=""),"",N(L4407)+N(M4407))</f>
        <v/>
      </c>
      <c r="P4407" s="24">
        <f>IF(OR(O4407="",N(O4407)=0),"",N(M4407)/O4407)</f>
        <v/>
      </c>
      <c r="Q4407" s="40">
        <f>IF(OR(J4407="",N(J4407)=0,O4407=""),"",N(L4407)/(J4407/60))</f>
        <v/>
      </c>
      <c r="R4407" s="20" t="n"/>
    </row>
    <row r="4408">
      <c r="A4408" s="39" t="n"/>
      <c r="B4408" s="20" t="n"/>
      <c r="C4408" s="20" t="n"/>
      <c r="D4408" s="20" t="n"/>
      <c r="E4408" s="20" t="n"/>
      <c r="F4408" s="26">
        <f>IF(E4408="","",IFERROR(INDEX('İş emirleri'!$B$6:$B$305,MATCH(E4408,'İş emirleri'!$A$6:$A$305,0)),"İş emri yok"))</f>
        <v/>
      </c>
      <c r="G4408" s="38" t="n"/>
      <c r="H4408" s="38" t="n"/>
      <c r="I4408" s="20" t="n"/>
      <c r="J4408" s="40">
        <f>IF(G4408="","",MAX(0,G4408-N(H4408)))</f>
        <v/>
      </c>
      <c r="K4408" s="24">
        <f>IF(OR(G4408="",N(G4408)=0),"",J4408/G4408)</f>
        <v/>
      </c>
      <c r="L4408" s="38" t="n"/>
      <c r="M4408" s="38" t="n"/>
      <c r="N4408" s="20" t="n"/>
      <c r="O4408" s="40">
        <f>IF(AND(L4408="",M4408=""),"",N(L4408)+N(M4408))</f>
        <v/>
      </c>
      <c r="P4408" s="24">
        <f>IF(OR(O4408="",N(O4408)=0),"",N(M4408)/O4408)</f>
        <v/>
      </c>
      <c r="Q4408" s="40">
        <f>IF(OR(J4408="",N(J4408)=0,O4408=""),"",N(L4408)/(J4408/60))</f>
        <v/>
      </c>
      <c r="R4408" s="20" t="n"/>
    </row>
    <row r="4409">
      <c r="A4409" s="39" t="n"/>
      <c r="B4409" s="20" t="n"/>
      <c r="C4409" s="20" t="n"/>
      <c r="D4409" s="20" t="n"/>
      <c r="E4409" s="20" t="n"/>
      <c r="F4409" s="26">
        <f>IF(E4409="","",IFERROR(INDEX('İş emirleri'!$B$6:$B$305,MATCH(E4409,'İş emirleri'!$A$6:$A$305,0)),"İş emri yok"))</f>
        <v/>
      </c>
      <c r="G4409" s="38" t="n"/>
      <c r="H4409" s="38" t="n"/>
      <c r="I4409" s="20" t="n"/>
      <c r="J4409" s="40">
        <f>IF(G4409="","",MAX(0,G4409-N(H4409)))</f>
        <v/>
      </c>
      <c r="K4409" s="24">
        <f>IF(OR(G4409="",N(G4409)=0),"",J4409/G4409)</f>
        <v/>
      </c>
      <c r="L4409" s="38" t="n"/>
      <c r="M4409" s="38" t="n"/>
      <c r="N4409" s="20" t="n"/>
      <c r="O4409" s="40">
        <f>IF(AND(L4409="",M4409=""),"",N(L4409)+N(M4409))</f>
        <v/>
      </c>
      <c r="P4409" s="24">
        <f>IF(OR(O4409="",N(O4409)=0),"",N(M4409)/O4409)</f>
        <v/>
      </c>
      <c r="Q4409" s="40">
        <f>IF(OR(J4409="",N(J4409)=0,O4409=""),"",N(L4409)/(J4409/60))</f>
        <v/>
      </c>
      <c r="R4409" s="20" t="n"/>
    </row>
    <row r="4410">
      <c r="A4410" s="39" t="n"/>
      <c r="B4410" s="20" t="n"/>
      <c r="C4410" s="20" t="n"/>
      <c r="D4410" s="20" t="n"/>
      <c r="E4410" s="20" t="n"/>
      <c r="F4410" s="26">
        <f>IF(E4410="","",IFERROR(INDEX('İş emirleri'!$B$6:$B$305,MATCH(E4410,'İş emirleri'!$A$6:$A$305,0)),"İş emri yok"))</f>
        <v/>
      </c>
      <c r="G4410" s="38" t="n"/>
      <c r="H4410" s="38" t="n"/>
      <c r="I4410" s="20" t="n"/>
      <c r="J4410" s="40">
        <f>IF(G4410="","",MAX(0,G4410-N(H4410)))</f>
        <v/>
      </c>
      <c r="K4410" s="24">
        <f>IF(OR(G4410="",N(G4410)=0),"",J4410/G4410)</f>
        <v/>
      </c>
      <c r="L4410" s="38" t="n"/>
      <c r="M4410" s="38" t="n"/>
      <c r="N4410" s="20" t="n"/>
      <c r="O4410" s="40">
        <f>IF(AND(L4410="",M4410=""),"",N(L4410)+N(M4410))</f>
        <v/>
      </c>
      <c r="P4410" s="24">
        <f>IF(OR(O4410="",N(O4410)=0),"",N(M4410)/O4410)</f>
        <v/>
      </c>
      <c r="Q4410" s="40">
        <f>IF(OR(J4410="",N(J4410)=0,O4410=""),"",N(L4410)/(J4410/60))</f>
        <v/>
      </c>
      <c r="R4410" s="20" t="n"/>
    </row>
    <row r="4411">
      <c r="A4411" s="39" t="n"/>
      <c r="B4411" s="20" t="n"/>
      <c r="C4411" s="20" t="n"/>
      <c r="D4411" s="20" t="n"/>
      <c r="E4411" s="20" t="n"/>
      <c r="F4411" s="26">
        <f>IF(E4411="","",IFERROR(INDEX('İş emirleri'!$B$6:$B$305,MATCH(E4411,'İş emirleri'!$A$6:$A$305,0)),"İş emri yok"))</f>
        <v/>
      </c>
      <c r="G4411" s="38" t="n"/>
      <c r="H4411" s="38" t="n"/>
      <c r="I4411" s="20" t="n"/>
      <c r="J4411" s="40">
        <f>IF(G4411="","",MAX(0,G4411-N(H4411)))</f>
        <v/>
      </c>
      <c r="K4411" s="24">
        <f>IF(OR(G4411="",N(G4411)=0),"",J4411/G4411)</f>
        <v/>
      </c>
      <c r="L4411" s="38" t="n"/>
      <c r="M4411" s="38" t="n"/>
      <c r="N4411" s="20" t="n"/>
      <c r="O4411" s="40">
        <f>IF(AND(L4411="",M4411=""),"",N(L4411)+N(M4411))</f>
        <v/>
      </c>
      <c r="P4411" s="24">
        <f>IF(OR(O4411="",N(O4411)=0),"",N(M4411)/O4411)</f>
        <v/>
      </c>
      <c r="Q4411" s="40">
        <f>IF(OR(J4411="",N(J4411)=0,O4411=""),"",N(L4411)/(J4411/60))</f>
        <v/>
      </c>
      <c r="R4411" s="20" t="n"/>
    </row>
    <row r="4412">
      <c r="A4412" s="39" t="n"/>
      <c r="B4412" s="20" t="n"/>
      <c r="C4412" s="20" t="n"/>
      <c r="D4412" s="20" t="n"/>
      <c r="E4412" s="20" t="n"/>
      <c r="F4412" s="26">
        <f>IF(E4412="","",IFERROR(INDEX('İş emirleri'!$B$6:$B$305,MATCH(E4412,'İş emirleri'!$A$6:$A$305,0)),"İş emri yok"))</f>
        <v/>
      </c>
      <c r="G4412" s="38" t="n"/>
      <c r="H4412" s="38" t="n"/>
      <c r="I4412" s="20" t="n"/>
      <c r="J4412" s="40">
        <f>IF(G4412="","",MAX(0,G4412-N(H4412)))</f>
        <v/>
      </c>
      <c r="K4412" s="24">
        <f>IF(OR(G4412="",N(G4412)=0),"",J4412/G4412)</f>
        <v/>
      </c>
      <c r="L4412" s="38" t="n"/>
      <c r="M4412" s="38" t="n"/>
      <c r="N4412" s="20" t="n"/>
      <c r="O4412" s="40">
        <f>IF(AND(L4412="",M4412=""),"",N(L4412)+N(M4412))</f>
        <v/>
      </c>
      <c r="P4412" s="24">
        <f>IF(OR(O4412="",N(O4412)=0),"",N(M4412)/O4412)</f>
        <v/>
      </c>
      <c r="Q4412" s="40">
        <f>IF(OR(J4412="",N(J4412)=0,O4412=""),"",N(L4412)/(J4412/60))</f>
        <v/>
      </c>
      <c r="R4412" s="20" t="n"/>
    </row>
    <row r="4413">
      <c r="A4413" s="39" t="n"/>
      <c r="B4413" s="20" t="n"/>
      <c r="C4413" s="20" t="n"/>
      <c r="D4413" s="20" t="n"/>
      <c r="E4413" s="20" t="n"/>
      <c r="F4413" s="26">
        <f>IF(E4413="","",IFERROR(INDEX('İş emirleri'!$B$6:$B$305,MATCH(E4413,'İş emirleri'!$A$6:$A$305,0)),"İş emri yok"))</f>
        <v/>
      </c>
      <c r="G4413" s="38" t="n"/>
      <c r="H4413" s="38" t="n"/>
      <c r="I4413" s="20" t="n"/>
      <c r="J4413" s="40">
        <f>IF(G4413="","",MAX(0,G4413-N(H4413)))</f>
        <v/>
      </c>
      <c r="K4413" s="24">
        <f>IF(OR(G4413="",N(G4413)=0),"",J4413/G4413)</f>
        <v/>
      </c>
      <c r="L4413" s="38" t="n"/>
      <c r="M4413" s="38" t="n"/>
      <c r="N4413" s="20" t="n"/>
      <c r="O4413" s="40">
        <f>IF(AND(L4413="",M4413=""),"",N(L4413)+N(M4413))</f>
        <v/>
      </c>
      <c r="P4413" s="24">
        <f>IF(OR(O4413="",N(O4413)=0),"",N(M4413)/O4413)</f>
        <v/>
      </c>
      <c r="Q4413" s="40">
        <f>IF(OR(J4413="",N(J4413)=0,O4413=""),"",N(L4413)/(J4413/60))</f>
        <v/>
      </c>
      <c r="R4413" s="20" t="n"/>
    </row>
    <row r="4414">
      <c r="A4414" s="39" t="n"/>
      <c r="B4414" s="20" t="n"/>
      <c r="C4414" s="20" t="n"/>
      <c r="D4414" s="20" t="n"/>
      <c r="E4414" s="20" t="n"/>
      <c r="F4414" s="26">
        <f>IF(E4414="","",IFERROR(INDEX('İş emirleri'!$B$6:$B$305,MATCH(E4414,'İş emirleri'!$A$6:$A$305,0)),"İş emri yok"))</f>
        <v/>
      </c>
      <c r="G4414" s="38" t="n"/>
      <c r="H4414" s="38" t="n"/>
      <c r="I4414" s="20" t="n"/>
      <c r="J4414" s="40">
        <f>IF(G4414="","",MAX(0,G4414-N(H4414)))</f>
        <v/>
      </c>
      <c r="K4414" s="24">
        <f>IF(OR(G4414="",N(G4414)=0),"",J4414/G4414)</f>
        <v/>
      </c>
      <c r="L4414" s="38" t="n"/>
      <c r="M4414" s="38" t="n"/>
      <c r="N4414" s="20" t="n"/>
      <c r="O4414" s="40">
        <f>IF(AND(L4414="",M4414=""),"",N(L4414)+N(M4414))</f>
        <v/>
      </c>
      <c r="P4414" s="24">
        <f>IF(OR(O4414="",N(O4414)=0),"",N(M4414)/O4414)</f>
        <v/>
      </c>
      <c r="Q4414" s="40">
        <f>IF(OR(J4414="",N(J4414)=0,O4414=""),"",N(L4414)/(J4414/60))</f>
        <v/>
      </c>
      <c r="R4414" s="20" t="n"/>
    </row>
    <row r="4415">
      <c r="A4415" s="39" t="n"/>
      <c r="B4415" s="20" t="n"/>
      <c r="C4415" s="20" t="n"/>
      <c r="D4415" s="20" t="n"/>
      <c r="E4415" s="20" t="n"/>
      <c r="F4415" s="26">
        <f>IF(E4415="","",IFERROR(INDEX('İş emirleri'!$B$6:$B$305,MATCH(E4415,'İş emirleri'!$A$6:$A$305,0)),"İş emri yok"))</f>
        <v/>
      </c>
      <c r="G4415" s="38" t="n"/>
      <c r="H4415" s="38" t="n"/>
      <c r="I4415" s="20" t="n"/>
      <c r="J4415" s="40">
        <f>IF(G4415="","",MAX(0,G4415-N(H4415)))</f>
        <v/>
      </c>
      <c r="K4415" s="24">
        <f>IF(OR(G4415="",N(G4415)=0),"",J4415/G4415)</f>
        <v/>
      </c>
      <c r="L4415" s="38" t="n"/>
      <c r="M4415" s="38" t="n"/>
      <c r="N4415" s="20" t="n"/>
      <c r="O4415" s="40">
        <f>IF(AND(L4415="",M4415=""),"",N(L4415)+N(M4415))</f>
        <v/>
      </c>
      <c r="P4415" s="24">
        <f>IF(OR(O4415="",N(O4415)=0),"",N(M4415)/O4415)</f>
        <v/>
      </c>
      <c r="Q4415" s="40">
        <f>IF(OR(J4415="",N(J4415)=0,O4415=""),"",N(L4415)/(J4415/60))</f>
        <v/>
      </c>
      <c r="R4415" s="20" t="n"/>
    </row>
    <row r="4416">
      <c r="A4416" s="39" t="n"/>
      <c r="B4416" s="20" t="n"/>
      <c r="C4416" s="20" t="n"/>
      <c r="D4416" s="20" t="n"/>
      <c r="E4416" s="20" t="n"/>
      <c r="F4416" s="26">
        <f>IF(E4416="","",IFERROR(INDEX('İş emirleri'!$B$6:$B$305,MATCH(E4416,'İş emirleri'!$A$6:$A$305,0)),"İş emri yok"))</f>
        <v/>
      </c>
      <c r="G4416" s="38" t="n"/>
      <c r="H4416" s="38" t="n"/>
      <c r="I4416" s="20" t="n"/>
      <c r="J4416" s="40">
        <f>IF(G4416="","",MAX(0,G4416-N(H4416)))</f>
        <v/>
      </c>
      <c r="K4416" s="24">
        <f>IF(OR(G4416="",N(G4416)=0),"",J4416/G4416)</f>
        <v/>
      </c>
      <c r="L4416" s="38" t="n"/>
      <c r="M4416" s="38" t="n"/>
      <c r="N4416" s="20" t="n"/>
      <c r="O4416" s="40">
        <f>IF(AND(L4416="",M4416=""),"",N(L4416)+N(M4416))</f>
        <v/>
      </c>
      <c r="P4416" s="24">
        <f>IF(OR(O4416="",N(O4416)=0),"",N(M4416)/O4416)</f>
        <v/>
      </c>
      <c r="Q4416" s="40">
        <f>IF(OR(J4416="",N(J4416)=0,O4416=""),"",N(L4416)/(J4416/60))</f>
        <v/>
      </c>
      <c r="R4416" s="20" t="n"/>
    </row>
    <row r="4417">
      <c r="A4417" s="39" t="n"/>
      <c r="B4417" s="20" t="n"/>
      <c r="C4417" s="20" t="n"/>
      <c r="D4417" s="20" t="n"/>
      <c r="E4417" s="20" t="n"/>
      <c r="F4417" s="26">
        <f>IF(E4417="","",IFERROR(INDEX('İş emirleri'!$B$6:$B$305,MATCH(E4417,'İş emirleri'!$A$6:$A$305,0)),"İş emri yok"))</f>
        <v/>
      </c>
      <c r="G4417" s="38" t="n"/>
      <c r="H4417" s="38" t="n"/>
      <c r="I4417" s="20" t="n"/>
      <c r="J4417" s="40">
        <f>IF(G4417="","",MAX(0,G4417-N(H4417)))</f>
        <v/>
      </c>
      <c r="K4417" s="24">
        <f>IF(OR(G4417="",N(G4417)=0),"",J4417/G4417)</f>
        <v/>
      </c>
      <c r="L4417" s="38" t="n"/>
      <c r="M4417" s="38" t="n"/>
      <c r="N4417" s="20" t="n"/>
      <c r="O4417" s="40">
        <f>IF(AND(L4417="",M4417=""),"",N(L4417)+N(M4417))</f>
        <v/>
      </c>
      <c r="P4417" s="24">
        <f>IF(OR(O4417="",N(O4417)=0),"",N(M4417)/O4417)</f>
        <v/>
      </c>
      <c r="Q4417" s="40">
        <f>IF(OR(J4417="",N(J4417)=0,O4417=""),"",N(L4417)/(J4417/60))</f>
        <v/>
      </c>
      <c r="R4417" s="20" t="n"/>
    </row>
    <row r="4418">
      <c r="A4418" s="39" t="n"/>
      <c r="B4418" s="20" t="n"/>
      <c r="C4418" s="20" t="n"/>
      <c r="D4418" s="20" t="n"/>
      <c r="E4418" s="20" t="n"/>
      <c r="F4418" s="26">
        <f>IF(E4418="","",IFERROR(INDEX('İş emirleri'!$B$6:$B$305,MATCH(E4418,'İş emirleri'!$A$6:$A$305,0)),"İş emri yok"))</f>
        <v/>
      </c>
      <c r="G4418" s="38" t="n"/>
      <c r="H4418" s="38" t="n"/>
      <c r="I4418" s="20" t="n"/>
      <c r="J4418" s="40">
        <f>IF(G4418="","",MAX(0,G4418-N(H4418)))</f>
        <v/>
      </c>
      <c r="K4418" s="24">
        <f>IF(OR(G4418="",N(G4418)=0),"",J4418/G4418)</f>
        <v/>
      </c>
      <c r="L4418" s="38" t="n"/>
      <c r="M4418" s="38" t="n"/>
      <c r="N4418" s="20" t="n"/>
      <c r="O4418" s="40">
        <f>IF(AND(L4418="",M4418=""),"",N(L4418)+N(M4418))</f>
        <v/>
      </c>
      <c r="P4418" s="24">
        <f>IF(OR(O4418="",N(O4418)=0),"",N(M4418)/O4418)</f>
        <v/>
      </c>
      <c r="Q4418" s="40">
        <f>IF(OR(J4418="",N(J4418)=0,O4418=""),"",N(L4418)/(J4418/60))</f>
        <v/>
      </c>
      <c r="R4418" s="20" t="n"/>
    </row>
    <row r="4419">
      <c r="A4419" s="39" t="n"/>
      <c r="B4419" s="20" t="n"/>
      <c r="C4419" s="20" t="n"/>
      <c r="D4419" s="20" t="n"/>
      <c r="E4419" s="20" t="n"/>
      <c r="F4419" s="26">
        <f>IF(E4419="","",IFERROR(INDEX('İş emirleri'!$B$6:$B$305,MATCH(E4419,'İş emirleri'!$A$6:$A$305,0)),"İş emri yok"))</f>
        <v/>
      </c>
      <c r="G4419" s="38" t="n"/>
      <c r="H4419" s="38" t="n"/>
      <c r="I4419" s="20" t="n"/>
      <c r="J4419" s="40">
        <f>IF(G4419="","",MAX(0,G4419-N(H4419)))</f>
        <v/>
      </c>
      <c r="K4419" s="24">
        <f>IF(OR(G4419="",N(G4419)=0),"",J4419/G4419)</f>
        <v/>
      </c>
      <c r="L4419" s="38" t="n"/>
      <c r="M4419" s="38" t="n"/>
      <c r="N4419" s="20" t="n"/>
      <c r="O4419" s="40">
        <f>IF(AND(L4419="",M4419=""),"",N(L4419)+N(M4419))</f>
        <v/>
      </c>
      <c r="P4419" s="24">
        <f>IF(OR(O4419="",N(O4419)=0),"",N(M4419)/O4419)</f>
        <v/>
      </c>
      <c r="Q4419" s="40">
        <f>IF(OR(J4419="",N(J4419)=0,O4419=""),"",N(L4419)/(J4419/60))</f>
        <v/>
      </c>
      <c r="R4419" s="20" t="n"/>
    </row>
    <row r="4420">
      <c r="A4420" s="39" t="n"/>
      <c r="B4420" s="20" t="n"/>
      <c r="C4420" s="20" t="n"/>
      <c r="D4420" s="20" t="n"/>
      <c r="E4420" s="20" t="n"/>
      <c r="F4420" s="26">
        <f>IF(E4420="","",IFERROR(INDEX('İş emirleri'!$B$6:$B$305,MATCH(E4420,'İş emirleri'!$A$6:$A$305,0)),"İş emri yok"))</f>
        <v/>
      </c>
      <c r="G4420" s="38" t="n"/>
      <c r="H4420" s="38" t="n"/>
      <c r="I4420" s="20" t="n"/>
      <c r="J4420" s="40">
        <f>IF(G4420="","",MAX(0,G4420-N(H4420)))</f>
        <v/>
      </c>
      <c r="K4420" s="24">
        <f>IF(OR(G4420="",N(G4420)=0),"",J4420/G4420)</f>
        <v/>
      </c>
      <c r="L4420" s="38" t="n"/>
      <c r="M4420" s="38" t="n"/>
      <c r="N4420" s="20" t="n"/>
      <c r="O4420" s="40">
        <f>IF(AND(L4420="",M4420=""),"",N(L4420)+N(M4420))</f>
        <v/>
      </c>
      <c r="P4420" s="24">
        <f>IF(OR(O4420="",N(O4420)=0),"",N(M4420)/O4420)</f>
        <v/>
      </c>
      <c r="Q4420" s="40">
        <f>IF(OR(J4420="",N(J4420)=0,O4420=""),"",N(L4420)/(J4420/60))</f>
        <v/>
      </c>
      <c r="R4420" s="20" t="n"/>
    </row>
    <row r="4421">
      <c r="A4421" s="39" t="n"/>
      <c r="B4421" s="20" t="n"/>
      <c r="C4421" s="20" t="n"/>
      <c r="D4421" s="20" t="n"/>
      <c r="E4421" s="20" t="n"/>
      <c r="F4421" s="26">
        <f>IF(E4421="","",IFERROR(INDEX('İş emirleri'!$B$6:$B$305,MATCH(E4421,'İş emirleri'!$A$6:$A$305,0)),"İş emri yok"))</f>
        <v/>
      </c>
      <c r="G4421" s="38" t="n"/>
      <c r="H4421" s="38" t="n"/>
      <c r="I4421" s="20" t="n"/>
      <c r="J4421" s="40">
        <f>IF(G4421="","",MAX(0,G4421-N(H4421)))</f>
        <v/>
      </c>
      <c r="K4421" s="24">
        <f>IF(OR(G4421="",N(G4421)=0),"",J4421/G4421)</f>
        <v/>
      </c>
      <c r="L4421" s="38" t="n"/>
      <c r="M4421" s="38" t="n"/>
      <c r="N4421" s="20" t="n"/>
      <c r="O4421" s="40">
        <f>IF(AND(L4421="",M4421=""),"",N(L4421)+N(M4421))</f>
        <v/>
      </c>
      <c r="P4421" s="24">
        <f>IF(OR(O4421="",N(O4421)=0),"",N(M4421)/O4421)</f>
        <v/>
      </c>
      <c r="Q4421" s="40">
        <f>IF(OR(J4421="",N(J4421)=0,O4421=""),"",N(L4421)/(J4421/60))</f>
        <v/>
      </c>
      <c r="R4421" s="20" t="n"/>
    </row>
    <row r="4422">
      <c r="A4422" s="39" t="n"/>
      <c r="B4422" s="20" t="n"/>
      <c r="C4422" s="20" t="n"/>
      <c r="D4422" s="20" t="n"/>
      <c r="E4422" s="20" t="n"/>
      <c r="F4422" s="26">
        <f>IF(E4422="","",IFERROR(INDEX('İş emirleri'!$B$6:$B$305,MATCH(E4422,'İş emirleri'!$A$6:$A$305,0)),"İş emri yok"))</f>
        <v/>
      </c>
      <c r="G4422" s="38" t="n"/>
      <c r="H4422" s="38" t="n"/>
      <c r="I4422" s="20" t="n"/>
      <c r="J4422" s="40">
        <f>IF(G4422="","",MAX(0,G4422-N(H4422)))</f>
        <v/>
      </c>
      <c r="K4422" s="24">
        <f>IF(OR(G4422="",N(G4422)=0),"",J4422/G4422)</f>
        <v/>
      </c>
      <c r="L4422" s="38" t="n"/>
      <c r="M4422" s="38" t="n"/>
      <c r="N4422" s="20" t="n"/>
      <c r="O4422" s="40">
        <f>IF(AND(L4422="",M4422=""),"",N(L4422)+N(M4422))</f>
        <v/>
      </c>
      <c r="P4422" s="24">
        <f>IF(OR(O4422="",N(O4422)=0),"",N(M4422)/O4422)</f>
        <v/>
      </c>
      <c r="Q4422" s="40">
        <f>IF(OR(J4422="",N(J4422)=0,O4422=""),"",N(L4422)/(J4422/60))</f>
        <v/>
      </c>
      <c r="R4422" s="20" t="n"/>
    </row>
    <row r="4423">
      <c r="A4423" s="39" t="n"/>
      <c r="B4423" s="20" t="n"/>
      <c r="C4423" s="20" t="n"/>
      <c r="D4423" s="20" t="n"/>
      <c r="E4423" s="20" t="n"/>
      <c r="F4423" s="26">
        <f>IF(E4423="","",IFERROR(INDEX('İş emirleri'!$B$6:$B$305,MATCH(E4423,'İş emirleri'!$A$6:$A$305,0)),"İş emri yok"))</f>
        <v/>
      </c>
      <c r="G4423" s="38" t="n"/>
      <c r="H4423" s="38" t="n"/>
      <c r="I4423" s="20" t="n"/>
      <c r="J4423" s="40">
        <f>IF(G4423="","",MAX(0,G4423-N(H4423)))</f>
        <v/>
      </c>
      <c r="K4423" s="24">
        <f>IF(OR(G4423="",N(G4423)=0),"",J4423/G4423)</f>
        <v/>
      </c>
      <c r="L4423" s="38" t="n"/>
      <c r="M4423" s="38" t="n"/>
      <c r="N4423" s="20" t="n"/>
      <c r="O4423" s="40">
        <f>IF(AND(L4423="",M4423=""),"",N(L4423)+N(M4423))</f>
        <v/>
      </c>
      <c r="P4423" s="24">
        <f>IF(OR(O4423="",N(O4423)=0),"",N(M4423)/O4423)</f>
        <v/>
      </c>
      <c r="Q4423" s="40">
        <f>IF(OR(J4423="",N(J4423)=0,O4423=""),"",N(L4423)/(J4423/60))</f>
        <v/>
      </c>
      <c r="R4423" s="20" t="n"/>
    </row>
    <row r="4424">
      <c r="A4424" s="39" t="n"/>
      <c r="B4424" s="20" t="n"/>
      <c r="C4424" s="20" t="n"/>
      <c r="D4424" s="20" t="n"/>
      <c r="E4424" s="20" t="n"/>
      <c r="F4424" s="26">
        <f>IF(E4424="","",IFERROR(INDEX('İş emirleri'!$B$6:$B$305,MATCH(E4424,'İş emirleri'!$A$6:$A$305,0)),"İş emri yok"))</f>
        <v/>
      </c>
      <c r="G4424" s="38" t="n"/>
      <c r="H4424" s="38" t="n"/>
      <c r="I4424" s="20" t="n"/>
      <c r="J4424" s="40">
        <f>IF(G4424="","",MAX(0,G4424-N(H4424)))</f>
        <v/>
      </c>
      <c r="K4424" s="24">
        <f>IF(OR(G4424="",N(G4424)=0),"",J4424/G4424)</f>
        <v/>
      </c>
      <c r="L4424" s="38" t="n"/>
      <c r="M4424" s="38" t="n"/>
      <c r="N4424" s="20" t="n"/>
      <c r="O4424" s="40">
        <f>IF(AND(L4424="",M4424=""),"",N(L4424)+N(M4424))</f>
        <v/>
      </c>
      <c r="P4424" s="24">
        <f>IF(OR(O4424="",N(O4424)=0),"",N(M4424)/O4424)</f>
        <v/>
      </c>
      <c r="Q4424" s="40">
        <f>IF(OR(J4424="",N(J4424)=0,O4424=""),"",N(L4424)/(J4424/60))</f>
        <v/>
      </c>
      <c r="R4424" s="20" t="n"/>
    </row>
    <row r="4425">
      <c r="A4425" s="39" t="n"/>
      <c r="B4425" s="20" t="n"/>
      <c r="C4425" s="20" t="n"/>
      <c r="D4425" s="20" t="n"/>
      <c r="E4425" s="20" t="n"/>
      <c r="F4425" s="26">
        <f>IF(E4425="","",IFERROR(INDEX('İş emirleri'!$B$6:$B$305,MATCH(E4425,'İş emirleri'!$A$6:$A$305,0)),"İş emri yok"))</f>
        <v/>
      </c>
      <c r="G4425" s="38" t="n"/>
      <c r="H4425" s="38" t="n"/>
      <c r="I4425" s="20" t="n"/>
      <c r="J4425" s="40">
        <f>IF(G4425="","",MAX(0,G4425-N(H4425)))</f>
        <v/>
      </c>
      <c r="K4425" s="24">
        <f>IF(OR(G4425="",N(G4425)=0),"",J4425/G4425)</f>
        <v/>
      </c>
      <c r="L4425" s="38" t="n"/>
      <c r="M4425" s="38" t="n"/>
      <c r="N4425" s="20" t="n"/>
      <c r="O4425" s="40">
        <f>IF(AND(L4425="",M4425=""),"",N(L4425)+N(M4425))</f>
        <v/>
      </c>
      <c r="P4425" s="24">
        <f>IF(OR(O4425="",N(O4425)=0),"",N(M4425)/O4425)</f>
        <v/>
      </c>
      <c r="Q4425" s="40">
        <f>IF(OR(J4425="",N(J4425)=0,O4425=""),"",N(L4425)/(J4425/60))</f>
        <v/>
      </c>
      <c r="R4425" s="20" t="n"/>
    </row>
    <row r="4426">
      <c r="A4426" s="39" t="n"/>
      <c r="B4426" s="20" t="n"/>
      <c r="C4426" s="20" t="n"/>
      <c r="D4426" s="20" t="n"/>
      <c r="E4426" s="20" t="n"/>
      <c r="F4426" s="26">
        <f>IF(E4426="","",IFERROR(INDEX('İş emirleri'!$B$6:$B$305,MATCH(E4426,'İş emirleri'!$A$6:$A$305,0)),"İş emri yok"))</f>
        <v/>
      </c>
      <c r="G4426" s="38" t="n"/>
      <c r="H4426" s="38" t="n"/>
      <c r="I4426" s="20" t="n"/>
      <c r="J4426" s="40">
        <f>IF(G4426="","",MAX(0,G4426-N(H4426)))</f>
        <v/>
      </c>
      <c r="K4426" s="24">
        <f>IF(OR(G4426="",N(G4426)=0),"",J4426/G4426)</f>
        <v/>
      </c>
      <c r="L4426" s="38" t="n"/>
      <c r="M4426" s="38" t="n"/>
      <c r="N4426" s="20" t="n"/>
      <c r="O4426" s="40">
        <f>IF(AND(L4426="",M4426=""),"",N(L4426)+N(M4426))</f>
        <v/>
      </c>
      <c r="P4426" s="24">
        <f>IF(OR(O4426="",N(O4426)=0),"",N(M4426)/O4426)</f>
        <v/>
      </c>
      <c r="Q4426" s="40">
        <f>IF(OR(J4426="",N(J4426)=0,O4426=""),"",N(L4426)/(J4426/60))</f>
        <v/>
      </c>
      <c r="R4426" s="20" t="n"/>
    </row>
    <row r="4427">
      <c r="A4427" s="39" t="n"/>
      <c r="B4427" s="20" t="n"/>
      <c r="C4427" s="20" t="n"/>
      <c r="D4427" s="20" t="n"/>
      <c r="E4427" s="20" t="n"/>
      <c r="F4427" s="26">
        <f>IF(E4427="","",IFERROR(INDEX('İş emirleri'!$B$6:$B$305,MATCH(E4427,'İş emirleri'!$A$6:$A$305,0)),"İş emri yok"))</f>
        <v/>
      </c>
      <c r="G4427" s="38" t="n"/>
      <c r="H4427" s="38" t="n"/>
      <c r="I4427" s="20" t="n"/>
      <c r="J4427" s="40">
        <f>IF(G4427="","",MAX(0,G4427-N(H4427)))</f>
        <v/>
      </c>
      <c r="K4427" s="24">
        <f>IF(OR(G4427="",N(G4427)=0),"",J4427/G4427)</f>
        <v/>
      </c>
      <c r="L4427" s="38" t="n"/>
      <c r="M4427" s="38" t="n"/>
      <c r="N4427" s="20" t="n"/>
      <c r="O4427" s="40">
        <f>IF(AND(L4427="",M4427=""),"",N(L4427)+N(M4427))</f>
        <v/>
      </c>
      <c r="P4427" s="24">
        <f>IF(OR(O4427="",N(O4427)=0),"",N(M4427)/O4427)</f>
        <v/>
      </c>
      <c r="Q4427" s="40">
        <f>IF(OR(J4427="",N(J4427)=0,O4427=""),"",N(L4427)/(J4427/60))</f>
        <v/>
      </c>
      <c r="R4427" s="20" t="n"/>
    </row>
    <row r="4428">
      <c r="A4428" s="39" t="n"/>
      <c r="B4428" s="20" t="n"/>
      <c r="C4428" s="20" t="n"/>
      <c r="D4428" s="20" t="n"/>
      <c r="E4428" s="20" t="n"/>
      <c r="F4428" s="26">
        <f>IF(E4428="","",IFERROR(INDEX('İş emirleri'!$B$6:$B$305,MATCH(E4428,'İş emirleri'!$A$6:$A$305,0)),"İş emri yok"))</f>
        <v/>
      </c>
      <c r="G4428" s="38" t="n"/>
      <c r="H4428" s="38" t="n"/>
      <c r="I4428" s="20" t="n"/>
      <c r="J4428" s="40">
        <f>IF(G4428="","",MAX(0,G4428-N(H4428)))</f>
        <v/>
      </c>
      <c r="K4428" s="24">
        <f>IF(OR(G4428="",N(G4428)=0),"",J4428/G4428)</f>
        <v/>
      </c>
      <c r="L4428" s="38" t="n"/>
      <c r="M4428" s="38" t="n"/>
      <c r="N4428" s="20" t="n"/>
      <c r="O4428" s="40">
        <f>IF(AND(L4428="",M4428=""),"",N(L4428)+N(M4428))</f>
        <v/>
      </c>
      <c r="P4428" s="24">
        <f>IF(OR(O4428="",N(O4428)=0),"",N(M4428)/O4428)</f>
        <v/>
      </c>
      <c r="Q4428" s="40">
        <f>IF(OR(J4428="",N(J4428)=0,O4428=""),"",N(L4428)/(J4428/60))</f>
        <v/>
      </c>
      <c r="R4428" s="20" t="n"/>
    </row>
    <row r="4429">
      <c r="A4429" s="39" t="n"/>
      <c r="B4429" s="20" t="n"/>
      <c r="C4429" s="20" t="n"/>
      <c r="D4429" s="20" t="n"/>
      <c r="E4429" s="20" t="n"/>
      <c r="F4429" s="26">
        <f>IF(E4429="","",IFERROR(INDEX('İş emirleri'!$B$6:$B$305,MATCH(E4429,'İş emirleri'!$A$6:$A$305,0)),"İş emri yok"))</f>
        <v/>
      </c>
      <c r="G4429" s="38" t="n"/>
      <c r="H4429" s="38" t="n"/>
      <c r="I4429" s="20" t="n"/>
      <c r="J4429" s="40">
        <f>IF(G4429="","",MAX(0,G4429-N(H4429)))</f>
        <v/>
      </c>
      <c r="K4429" s="24">
        <f>IF(OR(G4429="",N(G4429)=0),"",J4429/G4429)</f>
        <v/>
      </c>
      <c r="L4429" s="38" t="n"/>
      <c r="M4429" s="38" t="n"/>
      <c r="N4429" s="20" t="n"/>
      <c r="O4429" s="40">
        <f>IF(AND(L4429="",M4429=""),"",N(L4429)+N(M4429))</f>
        <v/>
      </c>
      <c r="P4429" s="24">
        <f>IF(OR(O4429="",N(O4429)=0),"",N(M4429)/O4429)</f>
        <v/>
      </c>
      <c r="Q4429" s="40">
        <f>IF(OR(J4429="",N(J4429)=0,O4429=""),"",N(L4429)/(J4429/60))</f>
        <v/>
      </c>
      <c r="R4429" s="20" t="n"/>
    </row>
    <row r="4430">
      <c r="A4430" s="39" t="n"/>
      <c r="B4430" s="20" t="n"/>
      <c r="C4430" s="20" t="n"/>
      <c r="D4430" s="20" t="n"/>
      <c r="E4430" s="20" t="n"/>
      <c r="F4430" s="26">
        <f>IF(E4430="","",IFERROR(INDEX('İş emirleri'!$B$6:$B$305,MATCH(E4430,'İş emirleri'!$A$6:$A$305,0)),"İş emri yok"))</f>
        <v/>
      </c>
      <c r="G4430" s="38" t="n"/>
      <c r="H4430" s="38" t="n"/>
      <c r="I4430" s="20" t="n"/>
      <c r="J4430" s="40">
        <f>IF(G4430="","",MAX(0,G4430-N(H4430)))</f>
        <v/>
      </c>
      <c r="K4430" s="24">
        <f>IF(OR(G4430="",N(G4430)=0),"",J4430/G4430)</f>
        <v/>
      </c>
      <c r="L4430" s="38" t="n"/>
      <c r="M4430" s="38" t="n"/>
      <c r="N4430" s="20" t="n"/>
      <c r="O4430" s="40">
        <f>IF(AND(L4430="",M4430=""),"",N(L4430)+N(M4430))</f>
        <v/>
      </c>
      <c r="P4430" s="24">
        <f>IF(OR(O4430="",N(O4430)=0),"",N(M4430)/O4430)</f>
        <v/>
      </c>
      <c r="Q4430" s="40">
        <f>IF(OR(J4430="",N(J4430)=0,O4430=""),"",N(L4430)/(J4430/60))</f>
        <v/>
      </c>
      <c r="R4430" s="20" t="n"/>
    </row>
    <row r="4431">
      <c r="A4431" s="39" t="n"/>
      <c r="B4431" s="20" t="n"/>
      <c r="C4431" s="20" t="n"/>
      <c r="D4431" s="20" t="n"/>
      <c r="E4431" s="20" t="n"/>
      <c r="F4431" s="26">
        <f>IF(E4431="","",IFERROR(INDEX('İş emirleri'!$B$6:$B$305,MATCH(E4431,'İş emirleri'!$A$6:$A$305,0)),"İş emri yok"))</f>
        <v/>
      </c>
      <c r="G4431" s="38" t="n"/>
      <c r="H4431" s="38" t="n"/>
      <c r="I4431" s="20" t="n"/>
      <c r="J4431" s="40">
        <f>IF(G4431="","",MAX(0,G4431-N(H4431)))</f>
        <v/>
      </c>
      <c r="K4431" s="24">
        <f>IF(OR(G4431="",N(G4431)=0),"",J4431/G4431)</f>
        <v/>
      </c>
      <c r="L4431" s="38" t="n"/>
      <c r="M4431" s="38" t="n"/>
      <c r="N4431" s="20" t="n"/>
      <c r="O4431" s="40">
        <f>IF(AND(L4431="",M4431=""),"",N(L4431)+N(M4431))</f>
        <v/>
      </c>
      <c r="P4431" s="24">
        <f>IF(OR(O4431="",N(O4431)=0),"",N(M4431)/O4431)</f>
        <v/>
      </c>
      <c r="Q4431" s="40">
        <f>IF(OR(J4431="",N(J4431)=0,O4431=""),"",N(L4431)/(J4431/60))</f>
        <v/>
      </c>
      <c r="R4431" s="20" t="n"/>
    </row>
    <row r="4432">
      <c r="A4432" s="39" t="n"/>
      <c r="B4432" s="20" t="n"/>
      <c r="C4432" s="20" t="n"/>
      <c r="D4432" s="20" t="n"/>
      <c r="E4432" s="20" t="n"/>
      <c r="F4432" s="26">
        <f>IF(E4432="","",IFERROR(INDEX('İş emirleri'!$B$6:$B$305,MATCH(E4432,'İş emirleri'!$A$6:$A$305,0)),"İş emri yok"))</f>
        <v/>
      </c>
      <c r="G4432" s="38" t="n"/>
      <c r="H4432" s="38" t="n"/>
      <c r="I4432" s="20" t="n"/>
      <c r="J4432" s="40">
        <f>IF(G4432="","",MAX(0,G4432-N(H4432)))</f>
        <v/>
      </c>
      <c r="K4432" s="24">
        <f>IF(OR(G4432="",N(G4432)=0),"",J4432/G4432)</f>
        <v/>
      </c>
      <c r="L4432" s="38" t="n"/>
      <c r="M4432" s="38" t="n"/>
      <c r="N4432" s="20" t="n"/>
      <c r="O4432" s="40">
        <f>IF(AND(L4432="",M4432=""),"",N(L4432)+N(M4432))</f>
        <v/>
      </c>
      <c r="P4432" s="24">
        <f>IF(OR(O4432="",N(O4432)=0),"",N(M4432)/O4432)</f>
        <v/>
      </c>
      <c r="Q4432" s="40">
        <f>IF(OR(J4432="",N(J4432)=0,O4432=""),"",N(L4432)/(J4432/60))</f>
        <v/>
      </c>
      <c r="R4432" s="20" t="n"/>
    </row>
    <row r="4433">
      <c r="A4433" s="39" t="n"/>
      <c r="B4433" s="20" t="n"/>
      <c r="C4433" s="20" t="n"/>
      <c r="D4433" s="20" t="n"/>
      <c r="E4433" s="20" t="n"/>
      <c r="F4433" s="26">
        <f>IF(E4433="","",IFERROR(INDEX('İş emirleri'!$B$6:$B$305,MATCH(E4433,'İş emirleri'!$A$6:$A$305,0)),"İş emri yok"))</f>
        <v/>
      </c>
      <c r="G4433" s="38" t="n"/>
      <c r="H4433" s="38" t="n"/>
      <c r="I4433" s="20" t="n"/>
      <c r="J4433" s="40">
        <f>IF(G4433="","",MAX(0,G4433-N(H4433)))</f>
        <v/>
      </c>
      <c r="K4433" s="24">
        <f>IF(OR(G4433="",N(G4433)=0),"",J4433/G4433)</f>
        <v/>
      </c>
      <c r="L4433" s="38" t="n"/>
      <c r="M4433" s="38" t="n"/>
      <c r="N4433" s="20" t="n"/>
      <c r="O4433" s="40">
        <f>IF(AND(L4433="",M4433=""),"",N(L4433)+N(M4433))</f>
        <v/>
      </c>
      <c r="P4433" s="24">
        <f>IF(OR(O4433="",N(O4433)=0),"",N(M4433)/O4433)</f>
        <v/>
      </c>
      <c r="Q4433" s="40">
        <f>IF(OR(J4433="",N(J4433)=0,O4433=""),"",N(L4433)/(J4433/60))</f>
        <v/>
      </c>
      <c r="R4433" s="20" t="n"/>
    </row>
    <row r="4434">
      <c r="A4434" s="39" t="n"/>
      <c r="B4434" s="20" t="n"/>
      <c r="C4434" s="20" t="n"/>
      <c r="D4434" s="20" t="n"/>
      <c r="E4434" s="20" t="n"/>
      <c r="F4434" s="26">
        <f>IF(E4434="","",IFERROR(INDEX('İş emirleri'!$B$6:$B$305,MATCH(E4434,'İş emirleri'!$A$6:$A$305,0)),"İş emri yok"))</f>
        <v/>
      </c>
      <c r="G4434" s="38" t="n"/>
      <c r="H4434" s="38" t="n"/>
      <c r="I4434" s="20" t="n"/>
      <c r="J4434" s="40">
        <f>IF(G4434="","",MAX(0,G4434-N(H4434)))</f>
        <v/>
      </c>
      <c r="K4434" s="24">
        <f>IF(OR(G4434="",N(G4434)=0),"",J4434/G4434)</f>
        <v/>
      </c>
      <c r="L4434" s="38" t="n"/>
      <c r="M4434" s="38" t="n"/>
      <c r="N4434" s="20" t="n"/>
      <c r="O4434" s="40">
        <f>IF(AND(L4434="",M4434=""),"",N(L4434)+N(M4434))</f>
        <v/>
      </c>
      <c r="P4434" s="24">
        <f>IF(OR(O4434="",N(O4434)=0),"",N(M4434)/O4434)</f>
        <v/>
      </c>
      <c r="Q4434" s="40">
        <f>IF(OR(J4434="",N(J4434)=0,O4434=""),"",N(L4434)/(J4434/60))</f>
        <v/>
      </c>
      <c r="R4434" s="20" t="n"/>
    </row>
    <row r="4435">
      <c r="A4435" s="39" t="n"/>
      <c r="B4435" s="20" t="n"/>
      <c r="C4435" s="20" t="n"/>
      <c r="D4435" s="20" t="n"/>
      <c r="E4435" s="20" t="n"/>
      <c r="F4435" s="26">
        <f>IF(E4435="","",IFERROR(INDEX('İş emirleri'!$B$6:$B$305,MATCH(E4435,'İş emirleri'!$A$6:$A$305,0)),"İş emri yok"))</f>
        <v/>
      </c>
      <c r="G4435" s="38" t="n"/>
      <c r="H4435" s="38" t="n"/>
      <c r="I4435" s="20" t="n"/>
      <c r="J4435" s="40">
        <f>IF(G4435="","",MAX(0,G4435-N(H4435)))</f>
        <v/>
      </c>
      <c r="K4435" s="24">
        <f>IF(OR(G4435="",N(G4435)=0),"",J4435/G4435)</f>
        <v/>
      </c>
      <c r="L4435" s="38" t="n"/>
      <c r="M4435" s="38" t="n"/>
      <c r="N4435" s="20" t="n"/>
      <c r="O4435" s="40">
        <f>IF(AND(L4435="",M4435=""),"",N(L4435)+N(M4435))</f>
        <v/>
      </c>
      <c r="P4435" s="24">
        <f>IF(OR(O4435="",N(O4435)=0),"",N(M4435)/O4435)</f>
        <v/>
      </c>
      <c r="Q4435" s="40">
        <f>IF(OR(J4435="",N(J4435)=0,O4435=""),"",N(L4435)/(J4435/60))</f>
        <v/>
      </c>
      <c r="R4435" s="20" t="n"/>
    </row>
    <row r="4436">
      <c r="A4436" s="39" t="n"/>
      <c r="B4436" s="20" t="n"/>
      <c r="C4436" s="20" t="n"/>
      <c r="D4436" s="20" t="n"/>
      <c r="E4436" s="20" t="n"/>
      <c r="F4436" s="26">
        <f>IF(E4436="","",IFERROR(INDEX('İş emirleri'!$B$6:$B$305,MATCH(E4436,'İş emirleri'!$A$6:$A$305,0)),"İş emri yok"))</f>
        <v/>
      </c>
      <c r="G4436" s="38" t="n"/>
      <c r="H4436" s="38" t="n"/>
      <c r="I4436" s="20" t="n"/>
      <c r="J4436" s="40">
        <f>IF(G4436="","",MAX(0,G4436-N(H4436)))</f>
        <v/>
      </c>
      <c r="K4436" s="24">
        <f>IF(OR(G4436="",N(G4436)=0),"",J4436/G4436)</f>
        <v/>
      </c>
      <c r="L4436" s="38" t="n"/>
      <c r="M4436" s="38" t="n"/>
      <c r="N4436" s="20" t="n"/>
      <c r="O4436" s="40">
        <f>IF(AND(L4436="",M4436=""),"",N(L4436)+N(M4436))</f>
        <v/>
      </c>
      <c r="P4436" s="24">
        <f>IF(OR(O4436="",N(O4436)=0),"",N(M4436)/O4436)</f>
        <v/>
      </c>
      <c r="Q4436" s="40">
        <f>IF(OR(J4436="",N(J4436)=0,O4436=""),"",N(L4436)/(J4436/60))</f>
        <v/>
      </c>
      <c r="R4436" s="20" t="n"/>
    </row>
    <row r="4437">
      <c r="A4437" s="39" t="n"/>
      <c r="B4437" s="20" t="n"/>
      <c r="C4437" s="20" t="n"/>
      <c r="D4437" s="20" t="n"/>
      <c r="E4437" s="20" t="n"/>
      <c r="F4437" s="26">
        <f>IF(E4437="","",IFERROR(INDEX('İş emirleri'!$B$6:$B$305,MATCH(E4437,'İş emirleri'!$A$6:$A$305,0)),"İş emri yok"))</f>
        <v/>
      </c>
      <c r="G4437" s="38" t="n"/>
      <c r="H4437" s="38" t="n"/>
      <c r="I4437" s="20" t="n"/>
      <c r="J4437" s="40">
        <f>IF(G4437="","",MAX(0,G4437-N(H4437)))</f>
        <v/>
      </c>
      <c r="K4437" s="24">
        <f>IF(OR(G4437="",N(G4437)=0),"",J4437/G4437)</f>
        <v/>
      </c>
      <c r="L4437" s="38" t="n"/>
      <c r="M4437" s="38" t="n"/>
      <c r="N4437" s="20" t="n"/>
      <c r="O4437" s="40">
        <f>IF(AND(L4437="",M4437=""),"",N(L4437)+N(M4437))</f>
        <v/>
      </c>
      <c r="P4437" s="24">
        <f>IF(OR(O4437="",N(O4437)=0),"",N(M4437)/O4437)</f>
        <v/>
      </c>
      <c r="Q4437" s="40">
        <f>IF(OR(J4437="",N(J4437)=0,O4437=""),"",N(L4437)/(J4437/60))</f>
        <v/>
      </c>
      <c r="R4437" s="20" t="n"/>
    </row>
    <row r="4438">
      <c r="A4438" s="39" t="n"/>
      <c r="B4438" s="20" t="n"/>
      <c r="C4438" s="20" t="n"/>
      <c r="D4438" s="20" t="n"/>
      <c r="E4438" s="20" t="n"/>
      <c r="F4438" s="26">
        <f>IF(E4438="","",IFERROR(INDEX('İş emirleri'!$B$6:$B$305,MATCH(E4438,'İş emirleri'!$A$6:$A$305,0)),"İş emri yok"))</f>
        <v/>
      </c>
      <c r="G4438" s="38" t="n"/>
      <c r="H4438" s="38" t="n"/>
      <c r="I4438" s="20" t="n"/>
      <c r="J4438" s="40">
        <f>IF(G4438="","",MAX(0,G4438-N(H4438)))</f>
        <v/>
      </c>
      <c r="K4438" s="24">
        <f>IF(OR(G4438="",N(G4438)=0),"",J4438/G4438)</f>
        <v/>
      </c>
      <c r="L4438" s="38" t="n"/>
      <c r="M4438" s="38" t="n"/>
      <c r="N4438" s="20" t="n"/>
      <c r="O4438" s="40">
        <f>IF(AND(L4438="",M4438=""),"",N(L4438)+N(M4438))</f>
        <v/>
      </c>
      <c r="P4438" s="24">
        <f>IF(OR(O4438="",N(O4438)=0),"",N(M4438)/O4438)</f>
        <v/>
      </c>
      <c r="Q4438" s="40">
        <f>IF(OR(J4438="",N(J4438)=0,O4438=""),"",N(L4438)/(J4438/60))</f>
        <v/>
      </c>
      <c r="R4438" s="20" t="n"/>
    </row>
    <row r="4439">
      <c r="A4439" s="39" t="n"/>
      <c r="B4439" s="20" t="n"/>
      <c r="C4439" s="20" t="n"/>
      <c r="D4439" s="20" t="n"/>
      <c r="E4439" s="20" t="n"/>
      <c r="F4439" s="26">
        <f>IF(E4439="","",IFERROR(INDEX('İş emirleri'!$B$6:$B$305,MATCH(E4439,'İş emirleri'!$A$6:$A$305,0)),"İş emri yok"))</f>
        <v/>
      </c>
      <c r="G4439" s="38" t="n"/>
      <c r="H4439" s="38" t="n"/>
      <c r="I4439" s="20" t="n"/>
      <c r="J4439" s="40">
        <f>IF(G4439="","",MAX(0,G4439-N(H4439)))</f>
        <v/>
      </c>
      <c r="K4439" s="24">
        <f>IF(OR(G4439="",N(G4439)=0),"",J4439/G4439)</f>
        <v/>
      </c>
      <c r="L4439" s="38" t="n"/>
      <c r="M4439" s="38" t="n"/>
      <c r="N4439" s="20" t="n"/>
      <c r="O4439" s="40">
        <f>IF(AND(L4439="",M4439=""),"",N(L4439)+N(M4439))</f>
        <v/>
      </c>
      <c r="P4439" s="24">
        <f>IF(OR(O4439="",N(O4439)=0),"",N(M4439)/O4439)</f>
        <v/>
      </c>
      <c r="Q4439" s="40">
        <f>IF(OR(J4439="",N(J4439)=0,O4439=""),"",N(L4439)/(J4439/60))</f>
        <v/>
      </c>
      <c r="R4439" s="20" t="n"/>
    </row>
    <row r="4440">
      <c r="A4440" s="39" t="n"/>
      <c r="B4440" s="20" t="n"/>
      <c r="C4440" s="20" t="n"/>
      <c r="D4440" s="20" t="n"/>
      <c r="E4440" s="20" t="n"/>
      <c r="F4440" s="26">
        <f>IF(E4440="","",IFERROR(INDEX('İş emirleri'!$B$6:$B$305,MATCH(E4440,'İş emirleri'!$A$6:$A$305,0)),"İş emri yok"))</f>
        <v/>
      </c>
      <c r="G4440" s="38" t="n"/>
      <c r="H4440" s="38" t="n"/>
      <c r="I4440" s="20" t="n"/>
      <c r="J4440" s="40">
        <f>IF(G4440="","",MAX(0,G4440-N(H4440)))</f>
        <v/>
      </c>
      <c r="K4440" s="24">
        <f>IF(OR(G4440="",N(G4440)=0),"",J4440/G4440)</f>
        <v/>
      </c>
      <c r="L4440" s="38" t="n"/>
      <c r="M4440" s="38" t="n"/>
      <c r="N4440" s="20" t="n"/>
      <c r="O4440" s="40">
        <f>IF(AND(L4440="",M4440=""),"",N(L4440)+N(M4440))</f>
        <v/>
      </c>
      <c r="P4440" s="24">
        <f>IF(OR(O4440="",N(O4440)=0),"",N(M4440)/O4440)</f>
        <v/>
      </c>
      <c r="Q4440" s="40">
        <f>IF(OR(J4440="",N(J4440)=0,O4440=""),"",N(L4440)/(J4440/60))</f>
        <v/>
      </c>
      <c r="R4440" s="20" t="n"/>
    </row>
    <row r="4441">
      <c r="A4441" s="39" t="n"/>
      <c r="B4441" s="20" t="n"/>
      <c r="C4441" s="20" t="n"/>
      <c r="D4441" s="20" t="n"/>
      <c r="E4441" s="20" t="n"/>
      <c r="F4441" s="26">
        <f>IF(E4441="","",IFERROR(INDEX('İş emirleri'!$B$6:$B$305,MATCH(E4441,'İş emirleri'!$A$6:$A$305,0)),"İş emri yok"))</f>
        <v/>
      </c>
      <c r="G4441" s="38" t="n"/>
      <c r="H4441" s="38" t="n"/>
      <c r="I4441" s="20" t="n"/>
      <c r="J4441" s="40">
        <f>IF(G4441="","",MAX(0,G4441-N(H4441)))</f>
        <v/>
      </c>
      <c r="K4441" s="24">
        <f>IF(OR(G4441="",N(G4441)=0),"",J4441/G4441)</f>
        <v/>
      </c>
      <c r="L4441" s="38" t="n"/>
      <c r="M4441" s="38" t="n"/>
      <c r="N4441" s="20" t="n"/>
      <c r="O4441" s="40">
        <f>IF(AND(L4441="",M4441=""),"",N(L4441)+N(M4441))</f>
        <v/>
      </c>
      <c r="P4441" s="24">
        <f>IF(OR(O4441="",N(O4441)=0),"",N(M4441)/O4441)</f>
        <v/>
      </c>
      <c r="Q4441" s="40">
        <f>IF(OR(J4441="",N(J4441)=0,O4441=""),"",N(L4441)/(J4441/60))</f>
        <v/>
      </c>
      <c r="R4441" s="20" t="n"/>
    </row>
    <row r="4442">
      <c r="A4442" s="39" t="n"/>
      <c r="B4442" s="20" t="n"/>
      <c r="C4442" s="20" t="n"/>
      <c r="D4442" s="20" t="n"/>
      <c r="E4442" s="20" t="n"/>
      <c r="F4442" s="26">
        <f>IF(E4442="","",IFERROR(INDEX('İş emirleri'!$B$6:$B$305,MATCH(E4442,'İş emirleri'!$A$6:$A$305,0)),"İş emri yok"))</f>
        <v/>
      </c>
      <c r="G4442" s="38" t="n"/>
      <c r="H4442" s="38" t="n"/>
      <c r="I4442" s="20" t="n"/>
      <c r="J4442" s="40">
        <f>IF(G4442="","",MAX(0,G4442-N(H4442)))</f>
        <v/>
      </c>
      <c r="K4442" s="24">
        <f>IF(OR(G4442="",N(G4442)=0),"",J4442/G4442)</f>
        <v/>
      </c>
      <c r="L4442" s="38" t="n"/>
      <c r="M4442" s="38" t="n"/>
      <c r="N4442" s="20" t="n"/>
      <c r="O4442" s="40">
        <f>IF(AND(L4442="",M4442=""),"",N(L4442)+N(M4442))</f>
        <v/>
      </c>
      <c r="P4442" s="24">
        <f>IF(OR(O4442="",N(O4442)=0),"",N(M4442)/O4442)</f>
        <v/>
      </c>
      <c r="Q4442" s="40">
        <f>IF(OR(J4442="",N(J4442)=0,O4442=""),"",N(L4442)/(J4442/60))</f>
        <v/>
      </c>
      <c r="R4442" s="20" t="n"/>
    </row>
    <row r="4443">
      <c r="A4443" s="39" t="n"/>
      <c r="B4443" s="20" t="n"/>
      <c r="C4443" s="20" t="n"/>
      <c r="D4443" s="20" t="n"/>
      <c r="E4443" s="20" t="n"/>
      <c r="F4443" s="26">
        <f>IF(E4443="","",IFERROR(INDEX('İş emirleri'!$B$6:$B$305,MATCH(E4443,'İş emirleri'!$A$6:$A$305,0)),"İş emri yok"))</f>
        <v/>
      </c>
      <c r="G4443" s="38" t="n"/>
      <c r="H4443" s="38" t="n"/>
      <c r="I4443" s="20" t="n"/>
      <c r="J4443" s="40">
        <f>IF(G4443="","",MAX(0,G4443-N(H4443)))</f>
        <v/>
      </c>
      <c r="K4443" s="24">
        <f>IF(OR(G4443="",N(G4443)=0),"",J4443/G4443)</f>
        <v/>
      </c>
      <c r="L4443" s="38" t="n"/>
      <c r="M4443" s="38" t="n"/>
      <c r="N4443" s="20" t="n"/>
      <c r="O4443" s="40">
        <f>IF(AND(L4443="",M4443=""),"",N(L4443)+N(M4443))</f>
        <v/>
      </c>
      <c r="P4443" s="24">
        <f>IF(OR(O4443="",N(O4443)=0),"",N(M4443)/O4443)</f>
        <v/>
      </c>
      <c r="Q4443" s="40">
        <f>IF(OR(J4443="",N(J4443)=0,O4443=""),"",N(L4443)/(J4443/60))</f>
        <v/>
      </c>
      <c r="R4443" s="20" t="n"/>
    </row>
    <row r="4444">
      <c r="A4444" s="39" t="n"/>
      <c r="B4444" s="20" t="n"/>
      <c r="C4444" s="20" t="n"/>
      <c r="D4444" s="20" t="n"/>
      <c r="E4444" s="20" t="n"/>
      <c r="F4444" s="26">
        <f>IF(E4444="","",IFERROR(INDEX('İş emirleri'!$B$6:$B$305,MATCH(E4444,'İş emirleri'!$A$6:$A$305,0)),"İş emri yok"))</f>
        <v/>
      </c>
      <c r="G4444" s="38" t="n"/>
      <c r="H4444" s="38" t="n"/>
      <c r="I4444" s="20" t="n"/>
      <c r="J4444" s="40">
        <f>IF(G4444="","",MAX(0,G4444-N(H4444)))</f>
        <v/>
      </c>
      <c r="K4444" s="24">
        <f>IF(OR(G4444="",N(G4444)=0),"",J4444/G4444)</f>
        <v/>
      </c>
      <c r="L4444" s="38" t="n"/>
      <c r="M4444" s="38" t="n"/>
      <c r="N4444" s="20" t="n"/>
      <c r="O4444" s="40">
        <f>IF(AND(L4444="",M4444=""),"",N(L4444)+N(M4444))</f>
        <v/>
      </c>
      <c r="P4444" s="24">
        <f>IF(OR(O4444="",N(O4444)=0),"",N(M4444)/O4444)</f>
        <v/>
      </c>
      <c r="Q4444" s="40">
        <f>IF(OR(J4444="",N(J4444)=0,O4444=""),"",N(L4444)/(J4444/60))</f>
        <v/>
      </c>
      <c r="R4444" s="20" t="n"/>
    </row>
    <row r="4445">
      <c r="A4445" s="39" t="n"/>
      <c r="B4445" s="20" t="n"/>
      <c r="C4445" s="20" t="n"/>
      <c r="D4445" s="20" t="n"/>
      <c r="E4445" s="20" t="n"/>
      <c r="F4445" s="26">
        <f>IF(E4445="","",IFERROR(INDEX('İş emirleri'!$B$6:$B$305,MATCH(E4445,'İş emirleri'!$A$6:$A$305,0)),"İş emri yok"))</f>
        <v/>
      </c>
      <c r="G4445" s="38" t="n"/>
      <c r="H4445" s="38" t="n"/>
      <c r="I4445" s="20" t="n"/>
      <c r="J4445" s="40">
        <f>IF(G4445="","",MAX(0,G4445-N(H4445)))</f>
        <v/>
      </c>
      <c r="K4445" s="24">
        <f>IF(OR(G4445="",N(G4445)=0),"",J4445/G4445)</f>
        <v/>
      </c>
      <c r="L4445" s="38" t="n"/>
      <c r="M4445" s="38" t="n"/>
      <c r="N4445" s="20" t="n"/>
      <c r="O4445" s="40">
        <f>IF(AND(L4445="",M4445=""),"",N(L4445)+N(M4445))</f>
        <v/>
      </c>
      <c r="P4445" s="24">
        <f>IF(OR(O4445="",N(O4445)=0),"",N(M4445)/O4445)</f>
        <v/>
      </c>
      <c r="Q4445" s="40">
        <f>IF(OR(J4445="",N(J4445)=0,O4445=""),"",N(L4445)/(J4445/60))</f>
        <v/>
      </c>
      <c r="R4445" s="20" t="n"/>
    </row>
    <row r="4446">
      <c r="A4446" s="39" t="n"/>
      <c r="B4446" s="20" t="n"/>
      <c r="C4446" s="20" t="n"/>
      <c r="D4446" s="20" t="n"/>
      <c r="E4446" s="20" t="n"/>
      <c r="F4446" s="26">
        <f>IF(E4446="","",IFERROR(INDEX('İş emirleri'!$B$6:$B$305,MATCH(E4446,'İş emirleri'!$A$6:$A$305,0)),"İş emri yok"))</f>
        <v/>
      </c>
      <c r="G4446" s="38" t="n"/>
      <c r="H4446" s="38" t="n"/>
      <c r="I4446" s="20" t="n"/>
      <c r="J4446" s="40">
        <f>IF(G4446="","",MAX(0,G4446-N(H4446)))</f>
        <v/>
      </c>
      <c r="K4446" s="24">
        <f>IF(OR(G4446="",N(G4446)=0),"",J4446/G4446)</f>
        <v/>
      </c>
      <c r="L4446" s="38" t="n"/>
      <c r="M4446" s="38" t="n"/>
      <c r="N4446" s="20" t="n"/>
      <c r="O4446" s="40">
        <f>IF(AND(L4446="",M4446=""),"",N(L4446)+N(M4446))</f>
        <v/>
      </c>
      <c r="P4446" s="24">
        <f>IF(OR(O4446="",N(O4446)=0),"",N(M4446)/O4446)</f>
        <v/>
      </c>
      <c r="Q4446" s="40">
        <f>IF(OR(J4446="",N(J4446)=0,O4446=""),"",N(L4446)/(J4446/60))</f>
        <v/>
      </c>
      <c r="R4446" s="20" t="n"/>
    </row>
    <row r="4447">
      <c r="A4447" s="39" t="n"/>
      <c r="B4447" s="20" t="n"/>
      <c r="C4447" s="20" t="n"/>
      <c r="D4447" s="20" t="n"/>
      <c r="E4447" s="20" t="n"/>
      <c r="F4447" s="26">
        <f>IF(E4447="","",IFERROR(INDEX('İş emirleri'!$B$6:$B$305,MATCH(E4447,'İş emirleri'!$A$6:$A$305,0)),"İş emri yok"))</f>
        <v/>
      </c>
      <c r="G4447" s="38" t="n"/>
      <c r="H4447" s="38" t="n"/>
      <c r="I4447" s="20" t="n"/>
      <c r="J4447" s="40">
        <f>IF(G4447="","",MAX(0,G4447-N(H4447)))</f>
        <v/>
      </c>
      <c r="K4447" s="24">
        <f>IF(OR(G4447="",N(G4447)=0),"",J4447/G4447)</f>
        <v/>
      </c>
      <c r="L4447" s="38" t="n"/>
      <c r="M4447" s="38" t="n"/>
      <c r="N4447" s="20" t="n"/>
      <c r="O4447" s="40">
        <f>IF(AND(L4447="",M4447=""),"",N(L4447)+N(M4447))</f>
        <v/>
      </c>
      <c r="P4447" s="24">
        <f>IF(OR(O4447="",N(O4447)=0),"",N(M4447)/O4447)</f>
        <v/>
      </c>
      <c r="Q4447" s="40">
        <f>IF(OR(J4447="",N(J4447)=0,O4447=""),"",N(L4447)/(J4447/60))</f>
        <v/>
      </c>
      <c r="R4447" s="20" t="n"/>
    </row>
    <row r="4448">
      <c r="A4448" s="39" t="n"/>
      <c r="B4448" s="20" t="n"/>
      <c r="C4448" s="20" t="n"/>
      <c r="D4448" s="20" t="n"/>
      <c r="E4448" s="20" t="n"/>
      <c r="F4448" s="26">
        <f>IF(E4448="","",IFERROR(INDEX('İş emirleri'!$B$6:$B$305,MATCH(E4448,'İş emirleri'!$A$6:$A$305,0)),"İş emri yok"))</f>
        <v/>
      </c>
      <c r="G4448" s="38" t="n"/>
      <c r="H4448" s="38" t="n"/>
      <c r="I4448" s="20" t="n"/>
      <c r="J4448" s="40">
        <f>IF(G4448="","",MAX(0,G4448-N(H4448)))</f>
        <v/>
      </c>
      <c r="K4448" s="24">
        <f>IF(OR(G4448="",N(G4448)=0),"",J4448/G4448)</f>
        <v/>
      </c>
      <c r="L4448" s="38" t="n"/>
      <c r="M4448" s="38" t="n"/>
      <c r="N4448" s="20" t="n"/>
      <c r="O4448" s="40">
        <f>IF(AND(L4448="",M4448=""),"",N(L4448)+N(M4448))</f>
        <v/>
      </c>
      <c r="P4448" s="24">
        <f>IF(OR(O4448="",N(O4448)=0),"",N(M4448)/O4448)</f>
        <v/>
      </c>
      <c r="Q4448" s="40">
        <f>IF(OR(J4448="",N(J4448)=0,O4448=""),"",N(L4448)/(J4448/60))</f>
        <v/>
      </c>
      <c r="R4448" s="20" t="n"/>
    </row>
    <row r="4449">
      <c r="A4449" s="39" t="n"/>
      <c r="B4449" s="20" t="n"/>
      <c r="C4449" s="20" t="n"/>
      <c r="D4449" s="20" t="n"/>
      <c r="E4449" s="20" t="n"/>
      <c r="F4449" s="26">
        <f>IF(E4449="","",IFERROR(INDEX('İş emirleri'!$B$6:$B$305,MATCH(E4449,'İş emirleri'!$A$6:$A$305,0)),"İş emri yok"))</f>
        <v/>
      </c>
      <c r="G4449" s="38" t="n"/>
      <c r="H4449" s="38" t="n"/>
      <c r="I4449" s="20" t="n"/>
      <c r="J4449" s="40">
        <f>IF(G4449="","",MAX(0,G4449-N(H4449)))</f>
        <v/>
      </c>
      <c r="K4449" s="24">
        <f>IF(OR(G4449="",N(G4449)=0),"",J4449/G4449)</f>
        <v/>
      </c>
      <c r="L4449" s="38" t="n"/>
      <c r="M4449" s="38" t="n"/>
      <c r="N4449" s="20" t="n"/>
      <c r="O4449" s="40">
        <f>IF(AND(L4449="",M4449=""),"",N(L4449)+N(M4449))</f>
        <v/>
      </c>
      <c r="P4449" s="24">
        <f>IF(OR(O4449="",N(O4449)=0),"",N(M4449)/O4449)</f>
        <v/>
      </c>
      <c r="Q4449" s="40">
        <f>IF(OR(J4449="",N(J4449)=0,O4449=""),"",N(L4449)/(J4449/60))</f>
        <v/>
      </c>
      <c r="R4449" s="20" t="n"/>
    </row>
    <row r="4450">
      <c r="A4450" s="39" t="n"/>
      <c r="B4450" s="20" t="n"/>
      <c r="C4450" s="20" t="n"/>
      <c r="D4450" s="20" t="n"/>
      <c r="E4450" s="20" t="n"/>
      <c r="F4450" s="26">
        <f>IF(E4450="","",IFERROR(INDEX('İş emirleri'!$B$6:$B$305,MATCH(E4450,'İş emirleri'!$A$6:$A$305,0)),"İş emri yok"))</f>
        <v/>
      </c>
      <c r="G4450" s="38" t="n"/>
      <c r="H4450" s="38" t="n"/>
      <c r="I4450" s="20" t="n"/>
      <c r="J4450" s="40">
        <f>IF(G4450="","",MAX(0,G4450-N(H4450)))</f>
        <v/>
      </c>
      <c r="K4450" s="24">
        <f>IF(OR(G4450="",N(G4450)=0),"",J4450/G4450)</f>
        <v/>
      </c>
      <c r="L4450" s="38" t="n"/>
      <c r="M4450" s="38" t="n"/>
      <c r="N4450" s="20" t="n"/>
      <c r="O4450" s="40">
        <f>IF(AND(L4450="",M4450=""),"",N(L4450)+N(M4450))</f>
        <v/>
      </c>
      <c r="P4450" s="24">
        <f>IF(OR(O4450="",N(O4450)=0),"",N(M4450)/O4450)</f>
        <v/>
      </c>
      <c r="Q4450" s="40">
        <f>IF(OR(J4450="",N(J4450)=0,O4450=""),"",N(L4450)/(J4450/60))</f>
        <v/>
      </c>
      <c r="R4450" s="20" t="n"/>
    </row>
    <row r="4451">
      <c r="A4451" s="39" t="n"/>
      <c r="B4451" s="20" t="n"/>
      <c r="C4451" s="20" t="n"/>
      <c r="D4451" s="20" t="n"/>
      <c r="E4451" s="20" t="n"/>
      <c r="F4451" s="26">
        <f>IF(E4451="","",IFERROR(INDEX('İş emirleri'!$B$6:$B$305,MATCH(E4451,'İş emirleri'!$A$6:$A$305,0)),"İş emri yok"))</f>
        <v/>
      </c>
      <c r="G4451" s="38" t="n"/>
      <c r="H4451" s="38" t="n"/>
      <c r="I4451" s="20" t="n"/>
      <c r="J4451" s="40">
        <f>IF(G4451="","",MAX(0,G4451-N(H4451)))</f>
        <v/>
      </c>
      <c r="K4451" s="24">
        <f>IF(OR(G4451="",N(G4451)=0),"",J4451/G4451)</f>
        <v/>
      </c>
      <c r="L4451" s="38" t="n"/>
      <c r="M4451" s="38" t="n"/>
      <c r="N4451" s="20" t="n"/>
      <c r="O4451" s="40">
        <f>IF(AND(L4451="",M4451=""),"",N(L4451)+N(M4451))</f>
        <v/>
      </c>
      <c r="P4451" s="24">
        <f>IF(OR(O4451="",N(O4451)=0),"",N(M4451)/O4451)</f>
        <v/>
      </c>
      <c r="Q4451" s="40">
        <f>IF(OR(J4451="",N(J4451)=0,O4451=""),"",N(L4451)/(J4451/60))</f>
        <v/>
      </c>
      <c r="R4451" s="20" t="n"/>
    </row>
    <row r="4452">
      <c r="A4452" s="39" t="n"/>
      <c r="B4452" s="20" t="n"/>
      <c r="C4452" s="20" t="n"/>
      <c r="D4452" s="20" t="n"/>
      <c r="E4452" s="20" t="n"/>
      <c r="F4452" s="26">
        <f>IF(E4452="","",IFERROR(INDEX('İş emirleri'!$B$6:$B$305,MATCH(E4452,'İş emirleri'!$A$6:$A$305,0)),"İş emri yok"))</f>
        <v/>
      </c>
      <c r="G4452" s="38" t="n"/>
      <c r="H4452" s="38" t="n"/>
      <c r="I4452" s="20" t="n"/>
      <c r="J4452" s="40">
        <f>IF(G4452="","",MAX(0,G4452-N(H4452)))</f>
        <v/>
      </c>
      <c r="K4452" s="24">
        <f>IF(OR(G4452="",N(G4452)=0),"",J4452/G4452)</f>
        <v/>
      </c>
      <c r="L4452" s="38" t="n"/>
      <c r="M4452" s="38" t="n"/>
      <c r="N4452" s="20" t="n"/>
      <c r="O4452" s="40">
        <f>IF(AND(L4452="",M4452=""),"",N(L4452)+N(M4452))</f>
        <v/>
      </c>
      <c r="P4452" s="24">
        <f>IF(OR(O4452="",N(O4452)=0),"",N(M4452)/O4452)</f>
        <v/>
      </c>
      <c r="Q4452" s="40">
        <f>IF(OR(J4452="",N(J4452)=0,O4452=""),"",N(L4452)/(J4452/60))</f>
        <v/>
      </c>
      <c r="R4452" s="20" t="n"/>
    </row>
    <row r="4453">
      <c r="A4453" s="39" t="n"/>
      <c r="B4453" s="20" t="n"/>
      <c r="C4453" s="20" t="n"/>
      <c r="D4453" s="20" t="n"/>
      <c r="E4453" s="20" t="n"/>
      <c r="F4453" s="26">
        <f>IF(E4453="","",IFERROR(INDEX('İş emirleri'!$B$6:$B$305,MATCH(E4453,'İş emirleri'!$A$6:$A$305,0)),"İş emri yok"))</f>
        <v/>
      </c>
      <c r="G4453" s="38" t="n"/>
      <c r="H4453" s="38" t="n"/>
      <c r="I4453" s="20" t="n"/>
      <c r="J4453" s="40">
        <f>IF(G4453="","",MAX(0,G4453-N(H4453)))</f>
        <v/>
      </c>
      <c r="K4453" s="24">
        <f>IF(OR(G4453="",N(G4453)=0),"",J4453/G4453)</f>
        <v/>
      </c>
      <c r="L4453" s="38" t="n"/>
      <c r="M4453" s="38" t="n"/>
      <c r="N4453" s="20" t="n"/>
      <c r="O4453" s="40">
        <f>IF(AND(L4453="",M4453=""),"",N(L4453)+N(M4453))</f>
        <v/>
      </c>
      <c r="P4453" s="24">
        <f>IF(OR(O4453="",N(O4453)=0),"",N(M4453)/O4453)</f>
        <v/>
      </c>
      <c r="Q4453" s="40">
        <f>IF(OR(J4453="",N(J4453)=0,O4453=""),"",N(L4453)/(J4453/60))</f>
        <v/>
      </c>
      <c r="R4453" s="20" t="n"/>
    </row>
    <row r="4454">
      <c r="A4454" s="39" t="n"/>
      <c r="B4454" s="20" t="n"/>
      <c r="C4454" s="20" t="n"/>
      <c r="D4454" s="20" t="n"/>
      <c r="E4454" s="20" t="n"/>
      <c r="F4454" s="26">
        <f>IF(E4454="","",IFERROR(INDEX('İş emirleri'!$B$6:$B$305,MATCH(E4454,'İş emirleri'!$A$6:$A$305,0)),"İş emri yok"))</f>
        <v/>
      </c>
      <c r="G4454" s="38" t="n"/>
      <c r="H4454" s="38" t="n"/>
      <c r="I4454" s="20" t="n"/>
      <c r="J4454" s="40">
        <f>IF(G4454="","",MAX(0,G4454-N(H4454)))</f>
        <v/>
      </c>
      <c r="K4454" s="24">
        <f>IF(OR(G4454="",N(G4454)=0),"",J4454/G4454)</f>
        <v/>
      </c>
      <c r="L4454" s="38" t="n"/>
      <c r="M4454" s="38" t="n"/>
      <c r="N4454" s="20" t="n"/>
      <c r="O4454" s="40">
        <f>IF(AND(L4454="",M4454=""),"",N(L4454)+N(M4454))</f>
        <v/>
      </c>
      <c r="P4454" s="24">
        <f>IF(OR(O4454="",N(O4454)=0),"",N(M4454)/O4454)</f>
        <v/>
      </c>
      <c r="Q4454" s="40">
        <f>IF(OR(J4454="",N(J4454)=0,O4454=""),"",N(L4454)/(J4454/60))</f>
        <v/>
      </c>
      <c r="R4454" s="20" t="n"/>
    </row>
    <row r="4455">
      <c r="A4455" s="39" t="n"/>
      <c r="B4455" s="20" t="n"/>
      <c r="C4455" s="20" t="n"/>
      <c r="D4455" s="20" t="n"/>
      <c r="E4455" s="20" t="n"/>
      <c r="F4455" s="26">
        <f>IF(E4455="","",IFERROR(INDEX('İş emirleri'!$B$6:$B$305,MATCH(E4455,'İş emirleri'!$A$6:$A$305,0)),"İş emri yok"))</f>
        <v/>
      </c>
      <c r="G4455" s="38" t="n"/>
      <c r="H4455" s="38" t="n"/>
      <c r="I4455" s="20" t="n"/>
      <c r="J4455" s="40">
        <f>IF(G4455="","",MAX(0,G4455-N(H4455)))</f>
        <v/>
      </c>
      <c r="K4455" s="24">
        <f>IF(OR(G4455="",N(G4455)=0),"",J4455/G4455)</f>
        <v/>
      </c>
      <c r="L4455" s="38" t="n"/>
      <c r="M4455" s="38" t="n"/>
      <c r="N4455" s="20" t="n"/>
      <c r="O4455" s="40">
        <f>IF(AND(L4455="",M4455=""),"",N(L4455)+N(M4455))</f>
        <v/>
      </c>
      <c r="P4455" s="24">
        <f>IF(OR(O4455="",N(O4455)=0),"",N(M4455)/O4455)</f>
        <v/>
      </c>
      <c r="Q4455" s="40">
        <f>IF(OR(J4455="",N(J4455)=0,O4455=""),"",N(L4455)/(J4455/60))</f>
        <v/>
      </c>
      <c r="R4455" s="20" t="n"/>
    </row>
    <row r="4456">
      <c r="A4456" s="39" t="n"/>
      <c r="B4456" s="20" t="n"/>
      <c r="C4456" s="20" t="n"/>
      <c r="D4456" s="20" t="n"/>
      <c r="E4456" s="20" t="n"/>
      <c r="F4456" s="26">
        <f>IF(E4456="","",IFERROR(INDEX('İş emirleri'!$B$6:$B$305,MATCH(E4456,'İş emirleri'!$A$6:$A$305,0)),"İş emri yok"))</f>
        <v/>
      </c>
      <c r="G4456" s="38" t="n"/>
      <c r="H4456" s="38" t="n"/>
      <c r="I4456" s="20" t="n"/>
      <c r="J4456" s="40">
        <f>IF(G4456="","",MAX(0,G4456-N(H4456)))</f>
        <v/>
      </c>
      <c r="K4456" s="24">
        <f>IF(OR(G4456="",N(G4456)=0),"",J4456/G4456)</f>
        <v/>
      </c>
      <c r="L4456" s="38" t="n"/>
      <c r="M4456" s="38" t="n"/>
      <c r="N4456" s="20" t="n"/>
      <c r="O4456" s="40">
        <f>IF(AND(L4456="",M4456=""),"",N(L4456)+N(M4456))</f>
        <v/>
      </c>
      <c r="P4456" s="24">
        <f>IF(OR(O4456="",N(O4456)=0),"",N(M4456)/O4456)</f>
        <v/>
      </c>
      <c r="Q4456" s="40">
        <f>IF(OR(J4456="",N(J4456)=0,O4456=""),"",N(L4456)/(J4456/60))</f>
        <v/>
      </c>
      <c r="R4456" s="20" t="n"/>
    </row>
    <row r="4457">
      <c r="A4457" s="39" t="n"/>
      <c r="B4457" s="20" t="n"/>
      <c r="C4457" s="20" t="n"/>
      <c r="D4457" s="20" t="n"/>
      <c r="E4457" s="20" t="n"/>
      <c r="F4457" s="26">
        <f>IF(E4457="","",IFERROR(INDEX('İş emirleri'!$B$6:$B$305,MATCH(E4457,'İş emirleri'!$A$6:$A$305,0)),"İş emri yok"))</f>
        <v/>
      </c>
      <c r="G4457" s="38" t="n"/>
      <c r="H4457" s="38" t="n"/>
      <c r="I4457" s="20" t="n"/>
      <c r="J4457" s="40">
        <f>IF(G4457="","",MAX(0,G4457-N(H4457)))</f>
        <v/>
      </c>
      <c r="K4457" s="24">
        <f>IF(OR(G4457="",N(G4457)=0),"",J4457/G4457)</f>
        <v/>
      </c>
      <c r="L4457" s="38" t="n"/>
      <c r="M4457" s="38" t="n"/>
      <c r="N4457" s="20" t="n"/>
      <c r="O4457" s="40">
        <f>IF(AND(L4457="",M4457=""),"",N(L4457)+N(M4457))</f>
        <v/>
      </c>
      <c r="P4457" s="24">
        <f>IF(OR(O4457="",N(O4457)=0),"",N(M4457)/O4457)</f>
        <v/>
      </c>
      <c r="Q4457" s="40">
        <f>IF(OR(J4457="",N(J4457)=0,O4457=""),"",N(L4457)/(J4457/60))</f>
        <v/>
      </c>
      <c r="R4457" s="20" t="n"/>
    </row>
    <row r="4458">
      <c r="A4458" s="39" t="n"/>
      <c r="B4458" s="20" t="n"/>
      <c r="C4458" s="20" t="n"/>
      <c r="D4458" s="20" t="n"/>
      <c r="E4458" s="20" t="n"/>
      <c r="F4458" s="26">
        <f>IF(E4458="","",IFERROR(INDEX('İş emirleri'!$B$6:$B$305,MATCH(E4458,'İş emirleri'!$A$6:$A$305,0)),"İş emri yok"))</f>
        <v/>
      </c>
      <c r="G4458" s="38" t="n"/>
      <c r="H4458" s="38" t="n"/>
      <c r="I4458" s="20" t="n"/>
      <c r="J4458" s="40">
        <f>IF(G4458="","",MAX(0,G4458-N(H4458)))</f>
        <v/>
      </c>
      <c r="K4458" s="24">
        <f>IF(OR(G4458="",N(G4458)=0),"",J4458/G4458)</f>
        <v/>
      </c>
      <c r="L4458" s="38" t="n"/>
      <c r="M4458" s="38" t="n"/>
      <c r="N4458" s="20" t="n"/>
      <c r="O4458" s="40">
        <f>IF(AND(L4458="",M4458=""),"",N(L4458)+N(M4458))</f>
        <v/>
      </c>
      <c r="P4458" s="24">
        <f>IF(OR(O4458="",N(O4458)=0),"",N(M4458)/O4458)</f>
        <v/>
      </c>
      <c r="Q4458" s="40">
        <f>IF(OR(J4458="",N(J4458)=0,O4458=""),"",N(L4458)/(J4458/60))</f>
        <v/>
      </c>
      <c r="R4458" s="20" t="n"/>
    </row>
    <row r="4459">
      <c r="A4459" s="39" t="n"/>
      <c r="B4459" s="20" t="n"/>
      <c r="C4459" s="20" t="n"/>
      <c r="D4459" s="20" t="n"/>
      <c r="E4459" s="20" t="n"/>
      <c r="F4459" s="26">
        <f>IF(E4459="","",IFERROR(INDEX('İş emirleri'!$B$6:$B$305,MATCH(E4459,'İş emirleri'!$A$6:$A$305,0)),"İş emri yok"))</f>
        <v/>
      </c>
      <c r="G4459" s="38" t="n"/>
      <c r="H4459" s="38" t="n"/>
      <c r="I4459" s="20" t="n"/>
      <c r="J4459" s="40">
        <f>IF(G4459="","",MAX(0,G4459-N(H4459)))</f>
        <v/>
      </c>
      <c r="K4459" s="24">
        <f>IF(OR(G4459="",N(G4459)=0),"",J4459/G4459)</f>
        <v/>
      </c>
      <c r="L4459" s="38" t="n"/>
      <c r="M4459" s="38" t="n"/>
      <c r="N4459" s="20" t="n"/>
      <c r="O4459" s="40">
        <f>IF(AND(L4459="",M4459=""),"",N(L4459)+N(M4459))</f>
        <v/>
      </c>
      <c r="P4459" s="24">
        <f>IF(OR(O4459="",N(O4459)=0),"",N(M4459)/O4459)</f>
        <v/>
      </c>
      <c r="Q4459" s="40">
        <f>IF(OR(J4459="",N(J4459)=0,O4459=""),"",N(L4459)/(J4459/60))</f>
        <v/>
      </c>
      <c r="R4459" s="20" t="n"/>
    </row>
    <row r="4460">
      <c r="A4460" s="39" t="n"/>
      <c r="B4460" s="20" t="n"/>
      <c r="C4460" s="20" t="n"/>
      <c r="D4460" s="20" t="n"/>
      <c r="E4460" s="20" t="n"/>
      <c r="F4460" s="26">
        <f>IF(E4460="","",IFERROR(INDEX('İş emirleri'!$B$6:$B$305,MATCH(E4460,'İş emirleri'!$A$6:$A$305,0)),"İş emri yok"))</f>
        <v/>
      </c>
      <c r="G4460" s="38" t="n"/>
      <c r="H4460" s="38" t="n"/>
      <c r="I4460" s="20" t="n"/>
      <c r="J4460" s="40">
        <f>IF(G4460="","",MAX(0,G4460-N(H4460)))</f>
        <v/>
      </c>
      <c r="K4460" s="24">
        <f>IF(OR(G4460="",N(G4460)=0),"",J4460/G4460)</f>
        <v/>
      </c>
      <c r="L4460" s="38" t="n"/>
      <c r="M4460" s="38" t="n"/>
      <c r="N4460" s="20" t="n"/>
      <c r="O4460" s="40">
        <f>IF(AND(L4460="",M4460=""),"",N(L4460)+N(M4460))</f>
        <v/>
      </c>
      <c r="P4460" s="24">
        <f>IF(OR(O4460="",N(O4460)=0),"",N(M4460)/O4460)</f>
        <v/>
      </c>
      <c r="Q4460" s="40">
        <f>IF(OR(J4460="",N(J4460)=0,O4460=""),"",N(L4460)/(J4460/60))</f>
        <v/>
      </c>
      <c r="R4460" s="20" t="n"/>
    </row>
    <row r="4461">
      <c r="A4461" s="39" t="n"/>
      <c r="B4461" s="20" t="n"/>
      <c r="C4461" s="20" t="n"/>
      <c r="D4461" s="20" t="n"/>
      <c r="E4461" s="20" t="n"/>
      <c r="F4461" s="26">
        <f>IF(E4461="","",IFERROR(INDEX('İş emirleri'!$B$6:$B$305,MATCH(E4461,'İş emirleri'!$A$6:$A$305,0)),"İş emri yok"))</f>
        <v/>
      </c>
      <c r="G4461" s="38" t="n"/>
      <c r="H4461" s="38" t="n"/>
      <c r="I4461" s="20" t="n"/>
      <c r="J4461" s="40">
        <f>IF(G4461="","",MAX(0,G4461-N(H4461)))</f>
        <v/>
      </c>
      <c r="K4461" s="24">
        <f>IF(OR(G4461="",N(G4461)=0),"",J4461/G4461)</f>
        <v/>
      </c>
      <c r="L4461" s="38" t="n"/>
      <c r="M4461" s="38" t="n"/>
      <c r="N4461" s="20" t="n"/>
      <c r="O4461" s="40">
        <f>IF(AND(L4461="",M4461=""),"",N(L4461)+N(M4461))</f>
        <v/>
      </c>
      <c r="P4461" s="24">
        <f>IF(OR(O4461="",N(O4461)=0),"",N(M4461)/O4461)</f>
        <v/>
      </c>
      <c r="Q4461" s="40">
        <f>IF(OR(J4461="",N(J4461)=0,O4461=""),"",N(L4461)/(J4461/60))</f>
        <v/>
      </c>
      <c r="R4461" s="20" t="n"/>
    </row>
    <row r="4462">
      <c r="A4462" s="39" t="n"/>
      <c r="B4462" s="20" t="n"/>
      <c r="C4462" s="20" t="n"/>
      <c r="D4462" s="20" t="n"/>
      <c r="E4462" s="20" t="n"/>
      <c r="F4462" s="26">
        <f>IF(E4462="","",IFERROR(INDEX('İş emirleri'!$B$6:$B$305,MATCH(E4462,'İş emirleri'!$A$6:$A$305,0)),"İş emri yok"))</f>
        <v/>
      </c>
      <c r="G4462" s="38" t="n"/>
      <c r="H4462" s="38" t="n"/>
      <c r="I4462" s="20" t="n"/>
      <c r="J4462" s="40">
        <f>IF(G4462="","",MAX(0,G4462-N(H4462)))</f>
        <v/>
      </c>
      <c r="K4462" s="24">
        <f>IF(OR(G4462="",N(G4462)=0),"",J4462/G4462)</f>
        <v/>
      </c>
      <c r="L4462" s="38" t="n"/>
      <c r="M4462" s="38" t="n"/>
      <c r="N4462" s="20" t="n"/>
      <c r="O4462" s="40">
        <f>IF(AND(L4462="",M4462=""),"",N(L4462)+N(M4462))</f>
        <v/>
      </c>
      <c r="P4462" s="24">
        <f>IF(OR(O4462="",N(O4462)=0),"",N(M4462)/O4462)</f>
        <v/>
      </c>
      <c r="Q4462" s="40">
        <f>IF(OR(J4462="",N(J4462)=0,O4462=""),"",N(L4462)/(J4462/60))</f>
        <v/>
      </c>
      <c r="R4462" s="20" t="n"/>
    </row>
    <row r="4463">
      <c r="A4463" s="39" t="n"/>
      <c r="B4463" s="20" t="n"/>
      <c r="C4463" s="20" t="n"/>
      <c r="D4463" s="20" t="n"/>
      <c r="E4463" s="20" t="n"/>
      <c r="F4463" s="26">
        <f>IF(E4463="","",IFERROR(INDEX('İş emirleri'!$B$6:$B$305,MATCH(E4463,'İş emirleri'!$A$6:$A$305,0)),"İş emri yok"))</f>
        <v/>
      </c>
      <c r="G4463" s="38" t="n"/>
      <c r="H4463" s="38" t="n"/>
      <c r="I4463" s="20" t="n"/>
      <c r="J4463" s="40">
        <f>IF(G4463="","",MAX(0,G4463-N(H4463)))</f>
        <v/>
      </c>
      <c r="K4463" s="24">
        <f>IF(OR(G4463="",N(G4463)=0),"",J4463/G4463)</f>
        <v/>
      </c>
      <c r="L4463" s="38" t="n"/>
      <c r="M4463" s="38" t="n"/>
      <c r="N4463" s="20" t="n"/>
      <c r="O4463" s="40">
        <f>IF(AND(L4463="",M4463=""),"",N(L4463)+N(M4463))</f>
        <v/>
      </c>
      <c r="P4463" s="24">
        <f>IF(OR(O4463="",N(O4463)=0),"",N(M4463)/O4463)</f>
        <v/>
      </c>
      <c r="Q4463" s="40">
        <f>IF(OR(J4463="",N(J4463)=0,O4463=""),"",N(L4463)/(J4463/60))</f>
        <v/>
      </c>
      <c r="R4463" s="20" t="n"/>
    </row>
    <row r="4464">
      <c r="A4464" s="39" t="n"/>
      <c r="B4464" s="20" t="n"/>
      <c r="C4464" s="20" t="n"/>
      <c r="D4464" s="20" t="n"/>
      <c r="E4464" s="20" t="n"/>
      <c r="F4464" s="26">
        <f>IF(E4464="","",IFERROR(INDEX('İş emirleri'!$B$6:$B$305,MATCH(E4464,'İş emirleri'!$A$6:$A$305,0)),"İş emri yok"))</f>
        <v/>
      </c>
      <c r="G4464" s="38" t="n"/>
      <c r="H4464" s="38" t="n"/>
      <c r="I4464" s="20" t="n"/>
      <c r="J4464" s="40">
        <f>IF(G4464="","",MAX(0,G4464-N(H4464)))</f>
        <v/>
      </c>
      <c r="K4464" s="24">
        <f>IF(OR(G4464="",N(G4464)=0),"",J4464/G4464)</f>
        <v/>
      </c>
      <c r="L4464" s="38" t="n"/>
      <c r="M4464" s="38" t="n"/>
      <c r="N4464" s="20" t="n"/>
      <c r="O4464" s="40">
        <f>IF(AND(L4464="",M4464=""),"",N(L4464)+N(M4464))</f>
        <v/>
      </c>
      <c r="P4464" s="24">
        <f>IF(OR(O4464="",N(O4464)=0),"",N(M4464)/O4464)</f>
        <v/>
      </c>
      <c r="Q4464" s="40">
        <f>IF(OR(J4464="",N(J4464)=0,O4464=""),"",N(L4464)/(J4464/60))</f>
        <v/>
      </c>
      <c r="R4464" s="20" t="n"/>
    </row>
    <row r="4465">
      <c r="A4465" s="39" t="n"/>
      <c r="B4465" s="20" t="n"/>
      <c r="C4465" s="20" t="n"/>
      <c r="D4465" s="20" t="n"/>
      <c r="E4465" s="20" t="n"/>
      <c r="F4465" s="26">
        <f>IF(E4465="","",IFERROR(INDEX('İş emirleri'!$B$6:$B$305,MATCH(E4465,'İş emirleri'!$A$6:$A$305,0)),"İş emri yok"))</f>
        <v/>
      </c>
      <c r="G4465" s="38" t="n"/>
      <c r="H4465" s="38" t="n"/>
      <c r="I4465" s="20" t="n"/>
      <c r="J4465" s="40">
        <f>IF(G4465="","",MAX(0,G4465-N(H4465)))</f>
        <v/>
      </c>
      <c r="K4465" s="24">
        <f>IF(OR(G4465="",N(G4465)=0),"",J4465/G4465)</f>
        <v/>
      </c>
      <c r="L4465" s="38" t="n"/>
      <c r="M4465" s="38" t="n"/>
      <c r="N4465" s="20" t="n"/>
      <c r="O4465" s="40">
        <f>IF(AND(L4465="",M4465=""),"",N(L4465)+N(M4465))</f>
        <v/>
      </c>
      <c r="P4465" s="24">
        <f>IF(OR(O4465="",N(O4465)=0),"",N(M4465)/O4465)</f>
        <v/>
      </c>
      <c r="Q4465" s="40">
        <f>IF(OR(J4465="",N(J4465)=0,O4465=""),"",N(L4465)/(J4465/60))</f>
        <v/>
      </c>
      <c r="R4465" s="20" t="n"/>
    </row>
    <row r="4466">
      <c r="A4466" s="39" t="n"/>
      <c r="B4466" s="20" t="n"/>
      <c r="C4466" s="20" t="n"/>
      <c r="D4466" s="20" t="n"/>
      <c r="E4466" s="20" t="n"/>
      <c r="F4466" s="26">
        <f>IF(E4466="","",IFERROR(INDEX('İş emirleri'!$B$6:$B$305,MATCH(E4466,'İş emirleri'!$A$6:$A$305,0)),"İş emri yok"))</f>
        <v/>
      </c>
      <c r="G4466" s="38" t="n"/>
      <c r="H4466" s="38" t="n"/>
      <c r="I4466" s="20" t="n"/>
      <c r="J4466" s="40">
        <f>IF(G4466="","",MAX(0,G4466-N(H4466)))</f>
        <v/>
      </c>
      <c r="K4466" s="24">
        <f>IF(OR(G4466="",N(G4466)=0),"",J4466/G4466)</f>
        <v/>
      </c>
      <c r="L4466" s="38" t="n"/>
      <c r="M4466" s="38" t="n"/>
      <c r="N4466" s="20" t="n"/>
      <c r="O4466" s="40">
        <f>IF(AND(L4466="",M4466=""),"",N(L4466)+N(M4466))</f>
        <v/>
      </c>
      <c r="P4466" s="24">
        <f>IF(OR(O4466="",N(O4466)=0),"",N(M4466)/O4466)</f>
        <v/>
      </c>
      <c r="Q4466" s="40">
        <f>IF(OR(J4466="",N(J4466)=0,O4466=""),"",N(L4466)/(J4466/60))</f>
        <v/>
      </c>
      <c r="R4466" s="20" t="n"/>
    </row>
    <row r="4467">
      <c r="A4467" s="39" t="n"/>
      <c r="B4467" s="20" t="n"/>
      <c r="C4467" s="20" t="n"/>
      <c r="D4467" s="20" t="n"/>
      <c r="E4467" s="20" t="n"/>
      <c r="F4467" s="26">
        <f>IF(E4467="","",IFERROR(INDEX('İş emirleri'!$B$6:$B$305,MATCH(E4467,'İş emirleri'!$A$6:$A$305,0)),"İş emri yok"))</f>
        <v/>
      </c>
      <c r="G4467" s="38" t="n"/>
      <c r="H4467" s="38" t="n"/>
      <c r="I4467" s="20" t="n"/>
      <c r="J4467" s="40">
        <f>IF(G4467="","",MAX(0,G4467-N(H4467)))</f>
        <v/>
      </c>
      <c r="K4467" s="24">
        <f>IF(OR(G4467="",N(G4467)=0),"",J4467/G4467)</f>
        <v/>
      </c>
      <c r="L4467" s="38" t="n"/>
      <c r="M4467" s="38" t="n"/>
      <c r="N4467" s="20" t="n"/>
      <c r="O4467" s="40">
        <f>IF(AND(L4467="",M4467=""),"",N(L4467)+N(M4467))</f>
        <v/>
      </c>
      <c r="P4467" s="24">
        <f>IF(OR(O4467="",N(O4467)=0),"",N(M4467)/O4467)</f>
        <v/>
      </c>
      <c r="Q4467" s="40">
        <f>IF(OR(J4467="",N(J4467)=0,O4467=""),"",N(L4467)/(J4467/60))</f>
        <v/>
      </c>
      <c r="R4467" s="20" t="n"/>
    </row>
    <row r="4468">
      <c r="A4468" s="39" t="n"/>
      <c r="B4468" s="20" t="n"/>
      <c r="C4468" s="20" t="n"/>
      <c r="D4468" s="20" t="n"/>
      <c r="E4468" s="20" t="n"/>
      <c r="F4468" s="26">
        <f>IF(E4468="","",IFERROR(INDEX('İş emirleri'!$B$6:$B$305,MATCH(E4468,'İş emirleri'!$A$6:$A$305,0)),"İş emri yok"))</f>
        <v/>
      </c>
      <c r="G4468" s="38" t="n"/>
      <c r="H4468" s="38" t="n"/>
      <c r="I4468" s="20" t="n"/>
      <c r="J4468" s="40">
        <f>IF(G4468="","",MAX(0,G4468-N(H4468)))</f>
        <v/>
      </c>
      <c r="K4468" s="24">
        <f>IF(OR(G4468="",N(G4468)=0),"",J4468/G4468)</f>
        <v/>
      </c>
      <c r="L4468" s="38" t="n"/>
      <c r="M4468" s="38" t="n"/>
      <c r="N4468" s="20" t="n"/>
      <c r="O4468" s="40">
        <f>IF(AND(L4468="",M4468=""),"",N(L4468)+N(M4468))</f>
        <v/>
      </c>
      <c r="P4468" s="24">
        <f>IF(OR(O4468="",N(O4468)=0),"",N(M4468)/O4468)</f>
        <v/>
      </c>
      <c r="Q4468" s="40">
        <f>IF(OR(J4468="",N(J4468)=0,O4468=""),"",N(L4468)/(J4468/60))</f>
        <v/>
      </c>
      <c r="R4468" s="20" t="n"/>
    </row>
    <row r="4469">
      <c r="A4469" s="39" t="n"/>
      <c r="B4469" s="20" t="n"/>
      <c r="C4469" s="20" t="n"/>
      <c r="D4469" s="20" t="n"/>
      <c r="E4469" s="20" t="n"/>
      <c r="F4469" s="26">
        <f>IF(E4469="","",IFERROR(INDEX('İş emirleri'!$B$6:$B$305,MATCH(E4469,'İş emirleri'!$A$6:$A$305,0)),"İş emri yok"))</f>
        <v/>
      </c>
      <c r="G4469" s="38" t="n"/>
      <c r="H4469" s="38" t="n"/>
      <c r="I4469" s="20" t="n"/>
      <c r="J4469" s="40">
        <f>IF(G4469="","",MAX(0,G4469-N(H4469)))</f>
        <v/>
      </c>
      <c r="K4469" s="24">
        <f>IF(OR(G4469="",N(G4469)=0),"",J4469/G4469)</f>
        <v/>
      </c>
      <c r="L4469" s="38" t="n"/>
      <c r="M4469" s="38" t="n"/>
      <c r="N4469" s="20" t="n"/>
      <c r="O4469" s="40">
        <f>IF(AND(L4469="",M4469=""),"",N(L4469)+N(M4469))</f>
        <v/>
      </c>
      <c r="P4469" s="24">
        <f>IF(OR(O4469="",N(O4469)=0),"",N(M4469)/O4469)</f>
        <v/>
      </c>
      <c r="Q4469" s="40">
        <f>IF(OR(J4469="",N(J4469)=0,O4469=""),"",N(L4469)/(J4469/60))</f>
        <v/>
      </c>
      <c r="R4469" s="20" t="n"/>
    </row>
    <row r="4470">
      <c r="A4470" s="39" t="n"/>
      <c r="B4470" s="20" t="n"/>
      <c r="C4470" s="20" t="n"/>
      <c r="D4470" s="20" t="n"/>
      <c r="E4470" s="20" t="n"/>
      <c r="F4470" s="26">
        <f>IF(E4470="","",IFERROR(INDEX('İş emirleri'!$B$6:$B$305,MATCH(E4470,'İş emirleri'!$A$6:$A$305,0)),"İş emri yok"))</f>
        <v/>
      </c>
      <c r="G4470" s="38" t="n"/>
      <c r="H4470" s="38" t="n"/>
      <c r="I4470" s="20" t="n"/>
      <c r="J4470" s="40">
        <f>IF(G4470="","",MAX(0,G4470-N(H4470)))</f>
        <v/>
      </c>
      <c r="K4470" s="24">
        <f>IF(OR(G4470="",N(G4470)=0),"",J4470/G4470)</f>
        <v/>
      </c>
      <c r="L4470" s="38" t="n"/>
      <c r="M4470" s="38" t="n"/>
      <c r="N4470" s="20" t="n"/>
      <c r="O4470" s="40">
        <f>IF(AND(L4470="",M4470=""),"",N(L4470)+N(M4470))</f>
        <v/>
      </c>
      <c r="P4470" s="24">
        <f>IF(OR(O4470="",N(O4470)=0),"",N(M4470)/O4470)</f>
        <v/>
      </c>
      <c r="Q4470" s="40">
        <f>IF(OR(J4470="",N(J4470)=0,O4470=""),"",N(L4470)/(J4470/60))</f>
        <v/>
      </c>
      <c r="R4470" s="20" t="n"/>
    </row>
    <row r="4471">
      <c r="A4471" s="39" t="n"/>
      <c r="B4471" s="20" t="n"/>
      <c r="C4471" s="20" t="n"/>
      <c r="D4471" s="20" t="n"/>
      <c r="E4471" s="20" t="n"/>
      <c r="F4471" s="26">
        <f>IF(E4471="","",IFERROR(INDEX('İş emirleri'!$B$6:$B$305,MATCH(E4471,'İş emirleri'!$A$6:$A$305,0)),"İş emri yok"))</f>
        <v/>
      </c>
      <c r="G4471" s="38" t="n"/>
      <c r="H4471" s="38" t="n"/>
      <c r="I4471" s="20" t="n"/>
      <c r="J4471" s="40">
        <f>IF(G4471="","",MAX(0,G4471-N(H4471)))</f>
        <v/>
      </c>
      <c r="K4471" s="24">
        <f>IF(OR(G4471="",N(G4471)=0),"",J4471/G4471)</f>
        <v/>
      </c>
      <c r="L4471" s="38" t="n"/>
      <c r="M4471" s="38" t="n"/>
      <c r="N4471" s="20" t="n"/>
      <c r="O4471" s="40">
        <f>IF(AND(L4471="",M4471=""),"",N(L4471)+N(M4471))</f>
        <v/>
      </c>
      <c r="P4471" s="24">
        <f>IF(OR(O4471="",N(O4471)=0),"",N(M4471)/O4471)</f>
        <v/>
      </c>
      <c r="Q4471" s="40">
        <f>IF(OR(J4471="",N(J4471)=0,O4471=""),"",N(L4471)/(J4471/60))</f>
        <v/>
      </c>
      <c r="R4471" s="20" t="n"/>
    </row>
    <row r="4472">
      <c r="A4472" s="39" t="n"/>
      <c r="B4472" s="20" t="n"/>
      <c r="C4472" s="20" t="n"/>
      <c r="D4472" s="20" t="n"/>
      <c r="E4472" s="20" t="n"/>
      <c r="F4472" s="26">
        <f>IF(E4472="","",IFERROR(INDEX('İş emirleri'!$B$6:$B$305,MATCH(E4472,'İş emirleri'!$A$6:$A$305,0)),"İş emri yok"))</f>
        <v/>
      </c>
      <c r="G4472" s="38" t="n"/>
      <c r="H4472" s="38" t="n"/>
      <c r="I4472" s="20" t="n"/>
      <c r="J4472" s="40">
        <f>IF(G4472="","",MAX(0,G4472-N(H4472)))</f>
        <v/>
      </c>
      <c r="K4472" s="24">
        <f>IF(OR(G4472="",N(G4472)=0),"",J4472/G4472)</f>
        <v/>
      </c>
      <c r="L4472" s="38" t="n"/>
      <c r="M4472" s="38" t="n"/>
      <c r="N4472" s="20" t="n"/>
      <c r="O4472" s="40">
        <f>IF(AND(L4472="",M4472=""),"",N(L4472)+N(M4472))</f>
        <v/>
      </c>
      <c r="P4472" s="24">
        <f>IF(OR(O4472="",N(O4472)=0),"",N(M4472)/O4472)</f>
        <v/>
      </c>
      <c r="Q4472" s="40">
        <f>IF(OR(J4472="",N(J4472)=0,O4472=""),"",N(L4472)/(J4472/60))</f>
        <v/>
      </c>
      <c r="R4472" s="20" t="n"/>
    </row>
    <row r="4473">
      <c r="A4473" s="39" t="n"/>
      <c r="B4473" s="20" t="n"/>
      <c r="C4473" s="20" t="n"/>
      <c r="D4473" s="20" t="n"/>
      <c r="E4473" s="20" t="n"/>
      <c r="F4473" s="26">
        <f>IF(E4473="","",IFERROR(INDEX('İş emirleri'!$B$6:$B$305,MATCH(E4473,'İş emirleri'!$A$6:$A$305,0)),"İş emri yok"))</f>
        <v/>
      </c>
      <c r="G4473" s="38" t="n"/>
      <c r="H4473" s="38" t="n"/>
      <c r="I4473" s="20" t="n"/>
      <c r="J4473" s="40">
        <f>IF(G4473="","",MAX(0,G4473-N(H4473)))</f>
        <v/>
      </c>
      <c r="K4473" s="24">
        <f>IF(OR(G4473="",N(G4473)=0),"",J4473/G4473)</f>
        <v/>
      </c>
      <c r="L4473" s="38" t="n"/>
      <c r="M4473" s="38" t="n"/>
      <c r="N4473" s="20" t="n"/>
      <c r="O4473" s="40">
        <f>IF(AND(L4473="",M4473=""),"",N(L4473)+N(M4473))</f>
        <v/>
      </c>
      <c r="P4473" s="24">
        <f>IF(OR(O4473="",N(O4473)=0),"",N(M4473)/O4473)</f>
        <v/>
      </c>
      <c r="Q4473" s="40">
        <f>IF(OR(J4473="",N(J4473)=0,O4473=""),"",N(L4473)/(J4473/60))</f>
        <v/>
      </c>
      <c r="R4473" s="20" t="n"/>
    </row>
    <row r="4474">
      <c r="A4474" s="39" t="n"/>
      <c r="B4474" s="20" t="n"/>
      <c r="C4474" s="20" t="n"/>
      <c r="D4474" s="20" t="n"/>
      <c r="E4474" s="20" t="n"/>
      <c r="F4474" s="26">
        <f>IF(E4474="","",IFERROR(INDEX('İş emirleri'!$B$6:$B$305,MATCH(E4474,'İş emirleri'!$A$6:$A$305,0)),"İş emri yok"))</f>
        <v/>
      </c>
      <c r="G4474" s="38" t="n"/>
      <c r="H4474" s="38" t="n"/>
      <c r="I4474" s="20" t="n"/>
      <c r="J4474" s="40">
        <f>IF(G4474="","",MAX(0,G4474-N(H4474)))</f>
        <v/>
      </c>
      <c r="K4474" s="24">
        <f>IF(OR(G4474="",N(G4474)=0),"",J4474/G4474)</f>
        <v/>
      </c>
      <c r="L4474" s="38" t="n"/>
      <c r="M4474" s="38" t="n"/>
      <c r="N4474" s="20" t="n"/>
      <c r="O4474" s="40">
        <f>IF(AND(L4474="",M4474=""),"",N(L4474)+N(M4474))</f>
        <v/>
      </c>
      <c r="P4474" s="24">
        <f>IF(OR(O4474="",N(O4474)=0),"",N(M4474)/O4474)</f>
        <v/>
      </c>
      <c r="Q4474" s="40">
        <f>IF(OR(J4474="",N(J4474)=0,O4474=""),"",N(L4474)/(J4474/60))</f>
        <v/>
      </c>
      <c r="R4474" s="20" t="n"/>
    </row>
    <row r="4475">
      <c r="A4475" s="39" t="n"/>
      <c r="B4475" s="20" t="n"/>
      <c r="C4475" s="20" t="n"/>
      <c r="D4475" s="20" t="n"/>
      <c r="E4475" s="20" t="n"/>
      <c r="F4475" s="26">
        <f>IF(E4475="","",IFERROR(INDEX('İş emirleri'!$B$6:$B$305,MATCH(E4475,'İş emirleri'!$A$6:$A$305,0)),"İş emri yok"))</f>
        <v/>
      </c>
      <c r="G4475" s="38" t="n"/>
      <c r="H4475" s="38" t="n"/>
      <c r="I4475" s="20" t="n"/>
      <c r="J4475" s="40">
        <f>IF(G4475="","",MAX(0,G4475-N(H4475)))</f>
        <v/>
      </c>
      <c r="K4475" s="24">
        <f>IF(OR(G4475="",N(G4475)=0),"",J4475/G4475)</f>
        <v/>
      </c>
      <c r="L4475" s="38" t="n"/>
      <c r="M4475" s="38" t="n"/>
      <c r="N4475" s="20" t="n"/>
      <c r="O4475" s="40">
        <f>IF(AND(L4475="",M4475=""),"",N(L4475)+N(M4475))</f>
        <v/>
      </c>
      <c r="P4475" s="24">
        <f>IF(OR(O4475="",N(O4475)=0),"",N(M4475)/O4475)</f>
        <v/>
      </c>
      <c r="Q4475" s="40">
        <f>IF(OR(J4475="",N(J4475)=0,O4475=""),"",N(L4475)/(J4475/60))</f>
        <v/>
      </c>
      <c r="R4475" s="20" t="n"/>
    </row>
    <row r="4476">
      <c r="A4476" s="39" t="n"/>
      <c r="B4476" s="20" t="n"/>
      <c r="C4476" s="20" t="n"/>
      <c r="D4476" s="20" t="n"/>
      <c r="E4476" s="20" t="n"/>
      <c r="F4476" s="26">
        <f>IF(E4476="","",IFERROR(INDEX('İş emirleri'!$B$6:$B$305,MATCH(E4476,'İş emirleri'!$A$6:$A$305,0)),"İş emri yok"))</f>
        <v/>
      </c>
      <c r="G4476" s="38" t="n"/>
      <c r="H4476" s="38" t="n"/>
      <c r="I4476" s="20" t="n"/>
      <c r="J4476" s="40">
        <f>IF(G4476="","",MAX(0,G4476-N(H4476)))</f>
        <v/>
      </c>
      <c r="K4476" s="24">
        <f>IF(OR(G4476="",N(G4476)=0),"",J4476/G4476)</f>
        <v/>
      </c>
      <c r="L4476" s="38" t="n"/>
      <c r="M4476" s="38" t="n"/>
      <c r="N4476" s="20" t="n"/>
      <c r="O4476" s="40">
        <f>IF(AND(L4476="",M4476=""),"",N(L4476)+N(M4476))</f>
        <v/>
      </c>
      <c r="P4476" s="24">
        <f>IF(OR(O4476="",N(O4476)=0),"",N(M4476)/O4476)</f>
        <v/>
      </c>
      <c r="Q4476" s="40">
        <f>IF(OR(J4476="",N(J4476)=0,O4476=""),"",N(L4476)/(J4476/60))</f>
        <v/>
      </c>
      <c r="R4476" s="20" t="n"/>
    </row>
    <row r="4477">
      <c r="A4477" s="39" t="n"/>
      <c r="B4477" s="20" t="n"/>
      <c r="C4477" s="20" t="n"/>
      <c r="D4477" s="20" t="n"/>
      <c r="E4477" s="20" t="n"/>
      <c r="F4477" s="26">
        <f>IF(E4477="","",IFERROR(INDEX('İş emirleri'!$B$6:$B$305,MATCH(E4477,'İş emirleri'!$A$6:$A$305,0)),"İş emri yok"))</f>
        <v/>
      </c>
      <c r="G4477" s="38" t="n"/>
      <c r="H4477" s="38" t="n"/>
      <c r="I4477" s="20" t="n"/>
      <c r="J4477" s="40">
        <f>IF(G4477="","",MAX(0,G4477-N(H4477)))</f>
        <v/>
      </c>
      <c r="K4477" s="24">
        <f>IF(OR(G4477="",N(G4477)=0),"",J4477/G4477)</f>
        <v/>
      </c>
      <c r="L4477" s="38" t="n"/>
      <c r="M4477" s="38" t="n"/>
      <c r="N4477" s="20" t="n"/>
      <c r="O4477" s="40">
        <f>IF(AND(L4477="",M4477=""),"",N(L4477)+N(M4477))</f>
        <v/>
      </c>
      <c r="P4477" s="24">
        <f>IF(OR(O4477="",N(O4477)=0),"",N(M4477)/O4477)</f>
        <v/>
      </c>
      <c r="Q4477" s="40">
        <f>IF(OR(J4477="",N(J4477)=0,O4477=""),"",N(L4477)/(J4477/60))</f>
        <v/>
      </c>
      <c r="R4477" s="20" t="n"/>
    </row>
    <row r="4478">
      <c r="A4478" s="39" t="n"/>
      <c r="B4478" s="20" t="n"/>
      <c r="C4478" s="20" t="n"/>
      <c r="D4478" s="20" t="n"/>
      <c r="E4478" s="20" t="n"/>
      <c r="F4478" s="26">
        <f>IF(E4478="","",IFERROR(INDEX('İş emirleri'!$B$6:$B$305,MATCH(E4478,'İş emirleri'!$A$6:$A$305,0)),"İş emri yok"))</f>
        <v/>
      </c>
      <c r="G4478" s="38" t="n"/>
      <c r="H4478" s="38" t="n"/>
      <c r="I4478" s="20" t="n"/>
      <c r="J4478" s="40">
        <f>IF(G4478="","",MAX(0,G4478-N(H4478)))</f>
        <v/>
      </c>
      <c r="K4478" s="24">
        <f>IF(OR(G4478="",N(G4478)=0),"",J4478/G4478)</f>
        <v/>
      </c>
      <c r="L4478" s="38" t="n"/>
      <c r="M4478" s="38" t="n"/>
      <c r="N4478" s="20" t="n"/>
      <c r="O4478" s="40">
        <f>IF(AND(L4478="",M4478=""),"",N(L4478)+N(M4478))</f>
        <v/>
      </c>
      <c r="P4478" s="24">
        <f>IF(OR(O4478="",N(O4478)=0),"",N(M4478)/O4478)</f>
        <v/>
      </c>
      <c r="Q4478" s="40">
        <f>IF(OR(J4478="",N(J4478)=0,O4478=""),"",N(L4478)/(J4478/60))</f>
        <v/>
      </c>
      <c r="R4478" s="20" t="n"/>
    </row>
    <row r="4479">
      <c r="A4479" s="39" t="n"/>
      <c r="B4479" s="20" t="n"/>
      <c r="C4479" s="20" t="n"/>
      <c r="D4479" s="20" t="n"/>
      <c r="E4479" s="20" t="n"/>
      <c r="F4479" s="26">
        <f>IF(E4479="","",IFERROR(INDEX('İş emirleri'!$B$6:$B$305,MATCH(E4479,'İş emirleri'!$A$6:$A$305,0)),"İş emri yok"))</f>
        <v/>
      </c>
      <c r="G4479" s="38" t="n"/>
      <c r="H4479" s="38" t="n"/>
      <c r="I4479" s="20" t="n"/>
      <c r="J4479" s="40">
        <f>IF(G4479="","",MAX(0,G4479-N(H4479)))</f>
        <v/>
      </c>
      <c r="K4479" s="24">
        <f>IF(OR(G4479="",N(G4479)=0),"",J4479/G4479)</f>
        <v/>
      </c>
      <c r="L4479" s="38" t="n"/>
      <c r="M4479" s="38" t="n"/>
      <c r="N4479" s="20" t="n"/>
      <c r="O4479" s="40">
        <f>IF(AND(L4479="",M4479=""),"",N(L4479)+N(M4479))</f>
        <v/>
      </c>
      <c r="P4479" s="24">
        <f>IF(OR(O4479="",N(O4479)=0),"",N(M4479)/O4479)</f>
        <v/>
      </c>
      <c r="Q4479" s="40">
        <f>IF(OR(J4479="",N(J4479)=0,O4479=""),"",N(L4479)/(J4479/60))</f>
        <v/>
      </c>
      <c r="R4479" s="20" t="n"/>
    </row>
    <row r="4480">
      <c r="A4480" s="39" t="n"/>
      <c r="B4480" s="20" t="n"/>
      <c r="C4480" s="20" t="n"/>
      <c r="D4480" s="20" t="n"/>
      <c r="E4480" s="20" t="n"/>
      <c r="F4480" s="26">
        <f>IF(E4480="","",IFERROR(INDEX('İş emirleri'!$B$6:$B$305,MATCH(E4480,'İş emirleri'!$A$6:$A$305,0)),"İş emri yok"))</f>
        <v/>
      </c>
      <c r="G4480" s="38" t="n"/>
      <c r="H4480" s="38" t="n"/>
      <c r="I4480" s="20" t="n"/>
      <c r="J4480" s="40">
        <f>IF(G4480="","",MAX(0,G4480-N(H4480)))</f>
        <v/>
      </c>
      <c r="K4480" s="24">
        <f>IF(OR(G4480="",N(G4480)=0),"",J4480/G4480)</f>
        <v/>
      </c>
      <c r="L4480" s="38" t="n"/>
      <c r="M4480" s="38" t="n"/>
      <c r="N4480" s="20" t="n"/>
      <c r="O4480" s="40">
        <f>IF(AND(L4480="",M4480=""),"",N(L4480)+N(M4480))</f>
        <v/>
      </c>
      <c r="P4480" s="24">
        <f>IF(OR(O4480="",N(O4480)=0),"",N(M4480)/O4480)</f>
        <v/>
      </c>
      <c r="Q4480" s="40">
        <f>IF(OR(J4480="",N(J4480)=0,O4480=""),"",N(L4480)/(J4480/60))</f>
        <v/>
      </c>
      <c r="R4480" s="20" t="n"/>
    </row>
    <row r="4481">
      <c r="A4481" s="39" t="n"/>
      <c r="B4481" s="20" t="n"/>
      <c r="C4481" s="20" t="n"/>
      <c r="D4481" s="20" t="n"/>
      <c r="E4481" s="20" t="n"/>
      <c r="F4481" s="26">
        <f>IF(E4481="","",IFERROR(INDEX('İş emirleri'!$B$6:$B$305,MATCH(E4481,'İş emirleri'!$A$6:$A$305,0)),"İş emri yok"))</f>
        <v/>
      </c>
      <c r="G4481" s="38" t="n"/>
      <c r="H4481" s="38" t="n"/>
      <c r="I4481" s="20" t="n"/>
      <c r="J4481" s="40">
        <f>IF(G4481="","",MAX(0,G4481-N(H4481)))</f>
        <v/>
      </c>
      <c r="K4481" s="24">
        <f>IF(OR(G4481="",N(G4481)=0),"",J4481/G4481)</f>
        <v/>
      </c>
      <c r="L4481" s="38" t="n"/>
      <c r="M4481" s="38" t="n"/>
      <c r="N4481" s="20" t="n"/>
      <c r="O4481" s="40">
        <f>IF(AND(L4481="",M4481=""),"",N(L4481)+N(M4481))</f>
        <v/>
      </c>
      <c r="P4481" s="24">
        <f>IF(OR(O4481="",N(O4481)=0),"",N(M4481)/O4481)</f>
        <v/>
      </c>
      <c r="Q4481" s="40">
        <f>IF(OR(J4481="",N(J4481)=0,O4481=""),"",N(L4481)/(J4481/60))</f>
        <v/>
      </c>
      <c r="R4481" s="20" t="n"/>
    </row>
    <row r="4482">
      <c r="A4482" s="39" t="n"/>
      <c r="B4482" s="20" t="n"/>
      <c r="C4482" s="20" t="n"/>
      <c r="D4482" s="20" t="n"/>
      <c r="E4482" s="20" t="n"/>
      <c r="F4482" s="26">
        <f>IF(E4482="","",IFERROR(INDEX('İş emirleri'!$B$6:$B$305,MATCH(E4482,'İş emirleri'!$A$6:$A$305,0)),"İş emri yok"))</f>
        <v/>
      </c>
      <c r="G4482" s="38" t="n"/>
      <c r="H4482" s="38" t="n"/>
      <c r="I4482" s="20" t="n"/>
      <c r="J4482" s="40">
        <f>IF(G4482="","",MAX(0,G4482-N(H4482)))</f>
        <v/>
      </c>
      <c r="K4482" s="24">
        <f>IF(OR(G4482="",N(G4482)=0),"",J4482/G4482)</f>
        <v/>
      </c>
      <c r="L4482" s="38" t="n"/>
      <c r="M4482" s="38" t="n"/>
      <c r="N4482" s="20" t="n"/>
      <c r="O4482" s="40">
        <f>IF(AND(L4482="",M4482=""),"",N(L4482)+N(M4482))</f>
        <v/>
      </c>
      <c r="P4482" s="24">
        <f>IF(OR(O4482="",N(O4482)=0),"",N(M4482)/O4482)</f>
        <v/>
      </c>
      <c r="Q4482" s="40">
        <f>IF(OR(J4482="",N(J4482)=0,O4482=""),"",N(L4482)/(J4482/60))</f>
        <v/>
      </c>
      <c r="R4482" s="20" t="n"/>
    </row>
    <row r="4483">
      <c r="A4483" s="39" t="n"/>
      <c r="B4483" s="20" t="n"/>
      <c r="C4483" s="20" t="n"/>
      <c r="D4483" s="20" t="n"/>
      <c r="E4483" s="20" t="n"/>
      <c r="F4483" s="26">
        <f>IF(E4483="","",IFERROR(INDEX('İş emirleri'!$B$6:$B$305,MATCH(E4483,'İş emirleri'!$A$6:$A$305,0)),"İş emri yok"))</f>
        <v/>
      </c>
      <c r="G4483" s="38" t="n"/>
      <c r="H4483" s="38" t="n"/>
      <c r="I4483" s="20" t="n"/>
      <c r="J4483" s="40">
        <f>IF(G4483="","",MAX(0,G4483-N(H4483)))</f>
        <v/>
      </c>
      <c r="K4483" s="24">
        <f>IF(OR(G4483="",N(G4483)=0),"",J4483/G4483)</f>
        <v/>
      </c>
      <c r="L4483" s="38" t="n"/>
      <c r="M4483" s="38" t="n"/>
      <c r="N4483" s="20" t="n"/>
      <c r="O4483" s="40">
        <f>IF(AND(L4483="",M4483=""),"",N(L4483)+N(M4483))</f>
        <v/>
      </c>
      <c r="P4483" s="24">
        <f>IF(OR(O4483="",N(O4483)=0),"",N(M4483)/O4483)</f>
        <v/>
      </c>
      <c r="Q4483" s="40">
        <f>IF(OR(J4483="",N(J4483)=0,O4483=""),"",N(L4483)/(J4483/60))</f>
        <v/>
      </c>
      <c r="R4483" s="20" t="n"/>
    </row>
    <row r="4484">
      <c r="A4484" s="39" t="n"/>
      <c r="B4484" s="20" t="n"/>
      <c r="C4484" s="20" t="n"/>
      <c r="D4484" s="20" t="n"/>
      <c r="E4484" s="20" t="n"/>
      <c r="F4484" s="26">
        <f>IF(E4484="","",IFERROR(INDEX('İş emirleri'!$B$6:$B$305,MATCH(E4484,'İş emirleri'!$A$6:$A$305,0)),"İş emri yok"))</f>
        <v/>
      </c>
      <c r="G4484" s="38" t="n"/>
      <c r="H4484" s="38" t="n"/>
      <c r="I4484" s="20" t="n"/>
      <c r="J4484" s="40">
        <f>IF(G4484="","",MAX(0,G4484-N(H4484)))</f>
        <v/>
      </c>
      <c r="K4484" s="24">
        <f>IF(OR(G4484="",N(G4484)=0),"",J4484/G4484)</f>
        <v/>
      </c>
      <c r="L4484" s="38" t="n"/>
      <c r="M4484" s="38" t="n"/>
      <c r="N4484" s="20" t="n"/>
      <c r="O4484" s="40">
        <f>IF(AND(L4484="",M4484=""),"",N(L4484)+N(M4484))</f>
        <v/>
      </c>
      <c r="P4484" s="24">
        <f>IF(OR(O4484="",N(O4484)=0),"",N(M4484)/O4484)</f>
        <v/>
      </c>
      <c r="Q4484" s="40">
        <f>IF(OR(J4484="",N(J4484)=0,O4484=""),"",N(L4484)/(J4484/60))</f>
        <v/>
      </c>
      <c r="R4484" s="20" t="n"/>
    </row>
    <row r="4485">
      <c r="A4485" s="39" t="n"/>
      <c r="B4485" s="20" t="n"/>
      <c r="C4485" s="20" t="n"/>
      <c r="D4485" s="20" t="n"/>
      <c r="E4485" s="20" t="n"/>
      <c r="F4485" s="26">
        <f>IF(E4485="","",IFERROR(INDEX('İş emirleri'!$B$6:$B$305,MATCH(E4485,'İş emirleri'!$A$6:$A$305,0)),"İş emri yok"))</f>
        <v/>
      </c>
      <c r="G4485" s="38" t="n"/>
      <c r="H4485" s="38" t="n"/>
      <c r="I4485" s="20" t="n"/>
      <c r="J4485" s="40">
        <f>IF(G4485="","",MAX(0,G4485-N(H4485)))</f>
        <v/>
      </c>
      <c r="K4485" s="24">
        <f>IF(OR(G4485="",N(G4485)=0),"",J4485/G4485)</f>
        <v/>
      </c>
      <c r="L4485" s="38" t="n"/>
      <c r="M4485" s="38" t="n"/>
      <c r="N4485" s="20" t="n"/>
      <c r="O4485" s="40">
        <f>IF(AND(L4485="",M4485=""),"",N(L4485)+N(M4485))</f>
        <v/>
      </c>
      <c r="P4485" s="24">
        <f>IF(OR(O4485="",N(O4485)=0),"",N(M4485)/O4485)</f>
        <v/>
      </c>
      <c r="Q4485" s="40">
        <f>IF(OR(J4485="",N(J4485)=0,O4485=""),"",N(L4485)/(J4485/60))</f>
        <v/>
      </c>
      <c r="R4485" s="20" t="n"/>
    </row>
    <row r="4486">
      <c r="A4486" s="39" t="n"/>
      <c r="B4486" s="20" t="n"/>
      <c r="C4486" s="20" t="n"/>
      <c r="D4486" s="20" t="n"/>
      <c r="E4486" s="20" t="n"/>
      <c r="F4486" s="26">
        <f>IF(E4486="","",IFERROR(INDEX('İş emirleri'!$B$6:$B$305,MATCH(E4486,'İş emirleri'!$A$6:$A$305,0)),"İş emri yok"))</f>
        <v/>
      </c>
      <c r="G4486" s="38" t="n"/>
      <c r="H4486" s="38" t="n"/>
      <c r="I4486" s="20" t="n"/>
      <c r="J4486" s="40">
        <f>IF(G4486="","",MAX(0,G4486-N(H4486)))</f>
        <v/>
      </c>
      <c r="K4486" s="24">
        <f>IF(OR(G4486="",N(G4486)=0),"",J4486/G4486)</f>
        <v/>
      </c>
      <c r="L4486" s="38" t="n"/>
      <c r="M4486" s="38" t="n"/>
      <c r="N4486" s="20" t="n"/>
      <c r="O4486" s="40">
        <f>IF(AND(L4486="",M4486=""),"",N(L4486)+N(M4486))</f>
        <v/>
      </c>
      <c r="P4486" s="24">
        <f>IF(OR(O4486="",N(O4486)=0),"",N(M4486)/O4486)</f>
        <v/>
      </c>
      <c r="Q4486" s="40">
        <f>IF(OR(J4486="",N(J4486)=0,O4486=""),"",N(L4486)/(J4486/60))</f>
        <v/>
      </c>
      <c r="R4486" s="20" t="n"/>
    </row>
    <row r="4487">
      <c r="A4487" s="39" t="n"/>
      <c r="B4487" s="20" t="n"/>
      <c r="C4487" s="20" t="n"/>
      <c r="D4487" s="20" t="n"/>
      <c r="E4487" s="20" t="n"/>
      <c r="F4487" s="26">
        <f>IF(E4487="","",IFERROR(INDEX('İş emirleri'!$B$6:$B$305,MATCH(E4487,'İş emirleri'!$A$6:$A$305,0)),"İş emri yok"))</f>
        <v/>
      </c>
      <c r="G4487" s="38" t="n"/>
      <c r="H4487" s="38" t="n"/>
      <c r="I4487" s="20" t="n"/>
      <c r="J4487" s="40">
        <f>IF(G4487="","",MAX(0,G4487-N(H4487)))</f>
        <v/>
      </c>
      <c r="K4487" s="24">
        <f>IF(OR(G4487="",N(G4487)=0),"",J4487/G4487)</f>
        <v/>
      </c>
      <c r="L4487" s="38" t="n"/>
      <c r="M4487" s="38" t="n"/>
      <c r="N4487" s="20" t="n"/>
      <c r="O4487" s="40">
        <f>IF(AND(L4487="",M4487=""),"",N(L4487)+N(M4487))</f>
        <v/>
      </c>
      <c r="P4487" s="24">
        <f>IF(OR(O4487="",N(O4487)=0),"",N(M4487)/O4487)</f>
        <v/>
      </c>
      <c r="Q4487" s="40">
        <f>IF(OR(J4487="",N(J4487)=0,O4487=""),"",N(L4487)/(J4487/60))</f>
        <v/>
      </c>
      <c r="R4487" s="20" t="n"/>
    </row>
    <row r="4488">
      <c r="A4488" s="39" t="n"/>
      <c r="B4488" s="20" t="n"/>
      <c r="C4488" s="20" t="n"/>
      <c r="D4488" s="20" t="n"/>
      <c r="E4488" s="20" t="n"/>
      <c r="F4488" s="26">
        <f>IF(E4488="","",IFERROR(INDEX('İş emirleri'!$B$6:$B$305,MATCH(E4488,'İş emirleri'!$A$6:$A$305,0)),"İş emri yok"))</f>
        <v/>
      </c>
      <c r="G4488" s="38" t="n"/>
      <c r="H4488" s="38" t="n"/>
      <c r="I4488" s="20" t="n"/>
      <c r="J4488" s="40">
        <f>IF(G4488="","",MAX(0,G4488-N(H4488)))</f>
        <v/>
      </c>
      <c r="K4488" s="24">
        <f>IF(OR(G4488="",N(G4488)=0),"",J4488/G4488)</f>
        <v/>
      </c>
      <c r="L4488" s="38" t="n"/>
      <c r="M4488" s="38" t="n"/>
      <c r="N4488" s="20" t="n"/>
      <c r="O4488" s="40">
        <f>IF(AND(L4488="",M4488=""),"",N(L4488)+N(M4488))</f>
        <v/>
      </c>
      <c r="P4488" s="24">
        <f>IF(OR(O4488="",N(O4488)=0),"",N(M4488)/O4488)</f>
        <v/>
      </c>
      <c r="Q4488" s="40">
        <f>IF(OR(J4488="",N(J4488)=0,O4488=""),"",N(L4488)/(J4488/60))</f>
        <v/>
      </c>
      <c r="R4488" s="20" t="n"/>
    </row>
    <row r="4489">
      <c r="A4489" s="39" t="n"/>
      <c r="B4489" s="20" t="n"/>
      <c r="C4489" s="20" t="n"/>
      <c r="D4489" s="20" t="n"/>
      <c r="E4489" s="20" t="n"/>
      <c r="F4489" s="26">
        <f>IF(E4489="","",IFERROR(INDEX('İş emirleri'!$B$6:$B$305,MATCH(E4489,'İş emirleri'!$A$6:$A$305,0)),"İş emri yok"))</f>
        <v/>
      </c>
      <c r="G4489" s="38" t="n"/>
      <c r="H4489" s="38" t="n"/>
      <c r="I4489" s="20" t="n"/>
      <c r="J4489" s="40">
        <f>IF(G4489="","",MAX(0,G4489-N(H4489)))</f>
        <v/>
      </c>
      <c r="K4489" s="24">
        <f>IF(OR(G4489="",N(G4489)=0),"",J4489/G4489)</f>
        <v/>
      </c>
      <c r="L4489" s="38" t="n"/>
      <c r="M4489" s="38" t="n"/>
      <c r="N4489" s="20" t="n"/>
      <c r="O4489" s="40">
        <f>IF(AND(L4489="",M4489=""),"",N(L4489)+N(M4489))</f>
        <v/>
      </c>
      <c r="P4489" s="24">
        <f>IF(OR(O4489="",N(O4489)=0),"",N(M4489)/O4489)</f>
        <v/>
      </c>
      <c r="Q4489" s="40">
        <f>IF(OR(J4489="",N(J4489)=0,O4489=""),"",N(L4489)/(J4489/60))</f>
        <v/>
      </c>
      <c r="R4489" s="20" t="n"/>
    </row>
    <row r="4490">
      <c r="A4490" s="39" t="n"/>
      <c r="B4490" s="20" t="n"/>
      <c r="C4490" s="20" t="n"/>
      <c r="D4490" s="20" t="n"/>
      <c r="E4490" s="20" t="n"/>
      <c r="F4490" s="26">
        <f>IF(E4490="","",IFERROR(INDEX('İş emirleri'!$B$6:$B$305,MATCH(E4490,'İş emirleri'!$A$6:$A$305,0)),"İş emri yok"))</f>
        <v/>
      </c>
      <c r="G4490" s="38" t="n"/>
      <c r="H4490" s="38" t="n"/>
      <c r="I4490" s="20" t="n"/>
      <c r="J4490" s="40">
        <f>IF(G4490="","",MAX(0,G4490-N(H4490)))</f>
        <v/>
      </c>
      <c r="K4490" s="24">
        <f>IF(OR(G4490="",N(G4490)=0),"",J4490/G4490)</f>
        <v/>
      </c>
      <c r="L4490" s="38" t="n"/>
      <c r="M4490" s="38" t="n"/>
      <c r="N4490" s="20" t="n"/>
      <c r="O4490" s="40">
        <f>IF(AND(L4490="",M4490=""),"",N(L4490)+N(M4490))</f>
        <v/>
      </c>
      <c r="P4490" s="24">
        <f>IF(OR(O4490="",N(O4490)=0),"",N(M4490)/O4490)</f>
        <v/>
      </c>
      <c r="Q4490" s="40">
        <f>IF(OR(J4490="",N(J4490)=0,O4490=""),"",N(L4490)/(J4490/60))</f>
        <v/>
      </c>
      <c r="R4490" s="20" t="n"/>
    </row>
    <row r="4491">
      <c r="A4491" s="39" t="n"/>
      <c r="B4491" s="20" t="n"/>
      <c r="C4491" s="20" t="n"/>
      <c r="D4491" s="20" t="n"/>
      <c r="E4491" s="20" t="n"/>
      <c r="F4491" s="26">
        <f>IF(E4491="","",IFERROR(INDEX('İş emirleri'!$B$6:$B$305,MATCH(E4491,'İş emirleri'!$A$6:$A$305,0)),"İş emri yok"))</f>
        <v/>
      </c>
      <c r="G4491" s="38" t="n"/>
      <c r="H4491" s="38" t="n"/>
      <c r="I4491" s="20" t="n"/>
      <c r="J4491" s="40">
        <f>IF(G4491="","",MAX(0,G4491-N(H4491)))</f>
        <v/>
      </c>
      <c r="K4491" s="24">
        <f>IF(OR(G4491="",N(G4491)=0),"",J4491/G4491)</f>
        <v/>
      </c>
      <c r="L4491" s="38" t="n"/>
      <c r="M4491" s="38" t="n"/>
      <c r="N4491" s="20" t="n"/>
      <c r="O4491" s="40">
        <f>IF(AND(L4491="",M4491=""),"",N(L4491)+N(M4491))</f>
        <v/>
      </c>
      <c r="P4491" s="24">
        <f>IF(OR(O4491="",N(O4491)=0),"",N(M4491)/O4491)</f>
        <v/>
      </c>
      <c r="Q4491" s="40">
        <f>IF(OR(J4491="",N(J4491)=0,O4491=""),"",N(L4491)/(J4491/60))</f>
        <v/>
      </c>
      <c r="R4491" s="20" t="n"/>
    </row>
    <row r="4492">
      <c r="A4492" s="39" t="n"/>
      <c r="B4492" s="20" t="n"/>
      <c r="C4492" s="20" t="n"/>
      <c r="D4492" s="20" t="n"/>
      <c r="E4492" s="20" t="n"/>
      <c r="F4492" s="26">
        <f>IF(E4492="","",IFERROR(INDEX('İş emirleri'!$B$6:$B$305,MATCH(E4492,'İş emirleri'!$A$6:$A$305,0)),"İş emri yok"))</f>
        <v/>
      </c>
      <c r="G4492" s="38" t="n"/>
      <c r="H4492" s="38" t="n"/>
      <c r="I4492" s="20" t="n"/>
      <c r="J4492" s="40">
        <f>IF(G4492="","",MAX(0,G4492-N(H4492)))</f>
        <v/>
      </c>
      <c r="K4492" s="24">
        <f>IF(OR(G4492="",N(G4492)=0),"",J4492/G4492)</f>
        <v/>
      </c>
      <c r="L4492" s="38" t="n"/>
      <c r="M4492" s="38" t="n"/>
      <c r="N4492" s="20" t="n"/>
      <c r="O4492" s="40">
        <f>IF(AND(L4492="",M4492=""),"",N(L4492)+N(M4492))</f>
        <v/>
      </c>
      <c r="P4492" s="24">
        <f>IF(OR(O4492="",N(O4492)=0),"",N(M4492)/O4492)</f>
        <v/>
      </c>
      <c r="Q4492" s="40">
        <f>IF(OR(J4492="",N(J4492)=0,O4492=""),"",N(L4492)/(J4492/60))</f>
        <v/>
      </c>
      <c r="R4492" s="20" t="n"/>
    </row>
    <row r="4493">
      <c r="A4493" s="39" t="n"/>
      <c r="B4493" s="20" t="n"/>
      <c r="C4493" s="20" t="n"/>
      <c r="D4493" s="20" t="n"/>
      <c r="E4493" s="20" t="n"/>
      <c r="F4493" s="26">
        <f>IF(E4493="","",IFERROR(INDEX('İş emirleri'!$B$6:$B$305,MATCH(E4493,'İş emirleri'!$A$6:$A$305,0)),"İş emri yok"))</f>
        <v/>
      </c>
      <c r="G4493" s="38" t="n"/>
      <c r="H4493" s="38" t="n"/>
      <c r="I4493" s="20" t="n"/>
      <c r="J4493" s="40">
        <f>IF(G4493="","",MAX(0,G4493-N(H4493)))</f>
        <v/>
      </c>
      <c r="K4493" s="24">
        <f>IF(OR(G4493="",N(G4493)=0),"",J4493/G4493)</f>
        <v/>
      </c>
      <c r="L4493" s="38" t="n"/>
      <c r="M4493" s="38" t="n"/>
      <c r="N4493" s="20" t="n"/>
      <c r="O4493" s="40">
        <f>IF(AND(L4493="",M4493=""),"",N(L4493)+N(M4493))</f>
        <v/>
      </c>
      <c r="P4493" s="24">
        <f>IF(OR(O4493="",N(O4493)=0),"",N(M4493)/O4493)</f>
        <v/>
      </c>
      <c r="Q4493" s="40">
        <f>IF(OR(J4493="",N(J4493)=0,O4493=""),"",N(L4493)/(J4493/60))</f>
        <v/>
      </c>
      <c r="R4493" s="20" t="n"/>
    </row>
    <row r="4494">
      <c r="A4494" s="39" t="n"/>
      <c r="B4494" s="20" t="n"/>
      <c r="C4494" s="20" t="n"/>
      <c r="D4494" s="20" t="n"/>
      <c r="E4494" s="20" t="n"/>
      <c r="F4494" s="26">
        <f>IF(E4494="","",IFERROR(INDEX('İş emirleri'!$B$6:$B$305,MATCH(E4494,'İş emirleri'!$A$6:$A$305,0)),"İş emri yok"))</f>
        <v/>
      </c>
      <c r="G4494" s="38" t="n"/>
      <c r="H4494" s="38" t="n"/>
      <c r="I4494" s="20" t="n"/>
      <c r="J4494" s="40">
        <f>IF(G4494="","",MAX(0,G4494-N(H4494)))</f>
        <v/>
      </c>
      <c r="K4494" s="24">
        <f>IF(OR(G4494="",N(G4494)=0),"",J4494/G4494)</f>
        <v/>
      </c>
      <c r="L4494" s="38" t="n"/>
      <c r="M4494" s="38" t="n"/>
      <c r="N4494" s="20" t="n"/>
      <c r="O4494" s="40">
        <f>IF(AND(L4494="",M4494=""),"",N(L4494)+N(M4494))</f>
        <v/>
      </c>
      <c r="P4494" s="24">
        <f>IF(OR(O4494="",N(O4494)=0),"",N(M4494)/O4494)</f>
        <v/>
      </c>
      <c r="Q4494" s="40">
        <f>IF(OR(J4494="",N(J4494)=0,O4494=""),"",N(L4494)/(J4494/60))</f>
        <v/>
      </c>
      <c r="R4494" s="20" t="n"/>
    </row>
    <row r="4495">
      <c r="A4495" s="39" t="n"/>
      <c r="B4495" s="20" t="n"/>
      <c r="C4495" s="20" t="n"/>
      <c r="D4495" s="20" t="n"/>
      <c r="E4495" s="20" t="n"/>
      <c r="F4495" s="26">
        <f>IF(E4495="","",IFERROR(INDEX('İş emirleri'!$B$6:$B$305,MATCH(E4495,'İş emirleri'!$A$6:$A$305,0)),"İş emri yok"))</f>
        <v/>
      </c>
      <c r="G4495" s="38" t="n"/>
      <c r="H4495" s="38" t="n"/>
      <c r="I4495" s="20" t="n"/>
      <c r="J4495" s="40">
        <f>IF(G4495="","",MAX(0,G4495-N(H4495)))</f>
        <v/>
      </c>
      <c r="K4495" s="24">
        <f>IF(OR(G4495="",N(G4495)=0),"",J4495/G4495)</f>
        <v/>
      </c>
      <c r="L4495" s="38" t="n"/>
      <c r="M4495" s="38" t="n"/>
      <c r="N4495" s="20" t="n"/>
      <c r="O4495" s="40">
        <f>IF(AND(L4495="",M4495=""),"",N(L4495)+N(M4495))</f>
        <v/>
      </c>
      <c r="P4495" s="24">
        <f>IF(OR(O4495="",N(O4495)=0),"",N(M4495)/O4495)</f>
        <v/>
      </c>
      <c r="Q4495" s="40">
        <f>IF(OR(J4495="",N(J4495)=0,O4495=""),"",N(L4495)/(J4495/60))</f>
        <v/>
      </c>
      <c r="R4495" s="20" t="n"/>
    </row>
    <row r="4496">
      <c r="A4496" s="39" t="n"/>
      <c r="B4496" s="20" t="n"/>
      <c r="C4496" s="20" t="n"/>
      <c r="D4496" s="20" t="n"/>
      <c r="E4496" s="20" t="n"/>
      <c r="F4496" s="26">
        <f>IF(E4496="","",IFERROR(INDEX('İş emirleri'!$B$6:$B$305,MATCH(E4496,'İş emirleri'!$A$6:$A$305,0)),"İş emri yok"))</f>
        <v/>
      </c>
      <c r="G4496" s="38" t="n"/>
      <c r="H4496" s="38" t="n"/>
      <c r="I4496" s="20" t="n"/>
      <c r="J4496" s="40">
        <f>IF(G4496="","",MAX(0,G4496-N(H4496)))</f>
        <v/>
      </c>
      <c r="K4496" s="24">
        <f>IF(OR(G4496="",N(G4496)=0),"",J4496/G4496)</f>
        <v/>
      </c>
      <c r="L4496" s="38" t="n"/>
      <c r="M4496" s="38" t="n"/>
      <c r="N4496" s="20" t="n"/>
      <c r="O4496" s="40">
        <f>IF(AND(L4496="",M4496=""),"",N(L4496)+N(M4496))</f>
        <v/>
      </c>
      <c r="P4496" s="24">
        <f>IF(OR(O4496="",N(O4496)=0),"",N(M4496)/O4496)</f>
        <v/>
      </c>
      <c r="Q4496" s="40">
        <f>IF(OR(J4496="",N(J4496)=0,O4496=""),"",N(L4496)/(J4496/60))</f>
        <v/>
      </c>
      <c r="R4496" s="20" t="n"/>
    </row>
    <row r="4497">
      <c r="A4497" s="39" t="n"/>
      <c r="B4497" s="20" t="n"/>
      <c r="C4497" s="20" t="n"/>
      <c r="D4497" s="20" t="n"/>
      <c r="E4497" s="20" t="n"/>
      <c r="F4497" s="26">
        <f>IF(E4497="","",IFERROR(INDEX('İş emirleri'!$B$6:$B$305,MATCH(E4497,'İş emirleri'!$A$6:$A$305,0)),"İş emri yok"))</f>
        <v/>
      </c>
      <c r="G4497" s="38" t="n"/>
      <c r="H4497" s="38" t="n"/>
      <c r="I4497" s="20" t="n"/>
      <c r="J4497" s="40">
        <f>IF(G4497="","",MAX(0,G4497-N(H4497)))</f>
        <v/>
      </c>
      <c r="K4497" s="24">
        <f>IF(OR(G4497="",N(G4497)=0),"",J4497/G4497)</f>
        <v/>
      </c>
      <c r="L4497" s="38" t="n"/>
      <c r="M4497" s="38" t="n"/>
      <c r="N4497" s="20" t="n"/>
      <c r="O4497" s="40">
        <f>IF(AND(L4497="",M4497=""),"",N(L4497)+N(M4497))</f>
        <v/>
      </c>
      <c r="P4497" s="24">
        <f>IF(OR(O4497="",N(O4497)=0),"",N(M4497)/O4497)</f>
        <v/>
      </c>
      <c r="Q4497" s="40">
        <f>IF(OR(J4497="",N(J4497)=0,O4497=""),"",N(L4497)/(J4497/60))</f>
        <v/>
      </c>
      <c r="R4497" s="20" t="n"/>
    </row>
    <row r="4498">
      <c r="A4498" s="39" t="n"/>
      <c r="B4498" s="20" t="n"/>
      <c r="C4498" s="20" t="n"/>
      <c r="D4498" s="20" t="n"/>
      <c r="E4498" s="20" t="n"/>
      <c r="F4498" s="26">
        <f>IF(E4498="","",IFERROR(INDEX('İş emirleri'!$B$6:$B$305,MATCH(E4498,'İş emirleri'!$A$6:$A$305,0)),"İş emri yok"))</f>
        <v/>
      </c>
      <c r="G4498" s="38" t="n"/>
      <c r="H4498" s="38" t="n"/>
      <c r="I4498" s="20" t="n"/>
      <c r="J4498" s="40">
        <f>IF(G4498="","",MAX(0,G4498-N(H4498)))</f>
        <v/>
      </c>
      <c r="K4498" s="24">
        <f>IF(OR(G4498="",N(G4498)=0),"",J4498/G4498)</f>
        <v/>
      </c>
      <c r="L4498" s="38" t="n"/>
      <c r="M4498" s="38" t="n"/>
      <c r="N4498" s="20" t="n"/>
      <c r="O4498" s="40">
        <f>IF(AND(L4498="",M4498=""),"",N(L4498)+N(M4498))</f>
        <v/>
      </c>
      <c r="P4498" s="24">
        <f>IF(OR(O4498="",N(O4498)=0),"",N(M4498)/O4498)</f>
        <v/>
      </c>
      <c r="Q4498" s="40">
        <f>IF(OR(J4498="",N(J4498)=0,O4498=""),"",N(L4498)/(J4498/60))</f>
        <v/>
      </c>
      <c r="R4498" s="20" t="n"/>
    </row>
    <row r="4499">
      <c r="A4499" s="39" t="n"/>
      <c r="B4499" s="20" t="n"/>
      <c r="C4499" s="20" t="n"/>
      <c r="D4499" s="20" t="n"/>
      <c r="E4499" s="20" t="n"/>
      <c r="F4499" s="26">
        <f>IF(E4499="","",IFERROR(INDEX('İş emirleri'!$B$6:$B$305,MATCH(E4499,'İş emirleri'!$A$6:$A$305,0)),"İş emri yok"))</f>
        <v/>
      </c>
      <c r="G4499" s="38" t="n"/>
      <c r="H4499" s="38" t="n"/>
      <c r="I4499" s="20" t="n"/>
      <c r="J4499" s="40">
        <f>IF(G4499="","",MAX(0,G4499-N(H4499)))</f>
        <v/>
      </c>
      <c r="K4499" s="24">
        <f>IF(OR(G4499="",N(G4499)=0),"",J4499/G4499)</f>
        <v/>
      </c>
      <c r="L4499" s="38" t="n"/>
      <c r="M4499" s="38" t="n"/>
      <c r="N4499" s="20" t="n"/>
      <c r="O4499" s="40">
        <f>IF(AND(L4499="",M4499=""),"",N(L4499)+N(M4499))</f>
        <v/>
      </c>
      <c r="P4499" s="24">
        <f>IF(OR(O4499="",N(O4499)=0),"",N(M4499)/O4499)</f>
        <v/>
      </c>
      <c r="Q4499" s="40">
        <f>IF(OR(J4499="",N(J4499)=0,O4499=""),"",N(L4499)/(J4499/60))</f>
        <v/>
      </c>
      <c r="R4499" s="20" t="n"/>
    </row>
    <row r="4500">
      <c r="A4500" s="39" t="n"/>
      <c r="B4500" s="20" t="n"/>
      <c r="C4500" s="20" t="n"/>
      <c r="D4500" s="20" t="n"/>
      <c r="E4500" s="20" t="n"/>
      <c r="F4500" s="26">
        <f>IF(E4500="","",IFERROR(INDEX('İş emirleri'!$B$6:$B$305,MATCH(E4500,'İş emirleri'!$A$6:$A$305,0)),"İş emri yok"))</f>
        <v/>
      </c>
      <c r="G4500" s="38" t="n"/>
      <c r="H4500" s="38" t="n"/>
      <c r="I4500" s="20" t="n"/>
      <c r="J4500" s="40">
        <f>IF(G4500="","",MAX(0,G4500-N(H4500)))</f>
        <v/>
      </c>
      <c r="K4500" s="24">
        <f>IF(OR(G4500="",N(G4500)=0),"",J4500/G4500)</f>
        <v/>
      </c>
      <c r="L4500" s="38" t="n"/>
      <c r="M4500" s="38" t="n"/>
      <c r="N4500" s="20" t="n"/>
      <c r="O4500" s="40">
        <f>IF(AND(L4500="",M4500=""),"",N(L4500)+N(M4500))</f>
        <v/>
      </c>
      <c r="P4500" s="24">
        <f>IF(OR(O4500="",N(O4500)=0),"",N(M4500)/O4500)</f>
        <v/>
      </c>
      <c r="Q4500" s="40">
        <f>IF(OR(J4500="",N(J4500)=0,O4500=""),"",N(L4500)/(J4500/60))</f>
        <v/>
      </c>
      <c r="R4500" s="20" t="n"/>
    </row>
    <row r="4501">
      <c r="A4501" s="39" t="n"/>
      <c r="B4501" s="20" t="n"/>
      <c r="C4501" s="20" t="n"/>
      <c r="D4501" s="20" t="n"/>
      <c r="E4501" s="20" t="n"/>
      <c r="F4501" s="26">
        <f>IF(E4501="","",IFERROR(INDEX('İş emirleri'!$B$6:$B$305,MATCH(E4501,'İş emirleri'!$A$6:$A$305,0)),"İş emri yok"))</f>
        <v/>
      </c>
      <c r="G4501" s="38" t="n"/>
      <c r="H4501" s="38" t="n"/>
      <c r="I4501" s="20" t="n"/>
      <c r="J4501" s="40">
        <f>IF(G4501="","",MAX(0,G4501-N(H4501)))</f>
        <v/>
      </c>
      <c r="K4501" s="24">
        <f>IF(OR(G4501="",N(G4501)=0),"",J4501/G4501)</f>
        <v/>
      </c>
      <c r="L4501" s="38" t="n"/>
      <c r="M4501" s="38" t="n"/>
      <c r="N4501" s="20" t="n"/>
      <c r="O4501" s="40">
        <f>IF(AND(L4501="",M4501=""),"",N(L4501)+N(M4501))</f>
        <v/>
      </c>
      <c r="P4501" s="24">
        <f>IF(OR(O4501="",N(O4501)=0),"",N(M4501)/O4501)</f>
        <v/>
      </c>
      <c r="Q4501" s="40">
        <f>IF(OR(J4501="",N(J4501)=0,O4501=""),"",N(L4501)/(J4501/60))</f>
        <v/>
      </c>
      <c r="R4501" s="20" t="n"/>
    </row>
    <row r="4502">
      <c r="A4502" s="39" t="n"/>
      <c r="B4502" s="20" t="n"/>
      <c r="C4502" s="20" t="n"/>
      <c r="D4502" s="20" t="n"/>
      <c r="E4502" s="20" t="n"/>
      <c r="F4502" s="26">
        <f>IF(E4502="","",IFERROR(INDEX('İş emirleri'!$B$6:$B$305,MATCH(E4502,'İş emirleri'!$A$6:$A$305,0)),"İş emri yok"))</f>
        <v/>
      </c>
      <c r="G4502" s="38" t="n"/>
      <c r="H4502" s="38" t="n"/>
      <c r="I4502" s="20" t="n"/>
      <c r="J4502" s="40">
        <f>IF(G4502="","",MAX(0,G4502-N(H4502)))</f>
        <v/>
      </c>
      <c r="K4502" s="24">
        <f>IF(OR(G4502="",N(G4502)=0),"",J4502/G4502)</f>
        <v/>
      </c>
      <c r="L4502" s="38" t="n"/>
      <c r="M4502" s="38" t="n"/>
      <c r="N4502" s="20" t="n"/>
      <c r="O4502" s="40">
        <f>IF(AND(L4502="",M4502=""),"",N(L4502)+N(M4502))</f>
        <v/>
      </c>
      <c r="P4502" s="24">
        <f>IF(OR(O4502="",N(O4502)=0),"",N(M4502)/O4502)</f>
        <v/>
      </c>
      <c r="Q4502" s="40">
        <f>IF(OR(J4502="",N(J4502)=0,O4502=""),"",N(L4502)/(J4502/60))</f>
        <v/>
      </c>
      <c r="R4502" s="20" t="n"/>
    </row>
    <row r="4503">
      <c r="A4503" s="39" t="n"/>
      <c r="B4503" s="20" t="n"/>
      <c r="C4503" s="20" t="n"/>
      <c r="D4503" s="20" t="n"/>
      <c r="E4503" s="20" t="n"/>
      <c r="F4503" s="26">
        <f>IF(E4503="","",IFERROR(INDEX('İş emirleri'!$B$6:$B$305,MATCH(E4503,'İş emirleri'!$A$6:$A$305,0)),"İş emri yok"))</f>
        <v/>
      </c>
      <c r="G4503" s="38" t="n"/>
      <c r="H4503" s="38" t="n"/>
      <c r="I4503" s="20" t="n"/>
      <c r="J4503" s="40">
        <f>IF(G4503="","",MAX(0,G4503-N(H4503)))</f>
        <v/>
      </c>
      <c r="K4503" s="24">
        <f>IF(OR(G4503="",N(G4503)=0),"",J4503/G4503)</f>
        <v/>
      </c>
      <c r="L4503" s="38" t="n"/>
      <c r="M4503" s="38" t="n"/>
      <c r="N4503" s="20" t="n"/>
      <c r="O4503" s="40">
        <f>IF(AND(L4503="",M4503=""),"",N(L4503)+N(M4503))</f>
        <v/>
      </c>
      <c r="P4503" s="24">
        <f>IF(OR(O4503="",N(O4503)=0),"",N(M4503)/O4503)</f>
        <v/>
      </c>
      <c r="Q4503" s="40">
        <f>IF(OR(J4503="",N(J4503)=0,O4503=""),"",N(L4503)/(J4503/60))</f>
        <v/>
      </c>
      <c r="R4503" s="20" t="n"/>
    </row>
    <row r="4504">
      <c r="A4504" s="39" t="n"/>
      <c r="B4504" s="20" t="n"/>
      <c r="C4504" s="20" t="n"/>
      <c r="D4504" s="20" t="n"/>
      <c r="E4504" s="20" t="n"/>
      <c r="F4504" s="26">
        <f>IF(E4504="","",IFERROR(INDEX('İş emirleri'!$B$6:$B$305,MATCH(E4504,'İş emirleri'!$A$6:$A$305,0)),"İş emri yok"))</f>
        <v/>
      </c>
      <c r="G4504" s="38" t="n"/>
      <c r="H4504" s="38" t="n"/>
      <c r="I4504" s="20" t="n"/>
      <c r="J4504" s="40">
        <f>IF(G4504="","",MAX(0,G4504-N(H4504)))</f>
        <v/>
      </c>
      <c r="K4504" s="24">
        <f>IF(OR(G4504="",N(G4504)=0),"",J4504/G4504)</f>
        <v/>
      </c>
      <c r="L4504" s="38" t="n"/>
      <c r="M4504" s="38" t="n"/>
      <c r="N4504" s="20" t="n"/>
      <c r="O4504" s="40">
        <f>IF(AND(L4504="",M4504=""),"",N(L4504)+N(M4504))</f>
        <v/>
      </c>
      <c r="P4504" s="24">
        <f>IF(OR(O4504="",N(O4504)=0),"",N(M4504)/O4504)</f>
        <v/>
      </c>
      <c r="Q4504" s="40">
        <f>IF(OR(J4504="",N(J4504)=0,O4504=""),"",N(L4504)/(J4504/60))</f>
        <v/>
      </c>
      <c r="R4504" s="20" t="n"/>
    </row>
    <row r="4505">
      <c r="A4505" s="39" t="n"/>
      <c r="B4505" s="20" t="n"/>
      <c r="C4505" s="20" t="n"/>
      <c r="D4505" s="20" t="n"/>
      <c r="E4505" s="20" t="n"/>
      <c r="F4505" s="26">
        <f>IF(E4505="","",IFERROR(INDEX('İş emirleri'!$B$6:$B$305,MATCH(E4505,'İş emirleri'!$A$6:$A$305,0)),"İş emri yok"))</f>
        <v/>
      </c>
      <c r="G4505" s="38" t="n"/>
      <c r="H4505" s="38" t="n"/>
      <c r="I4505" s="20" t="n"/>
      <c r="J4505" s="40">
        <f>IF(G4505="","",MAX(0,G4505-N(H4505)))</f>
        <v/>
      </c>
      <c r="K4505" s="24">
        <f>IF(OR(G4505="",N(G4505)=0),"",J4505/G4505)</f>
        <v/>
      </c>
      <c r="L4505" s="38" t="n"/>
      <c r="M4505" s="38" t="n"/>
      <c r="N4505" s="20" t="n"/>
      <c r="O4505" s="40">
        <f>IF(AND(L4505="",M4505=""),"",N(L4505)+N(M4505))</f>
        <v/>
      </c>
      <c r="P4505" s="24">
        <f>IF(OR(O4505="",N(O4505)=0),"",N(M4505)/O4505)</f>
        <v/>
      </c>
      <c r="Q4505" s="40">
        <f>IF(OR(J4505="",N(J4505)=0,O4505=""),"",N(L4505)/(J4505/60))</f>
        <v/>
      </c>
      <c r="R4505" s="20" t="n"/>
    </row>
    <row r="4506">
      <c r="A4506" s="39" t="n"/>
      <c r="B4506" s="20" t="n"/>
      <c r="C4506" s="20" t="n"/>
      <c r="D4506" s="20" t="n"/>
      <c r="E4506" s="20" t="n"/>
      <c r="F4506" s="26">
        <f>IF(E4506="","",IFERROR(INDEX('İş emirleri'!$B$6:$B$305,MATCH(E4506,'İş emirleri'!$A$6:$A$305,0)),"İş emri yok"))</f>
        <v/>
      </c>
      <c r="G4506" s="38" t="n"/>
      <c r="H4506" s="38" t="n"/>
      <c r="I4506" s="20" t="n"/>
      <c r="J4506" s="40">
        <f>IF(G4506="","",MAX(0,G4506-N(H4506)))</f>
        <v/>
      </c>
      <c r="K4506" s="24">
        <f>IF(OR(G4506="",N(G4506)=0),"",J4506/G4506)</f>
        <v/>
      </c>
      <c r="L4506" s="38" t="n"/>
      <c r="M4506" s="38" t="n"/>
      <c r="N4506" s="20" t="n"/>
      <c r="O4506" s="40">
        <f>IF(AND(L4506="",M4506=""),"",N(L4506)+N(M4506))</f>
        <v/>
      </c>
      <c r="P4506" s="24">
        <f>IF(OR(O4506="",N(O4506)=0),"",N(M4506)/O4506)</f>
        <v/>
      </c>
      <c r="Q4506" s="40">
        <f>IF(OR(J4506="",N(J4506)=0,O4506=""),"",N(L4506)/(J4506/60))</f>
        <v/>
      </c>
      <c r="R4506" s="20" t="n"/>
    </row>
    <row r="4507">
      <c r="A4507" s="39" t="n"/>
      <c r="B4507" s="20" t="n"/>
      <c r="C4507" s="20" t="n"/>
      <c r="D4507" s="20" t="n"/>
      <c r="E4507" s="20" t="n"/>
      <c r="F4507" s="26">
        <f>IF(E4507="","",IFERROR(INDEX('İş emirleri'!$B$6:$B$305,MATCH(E4507,'İş emirleri'!$A$6:$A$305,0)),"İş emri yok"))</f>
        <v/>
      </c>
      <c r="G4507" s="38" t="n"/>
      <c r="H4507" s="38" t="n"/>
      <c r="I4507" s="20" t="n"/>
      <c r="J4507" s="40">
        <f>IF(G4507="","",MAX(0,G4507-N(H4507)))</f>
        <v/>
      </c>
      <c r="K4507" s="24">
        <f>IF(OR(G4507="",N(G4507)=0),"",J4507/G4507)</f>
        <v/>
      </c>
      <c r="L4507" s="38" t="n"/>
      <c r="M4507" s="38" t="n"/>
      <c r="N4507" s="20" t="n"/>
      <c r="O4507" s="40">
        <f>IF(AND(L4507="",M4507=""),"",N(L4507)+N(M4507))</f>
        <v/>
      </c>
      <c r="P4507" s="24">
        <f>IF(OR(O4507="",N(O4507)=0),"",N(M4507)/O4507)</f>
        <v/>
      </c>
      <c r="Q4507" s="40">
        <f>IF(OR(J4507="",N(J4507)=0,O4507=""),"",N(L4507)/(J4507/60))</f>
        <v/>
      </c>
      <c r="R4507" s="20" t="n"/>
    </row>
    <row r="4508">
      <c r="A4508" s="39" t="n"/>
      <c r="B4508" s="20" t="n"/>
      <c r="C4508" s="20" t="n"/>
      <c r="D4508" s="20" t="n"/>
      <c r="E4508" s="20" t="n"/>
      <c r="F4508" s="26">
        <f>IF(E4508="","",IFERROR(INDEX('İş emirleri'!$B$6:$B$305,MATCH(E4508,'İş emirleri'!$A$6:$A$305,0)),"İş emri yok"))</f>
        <v/>
      </c>
      <c r="G4508" s="38" t="n"/>
      <c r="H4508" s="38" t="n"/>
      <c r="I4508" s="20" t="n"/>
      <c r="J4508" s="40">
        <f>IF(G4508="","",MAX(0,G4508-N(H4508)))</f>
        <v/>
      </c>
      <c r="K4508" s="24">
        <f>IF(OR(G4508="",N(G4508)=0),"",J4508/G4508)</f>
        <v/>
      </c>
      <c r="L4508" s="38" t="n"/>
      <c r="M4508" s="38" t="n"/>
      <c r="N4508" s="20" t="n"/>
      <c r="O4508" s="40">
        <f>IF(AND(L4508="",M4508=""),"",N(L4508)+N(M4508))</f>
        <v/>
      </c>
      <c r="P4508" s="24">
        <f>IF(OR(O4508="",N(O4508)=0),"",N(M4508)/O4508)</f>
        <v/>
      </c>
      <c r="Q4508" s="40">
        <f>IF(OR(J4508="",N(J4508)=0,O4508=""),"",N(L4508)/(J4508/60))</f>
        <v/>
      </c>
      <c r="R4508" s="20" t="n"/>
    </row>
    <row r="4509">
      <c r="A4509" s="39" t="n"/>
      <c r="B4509" s="20" t="n"/>
      <c r="C4509" s="20" t="n"/>
      <c r="D4509" s="20" t="n"/>
      <c r="E4509" s="20" t="n"/>
      <c r="F4509" s="26">
        <f>IF(E4509="","",IFERROR(INDEX('İş emirleri'!$B$6:$B$305,MATCH(E4509,'İş emirleri'!$A$6:$A$305,0)),"İş emri yok"))</f>
        <v/>
      </c>
      <c r="G4509" s="38" t="n"/>
      <c r="H4509" s="38" t="n"/>
      <c r="I4509" s="20" t="n"/>
      <c r="J4509" s="40">
        <f>IF(G4509="","",MAX(0,G4509-N(H4509)))</f>
        <v/>
      </c>
      <c r="K4509" s="24">
        <f>IF(OR(G4509="",N(G4509)=0),"",J4509/G4509)</f>
        <v/>
      </c>
      <c r="L4509" s="38" t="n"/>
      <c r="M4509" s="38" t="n"/>
      <c r="N4509" s="20" t="n"/>
      <c r="O4509" s="40">
        <f>IF(AND(L4509="",M4509=""),"",N(L4509)+N(M4509))</f>
        <v/>
      </c>
      <c r="P4509" s="24">
        <f>IF(OR(O4509="",N(O4509)=0),"",N(M4509)/O4509)</f>
        <v/>
      </c>
      <c r="Q4509" s="40">
        <f>IF(OR(J4509="",N(J4509)=0,O4509=""),"",N(L4509)/(J4509/60))</f>
        <v/>
      </c>
      <c r="R4509" s="20" t="n"/>
    </row>
    <row r="4510">
      <c r="A4510" s="39" t="n"/>
      <c r="B4510" s="20" t="n"/>
      <c r="C4510" s="20" t="n"/>
      <c r="D4510" s="20" t="n"/>
      <c r="E4510" s="20" t="n"/>
      <c r="F4510" s="26">
        <f>IF(E4510="","",IFERROR(INDEX('İş emirleri'!$B$6:$B$305,MATCH(E4510,'İş emirleri'!$A$6:$A$305,0)),"İş emri yok"))</f>
        <v/>
      </c>
      <c r="G4510" s="38" t="n"/>
      <c r="H4510" s="38" t="n"/>
      <c r="I4510" s="20" t="n"/>
      <c r="J4510" s="40">
        <f>IF(G4510="","",MAX(0,G4510-N(H4510)))</f>
        <v/>
      </c>
      <c r="K4510" s="24">
        <f>IF(OR(G4510="",N(G4510)=0),"",J4510/G4510)</f>
        <v/>
      </c>
      <c r="L4510" s="38" t="n"/>
      <c r="M4510" s="38" t="n"/>
      <c r="N4510" s="20" t="n"/>
      <c r="O4510" s="40">
        <f>IF(AND(L4510="",M4510=""),"",N(L4510)+N(M4510))</f>
        <v/>
      </c>
      <c r="P4510" s="24">
        <f>IF(OR(O4510="",N(O4510)=0),"",N(M4510)/O4510)</f>
        <v/>
      </c>
      <c r="Q4510" s="40">
        <f>IF(OR(J4510="",N(J4510)=0,O4510=""),"",N(L4510)/(J4510/60))</f>
        <v/>
      </c>
      <c r="R4510" s="20" t="n"/>
    </row>
    <row r="4511">
      <c r="A4511" s="39" t="n"/>
      <c r="B4511" s="20" t="n"/>
      <c r="C4511" s="20" t="n"/>
      <c r="D4511" s="20" t="n"/>
      <c r="E4511" s="20" t="n"/>
      <c r="F4511" s="26">
        <f>IF(E4511="","",IFERROR(INDEX('İş emirleri'!$B$6:$B$305,MATCH(E4511,'İş emirleri'!$A$6:$A$305,0)),"İş emri yok"))</f>
        <v/>
      </c>
      <c r="G4511" s="38" t="n"/>
      <c r="H4511" s="38" t="n"/>
      <c r="I4511" s="20" t="n"/>
      <c r="J4511" s="40">
        <f>IF(G4511="","",MAX(0,G4511-N(H4511)))</f>
        <v/>
      </c>
      <c r="K4511" s="24">
        <f>IF(OR(G4511="",N(G4511)=0),"",J4511/G4511)</f>
        <v/>
      </c>
      <c r="L4511" s="38" t="n"/>
      <c r="M4511" s="38" t="n"/>
      <c r="N4511" s="20" t="n"/>
      <c r="O4511" s="40">
        <f>IF(AND(L4511="",M4511=""),"",N(L4511)+N(M4511))</f>
        <v/>
      </c>
      <c r="P4511" s="24">
        <f>IF(OR(O4511="",N(O4511)=0),"",N(M4511)/O4511)</f>
        <v/>
      </c>
      <c r="Q4511" s="40">
        <f>IF(OR(J4511="",N(J4511)=0,O4511=""),"",N(L4511)/(J4511/60))</f>
        <v/>
      </c>
      <c r="R4511" s="20" t="n"/>
    </row>
    <row r="4512">
      <c r="A4512" s="39" t="n"/>
      <c r="B4512" s="20" t="n"/>
      <c r="C4512" s="20" t="n"/>
      <c r="D4512" s="20" t="n"/>
      <c r="E4512" s="20" t="n"/>
      <c r="F4512" s="26">
        <f>IF(E4512="","",IFERROR(INDEX('İş emirleri'!$B$6:$B$305,MATCH(E4512,'İş emirleri'!$A$6:$A$305,0)),"İş emri yok"))</f>
        <v/>
      </c>
      <c r="G4512" s="38" t="n"/>
      <c r="H4512" s="38" t="n"/>
      <c r="I4512" s="20" t="n"/>
      <c r="J4512" s="40">
        <f>IF(G4512="","",MAX(0,G4512-N(H4512)))</f>
        <v/>
      </c>
      <c r="K4512" s="24">
        <f>IF(OR(G4512="",N(G4512)=0),"",J4512/G4512)</f>
        <v/>
      </c>
      <c r="L4512" s="38" t="n"/>
      <c r="M4512" s="38" t="n"/>
      <c r="N4512" s="20" t="n"/>
      <c r="O4512" s="40">
        <f>IF(AND(L4512="",M4512=""),"",N(L4512)+N(M4512))</f>
        <v/>
      </c>
      <c r="P4512" s="24">
        <f>IF(OR(O4512="",N(O4512)=0),"",N(M4512)/O4512)</f>
        <v/>
      </c>
      <c r="Q4512" s="40">
        <f>IF(OR(J4512="",N(J4512)=0,O4512=""),"",N(L4512)/(J4512/60))</f>
        <v/>
      </c>
      <c r="R4512" s="20" t="n"/>
    </row>
    <row r="4513">
      <c r="A4513" s="39" t="n"/>
      <c r="B4513" s="20" t="n"/>
      <c r="C4513" s="20" t="n"/>
      <c r="D4513" s="20" t="n"/>
      <c r="E4513" s="20" t="n"/>
      <c r="F4513" s="26">
        <f>IF(E4513="","",IFERROR(INDEX('İş emirleri'!$B$6:$B$305,MATCH(E4513,'İş emirleri'!$A$6:$A$305,0)),"İş emri yok"))</f>
        <v/>
      </c>
      <c r="G4513" s="38" t="n"/>
      <c r="H4513" s="38" t="n"/>
      <c r="I4513" s="20" t="n"/>
      <c r="J4513" s="40">
        <f>IF(G4513="","",MAX(0,G4513-N(H4513)))</f>
        <v/>
      </c>
      <c r="K4513" s="24">
        <f>IF(OR(G4513="",N(G4513)=0),"",J4513/G4513)</f>
        <v/>
      </c>
      <c r="L4513" s="38" t="n"/>
      <c r="M4513" s="38" t="n"/>
      <c r="N4513" s="20" t="n"/>
      <c r="O4513" s="40">
        <f>IF(AND(L4513="",M4513=""),"",N(L4513)+N(M4513))</f>
        <v/>
      </c>
      <c r="P4513" s="24">
        <f>IF(OR(O4513="",N(O4513)=0),"",N(M4513)/O4513)</f>
        <v/>
      </c>
      <c r="Q4513" s="40">
        <f>IF(OR(J4513="",N(J4513)=0,O4513=""),"",N(L4513)/(J4513/60))</f>
        <v/>
      </c>
      <c r="R4513" s="20" t="n"/>
    </row>
    <row r="4514">
      <c r="A4514" s="39" t="n"/>
      <c r="B4514" s="20" t="n"/>
      <c r="C4514" s="20" t="n"/>
      <c r="D4514" s="20" t="n"/>
      <c r="E4514" s="20" t="n"/>
      <c r="F4514" s="26">
        <f>IF(E4514="","",IFERROR(INDEX('İş emirleri'!$B$6:$B$305,MATCH(E4514,'İş emirleri'!$A$6:$A$305,0)),"İş emri yok"))</f>
        <v/>
      </c>
      <c r="G4514" s="38" t="n"/>
      <c r="H4514" s="38" t="n"/>
      <c r="I4514" s="20" t="n"/>
      <c r="J4514" s="40">
        <f>IF(G4514="","",MAX(0,G4514-N(H4514)))</f>
        <v/>
      </c>
      <c r="K4514" s="24">
        <f>IF(OR(G4514="",N(G4514)=0),"",J4514/G4514)</f>
        <v/>
      </c>
      <c r="L4514" s="38" t="n"/>
      <c r="M4514" s="38" t="n"/>
      <c r="N4514" s="20" t="n"/>
      <c r="O4514" s="40">
        <f>IF(AND(L4514="",M4514=""),"",N(L4514)+N(M4514))</f>
        <v/>
      </c>
      <c r="P4514" s="24">
        <f>IF(OR(O4514="",N(O4514)=0),"",N(M4514)/O4514)</f>
        <v/>
      </c>
      <c r="Q4514" s="40">
        <f>IF(OR(J4514="",N(J4514)=0,O4514=""),"",N(L4514)/(J4514/60))</f>
        <v/>
      </c>
      <c r="R4514" s="20" t="n"/>
    </row>
    <row r="4515">
      <c r="A4515" s="39" t="n"/>
      <c r="B4515" s="20" t="n"/>
      <c r="C4515" s="20" t="n"/>
      <c r="D4515" s="20" t="n"/>
      <c r="E4515" s="20" t="n"/>
      <c r="F4515" s="26">
        <f>IF(E4515="","",IFERROR(INDEX('İş emirleri'!$B$6:$B$305,MATCH(E4515,'İş emirleri'!$A$6:$A$305,0)),"İş emri yok"))</f>
        <v/>
      </c>
      <c r="G4515" s="38" t="n"/>
      <c r="H4515" s="38" t="n"/>
      <c r="I4515" s="20" t="n"/>
      <c r="J4515" s="40">
        <f>IF(G4515="","",MAX(0,G4515-N(H4515)))</f>
        <v/>
      </c>
      <c r="K4515" s="24">
        <f>IF(OR(G4515="",N(G4515)=0),"",J4515/G4515)</f>
        <v/>
      </c>
      <c r="L4515" s="38" t="n"/>
      <c r="M4515" s="38" t="n"/>
      <c r="N4515" s="20" t="n"/>
      <c r="O4515" s="40">
        <f>IF(AND(L4515="",M4515=""),"",N(L4515)+N(M4515))</f>
        <v/>
      </c>
      <c r="P4515" s="24">
        <f>IF(OR(O4515="",N(O4515)=0),"",N(M4515)/O4515)</f>
        <v/>
      </c>
      <c r="Q4515" s="40">
        <f>IF(OR(J4515="",N(J4515)=0,O4515=""),"",N(L4515)/(J4515/60))</f>
        <v/>
      </c>
      <c r="R4515" s="20" t="n"/>
    </row>
    <row r="4516">
      <c r="A4516" s="39" t="n"/>
      <c r="B4516" s="20" t="n"/>
      <c r="C4516" s="20" t="n"/>
      <c r="D4516" s="20" t="n"/>
      <c r="E4516" s="20" t="n"/>
      <c r="F4516" s="26">
        <f>IF(E4516="","",IFERROR(INDEX('İş emirleri'!$B$6:$B$305,MATCH(E4516,'İş emirleri'!$A$6:$A$305,0)),"İş emri yok"))</f>
        <v/>
      </c>
      <c r="G4516" s="38" t="n"/>
      <c r="H4516" s="38" t="n"/>
      <c r="I4516" s="20" t="n"/>
      <c r="J4516" s="40">
        <f>IF(G4516="","",MAX(0,G4516-N(H4516)))</f>
        <v/>
      </c>
      <c r="K4516" s="24">
        <f>IF(OR(G4516="",N(G4516)=0),"",J4516/G4516)</f>
        <v/>
      </c>
      <c r="L4516" s="38" t="n"/>
      <c r="M4516" s="38" t="n"/>
      <c r="N4516" s="20" t="n"/>
      <c r="O4516" s="40">
        <f>IF(AND(L4516="",M4516=""),"",N(L4516)+N(M4516))</f>
        <v/>
      </c>
      <c r="P4516" s="24">
        <f>IF(OR(O4516="",N(O4516)=0),"",N(M4516)/O4516)</f>
        <v/>
      </c>
      <c r="Q4516" s="40">
        <f>IF(OR(J4516="",N(J4516)=0,O4516=""),"",N(L4516)/(J4516/60))</f>
        <v/>
      </c>
      <c r="R4516" s="20" t="n"/>
    </row>
    <row r="4517">
      <c r="A4517" s="39" t="n"/>
      <c r="B4517" s="20" t="n"/>
      <c r="C4517" s="20" t="n"/>
      <c r="D4517" s="20" t="n"/>
      <c r="E4517" s="20" t="n"/>
      <c r="F4517" s="26">
        <f>IF(E4517="","",IFERROR(INDEX('İş emirleri'!$B$6:$B$305,MATCH(E4517,'İş emirleri'!$A$6:$A$305,0)),"İş emri yok"))</f>
        <v/>
      </c>
      <c r="G4517" s="38" t="n"/>
      <c r="H4517" s="38" t="n"/>
      <c r="I4517" s="20" t="n"/>
      <c r="J4517" s="40">
        <f>IF(G4517="","",MAX(0,G4517-N(H4517)))</f>
        <v/>
      </c>
      <c r="K4517" s="24">
        <f>IF(OR(G4517="",N(G4517)=0),"",J4517/G4517)</f>
        <v/>
      </c>
      <c r="L4517" s="38" t="n"/>
      <c r="M4517" s="38" t="n"/>
      <c r="N4517" s="20" t="n"/>
      <c r="O4517" s="40">
        <f>IF(AND(L4517="",M4517=""),"",N(L4517)+N(M4517))</f>
        <v/>
      </c>
      <c r="P4517" s="24">
        <f>IF(OR(O4517="",N(O4517)=0),"",N(M4517)/O4517)</f>
        <v/>
      </c>
      <c r="Q4517" s="40">
        <f>IF(OR(J4517="",N(J4517)=0,O4517=""),"",N(L4517)/(J4517/60))</f>
        <v/>
      </c>
      <c r="R4517" s="20" t="n"/>
    </row>
    <row r="4518">
      <c r="A4518" s="39" t="n"/>
      <c r="B4518" s="20" t="n"/>
      <c r="C4518" s="20" t="n"/>
      <c r="D4518" s="20" t="n"/>
      <c r="E4518" s="20" t="n"/>
      <c r="F4518" s="26">
        <f>IF(E4518="","",IFERROR(INDEX('İş emirleri'!$B$6:$B$305,MATCH(E4518,'İş emirleri'!$A$6:$A$305,0)),"İş emri yok"))</f>
        <v/>
      </c>
      <c r="G4518" s="38" t="n"/>
      <c r="H4518" s="38" t="n"/>
      <c r="I4518" s="20" t="n"/>
      <c r="J4518" s="40">
        <f>IF(G4518="","",MAX(0,G4518-N(H4518)))</f>
        <v/>
      </c>
      <c r="K4518" s="24">
        <f>IF(OR(G4518="",N(G4518)=0),"",J4518/G4518)</f>
        <v/>
      </c>
      <c r="L4518" s="38" t="n"/>
      <c r="M4518" s="38" t="n"/>
      <c r="N4518" s="20" t="n"/>
      <c r="O4518" s="40">
        <f>IF(AND(L4518="",M4518=""),"",N(L4518)+N(M4518))</f>
        <v/>
      </c>
      <c r="P4518" s="24">
        <f>IF(OR(O4518="",N(O4518)=0),"",N(M4518)/O4518)</f>
        <v/>
      </c>
      <c r="Q4518" s="40">
        <f>IF(OR(J4518="",N(J4518)=0,O4518=""),"",N(L4518)/(J4518/60))</f>
        <v/>
      </c>
      <c r="R4518" s="20" t="n"/>
    </row>
    <row r="4519">
      <c r="A4519" s="39" t="n"/>
      <c r="B4519" s="20" t="n"/>
      <c r="C4519" s="20" t="n"/>
      <c r="D4519" s="20" t="n"/>
      <c r="E4519" s="20" t="n"/>
      <c r="F4519" s="26">
        <f>IF(E4519="","",IFERROR(INDEX('İş emirleri'!$B$6:$B$305,MATCH(E4519,'İş emirleri'!$A$6:$A$305,0)),"İş emri yok"))</f>
        <v/>
      </c>
      <c r="G4519" s="38" t="n"/>
      <c r="H4519" s="38" t="n"/>
      <c r="I4519" s="20" t="n"/>
      <c r="J4519" s="40">
        <f>IF(G4519="","",MAX(0,G4519-N(H4519)))</f>
        <v/>
      </c>
      <c r="K4519" s="24">
        <f>IF(OR(G4519="",N(G4519)=0),"",J4519/G4519)</f>
        <v/>
      </c>
      <c r="L4519" s="38" t="n"/>
      <c r="M4519" s="38" t="n"/>
      <c r="N4519" s="20" t="n"/>
      <c r="O4519" s="40">
        <f>IF(AND(L4519="",M4519=""),"",N(L4519)+N(M4519))</f>
        <v/>
      </c>
      <c r="P4519" s="24">
        <f>IF(OR(O4519="",N(O4519)=0),"",N(M4519)/O4519)</f>
        <v/>
      </c>
      <c r="Q4519" s="40">
        <f>IF(OR(J4519="",N(J4519)=0,O4519=""),"",N(L4519)/(J4519/60))</f>
        <v/>
      </c>
      <c r="R4519" s="20" t="n"/>
    </row>
    <row r="4520">
      <c r="A4520" s="39" t="n"/>
      <c r="B4520" s="20" t="n"/>
      <c r="C4520" s="20" t="n"/>
      <c r="D4520" s="20" t="n"/>
      <c r="E4520" s="20" t="n"/>
      <c r="F4520" s="26">
        <f>IF(E4520="","",IFERROR(INDEX('İş emirleri'!$B$6:$B$305,MATCH(E4520,'İş emirleri'!$A$6:$A$305,0)),"İş emri yok"))</f>
        <v/>
      </c>
      <c r="G4520" s="38" t="n"/>
      <c r="H4520" s="38" t="n"/>
      <c r="I4520" s="20" t="n"/>
      <c r="J4520" s="40">
        <f>IF(G4520="","",MAX(0,G4520-N(H4520)))</f>
        <v/>
      </c>
      <c r="K4520" s="24">
        <f>IF(OR(G4520="",N(G4520)=0),"",J4520/G4520)</f>
        <v/>
      </c>
      <c r="L4520" s="38" t="n"/>
      <c r="M4520" s="38" t="n"/>
      <c r="N4520" s="20" t="n"/>
      <c r="O4520" s="40">
        <f>IF(AND(L4520="",M4520=""),"",N(L4520)+N(M4520))</f>
        <v/>
      </c>
      <c r="P4520" s="24">
        <f>IF(OR(O4520="",N(O4520)=0),"",N(M4520)/O4520)</f>
        <v/>
      </c>
      <c r="Q4520" s="40">
        <f>IF(OR(J4520="",N(J4520)=0,O4520=""),"",N(L4520)/(J4520/60))</f>
        <v/>
      </c>
      <c r="R4520" s="20" t="n"/>
    </row>
    <row r="4521">
      <c r="A4521" s="39" t="n"/>
      <c r="B4521" s="20" t="n"/>
      <c r="C4521" s="20" t="n"/>
      <c r="D4521" s="20" t="n"/>
      <c r="E4521" s="20" t="n"/>
      <c r="F4521" s="26">
        <f>IF(E4521="","",IFERROR(INDEX('İş emirleri'!$B$6:$B$305,MATCH(E4521,'İş emirleri'!$A$6:$A$305,0)),"İş emri yok"))</f>
        <v/>
      </c>
      <c r="G4521" s="38" t="n"/>
      <c r="H4521" s="38" t="n"/>
      <c r="I4521" s="20" t="n"/>
      <c r="J4521" s="40">
        <f>IF(G4521="","",MAX(0,G4521-N(H4521)))</f>
        <v/>
      </c>
      <c r="K4521" s="24">
        <f>IF(OR(G4521="",N(G4521)=0),"",J4521/G4521)</f>
        <v/>
      </c>
      <c r="L4521" s="38" t="n"/>
      <c r="M4521" s="38" t="n"/>
      <c r="N4521" s="20" t="n"/>
      <c r="O4521" s="40">
        <f>IF(AND(L4521="",M4521=""),"",N(L4521)+N(M4521))</f>
        <v/>
      </c>
      <c r="P4521" s="24">
        <f>IF(OR(O4521="",N(O4521)=0),"",N(M4521)/O4521)</f>
        <v/>
      </c>
      <c r="Q4521" s="40">
        <f>IF(OR(J4521="",N(J4521)=0,O4521=""),"",N(L4521)/(J4521/60))</f>
        <v/>
      </c>
      <c r="R4521" s="20" t="n"/>
    </row>
    <row r="4522">
      <c r="A4522" s="39" t="n"/>
      <c r="B4522" s="20" t="n"/>
      <c r="C4522" s="20" t="n"/>
      <c r="D4522" s="20" t="n"/>
      <c r="E4522" s="20" t="n"/>
      <c r="F4522" s="26">
        <f>IF(E4522="","",IFERROR(INDEX('İş emirleri'!$B$6:$B$305,MATCH(E4522,'İş emirleri'!$A$6:$A$305,0)),"İş emri yok"))</f>
        <v/>
      </c>
      <c r="G4522" s="38" t="n"/>
      <c r="H4522" s="38" t="n"/>
      <c r="I4522" s="20" t="n"/>
      <c r="J4522" s="40">
        <f>IF(G4522="","",MAX(0,G4522-N(H4522)))</f>
        <v/>
      </c>
      <c r="K4522" s="24">
        <f>IF(OR(G4522="",N(G4522)=0),"",J4522/G4522)</f>
        <v/>
      </c>
      <c r="L4522" s="38" t="n"/>
      <c r="M4522" s="38" t="n"/>
      <c r="N4522" s="20" t="n"/>
      <c r="O4522" s="40">
        <f>IF(AND(L4522="",M4522=""),"",N(L4522)+N(M4522))</f>
        <v/>
      </c>
      <c r="P4522" s="24">
        <f>IF(OR(O4522="",N(O4522)=0),"",N(M4522)/O4522)</f>
        <v/>
      </c>
      <c r="Q4522" s="40">
        <f>IF(OR(J4522="",N(J4522)=0,O4522=""),"",N(L4522)/(J4522/60))</f>
        <v/>
      </c>
      <c r="R4522" s="20" t="n"/>
    </row>
    <row r="4523">
      <c r="A4523" s="39" t="n"/>
      <c r="B4523" s="20" t="n"/>
      <c r="C4523" s="20" t="n"/>
      <c r="D4523" s="20" t="n"/>
      <c r="E4523" s="20" t="n"/>
      <c r="F4523" s="26">
        <f>IF(E4523="","",IFERROR(INDEX('İş emirleri'!$B$6:$B$305,MATCH(E4523,'İş emirleri'!$A$6:$A$305,0)),"İş emri yok"))</f>
        <v/>
      </c>
      <c r="G4523" s="38" t="n"/>
      <c r="H4523" s="38" t="n"/>
      <c r="I4523" s="20" t="n"/>
      <c r="J4523" s="40">
        <f>IF(G4523="","",MAX(0,G4523-N(H4523)))</f>
        <v/>
      </c>
      <c r="K4523" s="24">
        <f>IF(OR(G4523="",N(G4523)=0),"",J4523/G4523)</f>
        <v/>
      </c>
      <c r="L4523" s="38" t="n"/>
      <c r="M4523" s="38" t="n"/>
      <c r="N4523" s="20" t="n"/>
      <c r="O4523" s="40">
        <f>IF(AND(L4523="",M4523=""),"",N(L4523)+N(M4523))</f>
        <v/>
      </c>
      <c r="P4523" s="24">
        <f>IF(OR(O4523="",N(O4523)=0),"",N(M4523)/O4523)</f>
        <v/>
      </c>
      <c r="Q4523" s="40">
        <f>IF(OR(J4523="",N(J4523)=0,O4523=""),"",N(L4523)/(J4523/60))</f>
        <v/>
      </c>
      <c r="R4523" s="20" t="n"/>
    </row>
    <row r="4524">
      <c r="A4524" s="39" t="n"/>
      <c r="B4524" s="20" t="n"/>
      <c r="C4524" s="20" t="n"/>
      <c r="D4524" s="20" t="n"/>
      <c r="E4524" s="20" t="n"/>
      <c r="F4524" s="26">
        <f>IF(E4524="","",IFERROR(INDEX('İş emirleri'!$B$6:$B$305,MATCH(E4524,'İş emirleri'!$A$6:$A$305,0)),"İş emri yok"))</f>
        <v/>
      </c>
      <c r="G4524" s="38" t="n"/>
      <c r="H4524" s="38" t="n"/>
      <c r="I4524" s="20" t="n"/>
      <c r="J4524" s="40">
        <f>IF(G4524="","",MAX(0,G4524-N(H4524)))</f>
        <v/>
      </c>
      <c r="K4524" s="24">
        <f>IF(OR(G4524="",N(G4524)=0),"",J4524/G4524)</f>
        <v/>
      </c>
      <c r="L4524" s="38" t="n"/>
      <c r="M4524" s="38" t="n"/>
      <c r="N4524" s="20" t="n"/>
      <c r="O4524" s="40">
        <f>IF(AND(L4524="",M4524=""),"",N(L4524)+N(M4524))</f>
        <v/>
      </c>
      <c r="P4524" s="24">
        <f>IF(OR(O4524="",N(O4524)=0),"",N(M4524)/O4524)</f>
        <v/>
      </c>
      <c r="Q4524" s="40">
        <f>IF(OR(J4524="",N(J4524)=0,O4524=""),"",N(L4524)/(J4524/60))</f>
        <v/>
      </c>
      <c r="R4524" s="20" t="n"/>
    </row>
    <row r="4525">
      <c r="A4525" s="39" t="n"/>
      <c r="B4525" s="20" t="n"/>
      <c r="C4525" s="20" t="n"/>
      <c r="D4525" s="20" t="n"/>
      <c r="E4525" s="20" t="n"/>
      <c r="F4525" s="26">
        <f>IF(E4525="","",IFERROR(INDEX('İş emirleri'!$B$6:$B$305,MATCH(E4525,'İş emirleri'!$A$6:$A$305,0)),"İş emri yok"))</f>
        <v/>
      </c>
      <c r="G4525" s="38" t="n"/>
      <c r="H4525" s="38" t="n"/>
      <c r="I4525" s="20" t="n"/>
      <c r="J4525" s="40">
        <f>IF(G4525="","",MAX(0,G4525-N(H4525)))</f>
        <v/>
      </c>
      <c r="K4525" s="24">
        <f>IF(OR(G4525="",N(G4525)=0),"",J4525/G4525)</f>
        <v/>
      </c>
      <c r="L4525" s="38" t="n"/>
      <c r="M4525" s="38" t="n"/>
      <c r="N4525" s="20" t="n"/>
      <c r="O4525" s="40">
        <f>IF(AND(L4525="",M4525=""),"",N(L4525)+N(M4525))</f>
        <v/>
      </c>
      <c r="P4525" s="24">
        <f>IF(OR(O4525="",N(O4525)=0),"",N(M4525)/O4525)</f>
        <v/>
      </c>
      <c r="Q4525" s="40">
        <f>IF(OR(J4525="",N(J4525)=0,O4525=""),"",N(L4525)/(J4525/60))</f>
        <v/>
      </c>
      <c r="R4525" s="20" t="n"/>
    </row>
    <row r="4526">
      <c r="A4526" s="39" t="n"/>
      <c r="B4526" s="20" t="n"/>
      <c r="C4526" s="20" t="n"/>
      <c r="D4526" s="20" t="n"/>
      <c r="E4526" s="20" t="n"/>
      <c r="F4526" s="26">
        <f>IF(E4526="","",IFERROR(INDEX('İş emirleri'!$B$6:$B$305,MATCH(E4526,'İş emirleri'!$A$6:$A$305,0)),"İş emri yok"))</f>
        <v/>
      </c>
      <c r="G4526" s="38" t="n"/>
      <c r="H4526" s="38" t="n"/>
      <c r="I4526" s="20" t="n"/>
      <c r="J4526" s="40">
        <f>IF(G4526="","",MAX(0,G4526-N(H4526)))</f>
        <v/>
      </c>
      <c r="K4526" s="24">
        <f>IF(OR(G4526="",N(G4526)=0),"",J4526/G4526)</f>
        <v/>
      </c>
      <c r="L4526" s="38" t="n"/>
      <c r="M4526" s="38" t="n"/>
      <c r="N4526" s="20" t="n"/>
      <c r="O4526" s="40">
        <f>IF(AND(L4526="",M4526=""),"",N(L4526)+N(M4526))</f>
        <v/>
      </c>
      <c r="P4526" s="24">
        <f>IF(OR(O4526="",N(O4526)=0),"",N(M4526)/O4526)</f>
        <v/>
      </c>
      <c r="Q4526" s="40">
        <f>IF(OR(J4526="",N(J4526)=0,O4526=""),"",N(L4526)/(J4526/60))</f>
        <v/>
      </c>
      <c r="R4526" s="20" t="n"/>
    </row>
    <row r="4527">
      <c r="A4527" s="39" t="n"/>
      <c r="B4527" s="20" t="n"/>
      <c r="C4527" s="20" t="n"/>
      <c r="D4527" s="20" t="n"/>
      <c r="E4527" s="20" t="n"/>
      <c r="F4527" s="26">
        <f>IF(E4527="","",IFERROR(INDEX('İş emirleri'!$B$6:$B$305,MATCH(E4527,'İş emirleri'!$A$6:$A$305,0)),"İş emri yok"))</f>
        <v/>
      </c>
      <c r="G4527" s="38" t="n"/>
      <c r="H4527" s="38" t="n"/>
      <c r="I4527" s="20" t="n"/>
      <c r="J4527" s="40">
        <f>IF(G4527="","",MAX(0,G4527-N(H4527)))</f>
        <v/>
      </c>
      <c r="K4527" s="24">
        <f>IF(OR(G4527="",N(G4527)=0),"",J4527/G4527)</f>
        <v/>
      </c>
      <c r="L4527" s="38" t="n"/>
      <c r="M4527" s="38" t="n"/>
      <c r="N4527" s="20" t="n"/>
      <c r="O4527" s="40">
        <f>IF(AND(L4527="",M4527=""),"",N(L4527)+N(M4527))</f>
        <v/>
      </c>
      <c r="P4527" s="24">
        <f>IF(OR(O4527="",N(O4527)=0),"",N(M4527)/O4527)</f>
        <v/>
      </c>
      <c r="Q4527" s="40">
        <f>IF(OR(J4527="",N(J4527)=0,O4527=""),"",N(L4527)/(J4527/60))</f>
        <v/>
      </c>
      <c r="R4527" s="20" t="n"/>
    </row>
    <row r="4528">
      <c r="A4528" s="39" t="n"/>
      <c r="B4528" s="20" t="n"/>
      <c r="C4528" s="20" t="n"/>
      <c r="D4528" s="20" t="n"/>
      <c r="E4528" s="20" t="n"/>
      <c r="F4528" s="26">
        <f>IF(E4528="","",IFERROR(INDEX('İş emirleri'!$B$6:$B$305,MATCH(E4528,'İş emirleri'!$A$6:$A$305,0)),"İş emri yok"))</f>
        <v/>
      </c>
      <c r="G4528" s="38" t="n"/>
      <c r="H4528" s="38" t="n"/>
      <c r="I4528" s="20" t="n"/>
      <c r="J4528" s="40">
        <f>IF(G4528="","",MAX(0,G4528-N(H4528)))</f>
        <v/>
      </c>
      <c r="K4528" s="24">
        <f>IF(OR(G4528="",N(G4528)=0),"",J4528/G4528)</f>
        <v/>
      </c>
      <c r="L4528" s="38" t="n"/>
      <c r="M4528" s="38" t="n"/>
      <c r="N4528" s="20" t="n"/>
      <c r="O4528" s="40">
        <f>IF(AND(L4528="",M4528=""),"",N(L4528)+N(M4528))</f>
        <v/>
      </c>
      <c r="P4528" s="24">
        <f>IF(OR(O4528="",N(O4528)=0),"",N(M4528)/O4528)</f>
        <v/>
      </c>
      <c r="Q4528" s="40">
        <f>IF(OR(J4528="",N(J4528)=0,O4528=""),"",N(L4528)/(J4528/60))</f>
        <v/>
      </c>
      <c r="R4528" s="20" t="n"/>
    </row>
    <row r="4529">
      <c r="A4529" s="39" t="n"/>
      <c r="B4529" s="20" t="n"/>
      <c r="C4529" s="20" t="n"/>
      <c r="D4529" s="20" t="n"/>
      <c r="E4529" s="20" t="n"/>
      <c r="F4529" s="26">
        <f>IF(E4529="","",IFERROR(INDEX('İş emirleri'!$B$6:$B$305,MATCH(E4529,'İş emirleri'!$A$6:$A$305,0)),"İş emri yok"))</f>
        <v/>
      </c>
      <c r="G4529" s="38" t="n"/>
      <c r="H4529" s="38" t="n"/>
      <c r="I4529" s="20" t="n"/>
      <c r="J4529" s="40">
        <f>IF(G4529="","",MAX(0,G4529-N(H4529)))</f>
        <v/>
      </c>
      <c r="K4529" s="24">
        <f>IF(OR(G4529="",N(G4529)=0),"",J4529/G4529)</f>
        <v/>
      </c>
      <c r="L4529" s="38" t="n"/>
      <c r="M4529" s="38" t="n"/>
      <c r="N4529" s="20" t="n"/>
      <c r="O4529" s="40">
        <f>IF(AND(L4529="",M4529=""),"",N(L4529)+N(M4529))</f>
        <v/>
      </c>
      <c r="P4529" s="24">
        <f>IF(OR(O4529="",N(O4529)=0),"",N(M4529)/O4529)</f>
        <v/>
      </c>
      <c r="Q4529" s="40">
        <f>IF(OR(J4529="",N(J4529)=0,O4529=""),"",N(L4529)/(J4529/60))</f>
        <v/>
      </c>
      <c r="R4529" s="20" t="n"/>
    </row>
    <row r="4530">
      <c r="A4530" s="39" t="n"/>
      <c r="B4530" s="20" t="n"/>
      <c r="C4530" s="20" t="n"/>
      <c r="D4530" s="20" t="n"/>
      <c r="E4530" s="20" t="n"/>
      <c r="F4530" s="26">
        <f>IF(E4530="","",IFERROR(INDEX('İş emirleri'!$B$6:$B$305,MATCH(E4530,'İş emirleri'!$A$6:$A$305,0)),"İş emri yok"))</f>
        <v/>
      </c>
      <c r="G4530" s="38" t="n"/>
      <c r="H4530" s="38" t="n"/>
      <c r="I4530" s="20" t="n"/>
      <c r="J4530" s="40">
        <f>IF(G4530="","",MAX(0,G4530-N(H4530)))</f>
        <v/>
      </c>
      <c r="K4530" s="24">
        <f>IF(OR(G4530="",N(G4530)=0),"",J4530/G4530)</f>
        <v/>
      </c>
      <c r="L4530" s="38" t="n"/>
      <c r="M4530" s="38" t="n"/>
      <c r="N4530" s="20" t="n"/>
      <c r="O4530" s="40">
        <f>IF(AND(L4530="",M4530=""),"",N(L4530)+N(M4530))</f>
        <v/>
      </c>
      <c r="P4530" s="24">
        <f>IF(OR(O4530="",N(O4530)=0),"",N(M4530)/O4530)</f>
        <v/>
      </c>
      <c r="Q4530" s="40">
        <f>IF(OR(J4530="",N(J4530)=0,O4530=""),"",N(L4530)/(J4530/60))</f>
        <v/>
      </c>
      <c r="R4530" s="20" t="n"/>
    </row>
    <row r="4531">
      <c r="A4531" s="39" t="n"/>
      <c r="B4531" s="20" t="n"/>
      <c r="C4531" s="20" t="n"/>
      <c r="D4531" s="20" t="n"/>
      <c r="E4531" s="20" t="n"/>
      <c r="F4531" s="26">
        <f>IF(E4531="","",IFERROR(INDEX('İş emirleri'!$B$6:$B$305,MATCH(E4531,'İş emirleri'!$A$6:$A$305,0)),"İş emri yok"))</f>
        <v/>
      </c>
      <c r="G4531" s="38" t="n"/>
      <c r="H4531" s="38" t="n"/>
      <c r="I4531" s="20" t="n"/>
      <c r="J4531" s="40">
        <f>IF(G4531="","",MAX(0,G4531-N(H4531)))</f>
        <v/>
      </c>
      <c r="K4531" s="24">
        <f>IF(OR(G4531="",N(G4531)=0),"",J4531/G4531)</f>
        <v/>
      </c>
      <c r="L4531" s="38" t="n"/>
      <c r="M4531" s="38" t="n"/>
      <c r="N4531" s="20" t="n"/>
      <c r="O4531" s="40">
        <f>IF(AND(L4531="",M4531=""),"",N(L4531)+N(M4531))</f>
        <v/>
      </c>
      <c r="P4531" s="24">
        <f>IF(OR(O4531="",N(O4531)=0),"",N(M4531)/O4531)</f>
        <v/>
      </c>
      <c r="Q4531" s="40">
        <f>IF(OR(J4531="",N(J4531)=0,O4531=""),"",N(L4531)/(J4531/60))</f>
        <v/>
      </c>
      <c r="R4531" s="20" t="n"/>
    </row>
    <row r="4532">
      <c r="A4532" s="39" t="n"/>
      <c r="B4532" s="20" t="n"/>
      <c r="C4532" s="20" t="n"/>
      <c r="D4532" s="20" t="n"/>
      <c r="E4532" s="20" t="n"/>
      <c r="F4532" s="26">
        <f>IF(E4532="","",IFERROR(INDEX('İş emirleri'!$B$6:$B$305,MATCH(E4532,'İş emirleri'!$A$6:$A$305,0)),"İş emri yok"))</f>
        <v/>
      </c>
      <c r="G4532" s="38" t="n"/>
      <c r="H4532" s="38" t="n"/>
      <c r="I4532" s="20" t="n"/>
      <c r="J4532" s="40">
        <f>IF(G4532="","",MAX(0,G4532-N(H4532)))</f>
        <v/>
      </c>
      <c r="K4532" s="24">
        <f>IF(OR(G4532="",N(G4532)=0),"",J4532/G4532)</f>
        <v/>
      </c>
      <c r="L4532" s="38" t="n"/>
      <c r="M4532" s="38" t="n"/>
      <c r="N4532" s="20" t="n"/>
      <c r="O4532" s="40">
        <f>IF(AND(L4532="",M4532=""),"",N(L4532)+N(M4532))</f>
        <v/>
      </c>
      <c r="P4532" s="24">
        <f>IF(OR(O4532="",N(O4532)=0),"",N(M4532)/O4532)</f>
        <v/>
      </c>
      <c r="Q4532" s="40">
        <f>IF(OR(J4532="",N(J4532)=0,O4532=""),"",N(L4532)/(J4532/60))</f>
        <v/>
      </c>
      <c r="R4532" s="20" t="n"/>
    </row>
    <row r="4533">
      <c r="A4533" s="39" t="n"/>
      <c r="B4533" s="20" t="n"/>
      <c r="C4533" s="20" t="n"/>
      <c r="D4533" s="20" t="n"/>
      <c r="E4533" s="20" t="n"/>
      <c r="F4533" s="26">
        <f>IF(E4533="","",IFERROR(INDEX('İş emirleri'!$B$6:$B$305,MATCH(E4533,'İş emirleri'!$A$6:$A$305,0)),"İş emri yok"))</f>
        <v/>
      </c>
      <c r="G4533" s="38" t="n"/>
      <c r="H4533" s="38" t="n"/>
      <c r="I4533" s="20" t="n"/>
      <c r="J4533" s="40">
        <f>IF(G4533="","",MAX(0,G4533-N(H4533)))</f>
        <v/>
      </c>
      <c r="K4533" s="24">
        <f>IF(OR(G4533="",N(G4533)=0),"",J4533/G4533)</f>
        <v/>
      </c>
      <c r="L4533" s="38" t="n"/>
      <c r="M4533" s="38" t="n"/>
      <c r="N4533" s="20" t="n"/>
      <c r="O4533" s="40">
        <f>IF(AND(L4533="",M4533=""),"",N(L4533)+N(M4533))</f>
        <v/>
      </c>
      <c r="P4533" s="24">
        <f>IF(OR(O4533="",N(O4533)=0),"",N(M4533)/O4533)</f>
        <v/>
      </c>
      <c r="Q4533" s="40">
        <f>IF(OR(J4533="",N(J4533)=0,O4533=""),"",N(L4533)/(J4533/60))</f>
        <v/>
      </c>
      <c r="R4533" s="20" t="n"/>
    </row>
    <row r="4534">
      <c r="A4534" s="39" t="n"/>
      <c r="B4534" s="20" t="n"/>
      <c r="C4534" s="20" t="n"/>
      <c r="D4534" s="20" t="n"/>
      <c r="E4534" s="20" t="n"/>
      <c r="F4534" s="26">
        <f>IF(E4534="","",IFERROR(INDEX('İş emirleri'!$B$6:$B$305,MATCH(E4534,'İş emirleri'!$A$6:$A$305,0)),"İş emri yok"))</f>
        <v/>
      </c>
      <c r="G4534" s="38" t="n"/>
      <c r="H4534" s="38" t="n"/>
      <c r="I4534" s="20" t="n"/>
      <c r="J4534" s="40">
        <f>IF(G4534="","",MAX(0,G4534-N(H4534)))</f>
        <v/>
      </c>
      <c r="K4534" s="24">
        <f>IF(OR(G4534="",N(G4534)=0),"",J4534/G4534)</f>
        <v/>
      </c>
      <c r="L4534" s="38" t="n"/>
      <c r="M4534" s="38" t="n"/>
      <c r="N4534" s="20" t="n"/>
      <c r="O4534" s="40">
        <f>IF(AND(L4534="",M4534=""),"",N(L4534)+N(M4534))</f>
        <v/>
      </c>
      <c r="P4534" s="24">
        <f>IF(OR(O4534="",N(O4534)=0),"",N(M4534)/O4534)</f>
        <v/>
      </c>
      <c r="Q4534" s="40">
        <f>IF(OR(J4534="",N(J4534)=0,O4534=""),"",N(L4534)/(J4534/60))</f>
        <v/>
      </c>
      <c r="R4534" s="20" t="n"/>
    </row>
    <row r="4535">
      <c r="A4535" s="39" t="n"/>
      <c r="B4535" s="20" t="n"/>
      <c r="C4535" s="20" t="n"/>
      <c r="D4535" s="20" t="n"/>
      <c r="E4535" s="20" t="n"/>
      <c r="F4535" s="26">
        <f>IF(E4535="","",IFERROR(INDEX('İş emirleri'!$B$6:$B$305,MATCH(E4535,'İş emirleri'!$A$6:$A$305,0)),"İş emri yok"))</f>
        <v/>
      </c>
      <c r="G4535" s="38" t="n"/>
      <c r="H4535" s="38" t="n"/>
      <c r="I4535" s="20" t="n"/>
      <c r="J4535" s="40">
        <f>IF(G4535="","",MAX(0,G4535-N(H4535)))</f>
        <v/>
      </c>
      <c r="K4535" s="24">
        <f>IF(OR(G4535="",N(G4535)=0),"",J4535/G4535)</f>
        <v/>
      </c>
      <c r="L4535" s="38" t="n"/>
      <c r="M4535" s="38" t="n"/>
      <c r="N4535" s="20" t="n"/>
      <c r="O4535" s="40">
        <f>IF(AND(L4535="",M4535=""),"",N(L4535)+N(M4535))</f>
        <v/>
      </c>
      <c r="P4535" s="24">
        <f>IF(OR(O4535="",N(O4535)=0),"",N(M4535)/O4535)</f>
        <v/>
      </c>
      <c r="Q4535" s="40">
        <f>IF(OR(J4535="",N(J4535)=0,O4535=""),"",N(L4535)/(J4535/60))</f>
        <v/>
      </c>
      <c r="R4535" s="20" t="n"/>
    </row>
    <row r="4536">
      <c r="A4536" s="39" t="n"/>
      <c r="B4536" s="20" t="n"/>
      <c r="C4536" s="20" t="n"/>
      <c r="D4536" s="20" t="n"/>
      <c r="E4536" s="20" t="n"/>
      <c r="F4536" s="26">
        <f>IF(E4536="","",IFERROR(INDEX('İş emirleri'!$B$6:$B$305,MATCH(E4536,'İş emirleri'!$A$6:$A$305,0)),"İş emri yok"))</f>
        <v/>
      </c>
      <c r="G4536" s="38" t="n"/>
      <c r="H4536" s="38" t="n"/>
      <c r="I4536" s="20" t="n"/>
      <c r="J4536" s="40">
        <f>IF(G4536="","",MAX(0,G4536-N(H4536)))</f>
        <v/>
      </c>
      <c r="K4536" s="24">
        <f>IF(OR(G4536="",N(G4536)=0),"",J4536/G4536)</f>
        <v/>
      </c>
      <c r="L4536" s="38" t="n"/>
      <c r="M4536" s="38" t="n"/>
      <c r="N4536" s="20" t="n"/>
      <c r="O4536" s="40">
        <f>IF(AND(L4536="",M4536=""),"",N(L4536)+N(M4536))</f>
        <v/>
      </c>
      <c r="P4536" s="24">
        <f>IF(OR(O4536="",N(O4536)=0),"",N(M4536)/O4536)</f>
        <v/>
      </c>
      <c r="Q4536" s="40">
        <f>IF(OR(J4536="",N(J4536)=0,O4536=""),"",N(L4536)/(J4536/60))</f>
        <v/>
      </c>
      <c r="R4536" s="20" t="n"/>
    </row>
    <row r="4537">
      <c r="A4537" s="39" t="n"/>
      <c r="B4537" s="20" t="n"/>
      <c r="C4537" s="20" t="n"/>
      <c r="D4537" s="20" t="n"/>
      <c r="E4537" s="20" t="n"/>
      <c r="F4537" s="26">
        <f>IF(E4537="","",IFERROR(INDEX('İş emirleri'!$B$6:$B$305,MATCH(E4537,'İş emirleri'!$A$6:$A$305,0)),"İş emri yok"))</f>
        <v/>
      </c>
      <c r="G4537" s="38" t="n"/>
      <c r="H4537" s="38" t="n"/>
      <c r="I4537" s="20" t="n"/>
      <c r="J4537" s="40">
        <f>IF(G4537="","",MAX(0,G4537-N(H4537)))</f>
        <v/>
      </c>
      <c r="K4537" s="24">
        <f>IF(OR(G4537="",N(G4537)=0),"",J4537/G4537)</f>
        <v/>
      </c>
      <c r="L4537" s="38" t="n"/>
      <c r="M4537" s="38" t="n"/>
      <c r="N4537" s="20" t="n"/>
      <c r="O4537" s="40">
        <f>IF(AND(L4537="",M4537=""),"",N(L4537)+N(M4537))</f>
        <v/>
      </c>
      <c r="P4537" s="24">
        <f>IF(OR(O4537="",N(O4537)=0),"",N(M4537)/O4537)</f>
        <v/>
      </c>
      <c r="Q4537" s="40">
        <f>IF(OR(J4537="",N(J4537)=0,O4537=""),"",N(L4537)/(J4537/60))</f>
        <v/>
      </c>
      <c r="R4537" s="20" t="n"/>
    </row>
    <row r="4538">
      <c r="A4538" s="39" t="n"/>
      <c r="B4538" s="20" t="n"/>
      <c r="C4538" s="20" t="n"/>
      <c r="D4538" s="20" t="n"/>
      <c r="E4538" s="20" t="n"/>
      <c r="F4538" s="26">
        <f>IF(E4538="","",IFERROR(INDEX('İş emirleri'!$B$6:$B$305,MATCH(E4538,'İş emirleri'!$A$6:$A$305,0)),"İş emri yok"))</f>
        <v/>
      </c>
      <c r="G4538" s="38" t="n"/>
      <c r="H4538" s="38" t="n"/>
      <c r="I4538" s="20" t="n"/>
      <c r="J4538" s="40">
        <f>IF(G4538="","",MAX(0,G4538-N(H4538)))</f>
        <v/>
      </c>
      <c r="K4538" s="24">
        <f>IF(OR(G4538="",N(G4538)=0),"",J4538/G4538)</f>
        <v/>
      </c>
      <c r="L4538" s="38" t="n"/>
      <c r="M4538" s="38" t="n"/>
      <c r="N4538" s="20" t="n"/>
      <c r="O4538" s="40">
        <f>IF(AND(L4538="",M4538=""),"",N(L4538)+N(M4538))</f>
        <v/>
      </c>
      <c r="P4538" s="24">
        <f>IF(OR(O4538="",N(O4538)=0),"",N(M4538)/O4538)</f>
        <v/>
      </c>
      <c r="Q4538" s="40">
        <f>IF(OR(J4538="",N(J4538)=0,O4538=""),"",N(L4538)/(J4538/60))</f>
        <v/>
      </c>
      <c r="R4538" s="20" t="n"/>
    </row>
    <row r="4539">
      <c r="A4539" s="39" t="n"/>
      <c r="B4539" s="20" t="n"/>
      <c r="C4539" s="20" t="n"/>
      <c r="D4539" s="20" t="n"/>
      <c r="E4539" s="20" t="n"/>
      <c r="F4539" s="26">
        <f>IF(E4539="","",IFERROR(INDEX('İş emirleri'!$B$6:$B$305,MATCH(E4539,'İş emirleri'!$A$6:$A$305,0)),"İş emri yok"))</f>
        <v/>
      </c>
      <c r="G4539" s="38" t="n"/>
      <c r="H4539" s="38" t="n"/>
      <c r="I4539" s="20" t="n"/>
      <c r="J4539" s="40">
        <f>IF(G4539="","",MAX(0,G4539-N(H4539)))</f>
        <v/>
      </c>
      <c r="K4539" s="24">
        <f>IF(OR(G4539="",N(G4539)=0),"",J4539/G4539)</f>
        <v/>
      </c>
      <c r="L4539" s="38" t="n"/>
      <c r="M4539" s="38" t="n"/>
      <c r="N4539" s="20" t="n"/>
      <c r="O4539" s="40">
        <f>IF(AND(L4539="",M4539=""),"",N(L4539)+N(M4539))</f>
        <v/>
      </c>
      <c r="P4539" s="24">
        <f>IF(OR(O4539="",N(O4539)=0),"",N(M4539)/O4539)</f>
        <v/>
      </c>
      <c r="Q4539" s="40">
        <f>IF(OR(J4539="",N(J4539)=0,O4539=""),"",N(L4539)/(J4539/60))</f>
        <v/>
      </c>
      <c r="R4539" s="20" t="n"/>
    </row>
    <row r="4540">
      <c r="A4540" s="39" t="n"/>
      <c r="B4540" s="20" t="n"/>
      <c r="C4540" s="20" t="n"/>
      <c r="D4540" s="20" t="n"/>
      <c r="E4540" s="20" t="n"/>
      <c r="F4540" s="26">
        <f>IF(E4540="","",IFERROR(INDEX('İş emirleri'!$B$6:$B$305,MATCH(E4540,'İş emirleri'!$A$6:$A$305,0)),"İş emri yok"))</f>
        <v/>
      </c>
      <c r="G4540" s="38" t="n"/>
      <c r="H4540" s="38" t="n"/>
      <c r="I4540" s="20" t="n"/>
      <c r="J4540" s="40">
        <f>IF(G4540="","",MAX(0,G4540-N(H4540)))</f>
        <v/>
      </c>
      <c r="K4540" s="24">
        <f>IF(OR(G4540="",N(G4540)=0),"",J4540/G4540)</f>
        <v/>
      </c>
      <c r="L4540" s="38" t="n"/>
      <c r="M4540" s="38" t="n"/>
      <c r="N4540" s="20" t="n"/>
      <c r="O4540" s="40">
        <f>IF(AND(L4540="",M4540=""),"",N(L4540)+N(M4540))</f>
        <v/>
      </c>
      <c r="P4540" s="24">
        <f>IF(OR(O4540="",N(O4540)=0),"",N(M4540)/O4540)</f>
        <v/>
      </c>
      <c r="Q4540" s="40">
        <f>IF(OR(J4540="",N(J4540)=0,O4540=""),"",N(L4540)/(J4540/60))</f>
        <v/>
      </c>
      <c r="R4540" s="20" t="n"/>
    </row>
    <row r="4541">
      <c r="A4541" s="39" t="n"/>
      <c r="B4541" s="20" t="n"/>
      <c r="C4541" s="20" t="n"/>
      <c r="D4541" s="20" t="n"/>
      <c r="E4541" s="20" t="n"/>
      <c r="F4541" s="26">
        <f>IF(E4541="","",IFERROR(INDEX('İş emirleri'!$B$6:$B$305,MATCH(E4541,'İş emirleri'!$A$6:$A$305,0)),"İş emri yok"))</f>
        <v/>
      </c>
      <c r="G4541" s="38" t="n"/>
      <c r="H4541" s="38" t="n"/>
      <c r="I4541" s="20" t="n"/>
      <c r="J4541" s="40">
        <f>IF(G4541="","",MAX(0,G4541-N(H4541)))</f>
        <v/>
      </c>
      <c r="K4541" s="24">
        <f>IF(OR(G4541="",N(G4541)=0),"",J4541/G4541)</f>
        <v/>
      </c>
      <c r="L4541" s="38" t="n"/>
      <c r="M4541" s="38" t="n"/>
      <c r="N4541" s="20" t="n"/>
      <c r="O4541" s="40">
        <f>IF(AND(L4541="",M4541=""),"",N(L4541)+N(M4541))</f>
        <v/>
      </c>
      <c r="P4541" s="24">
        <f>IF(OR(O4541="",N(O4541)=0),"",N(M4541)/O4541)</f>
        <v/>
      </c>
      <c r="Q4541" s="40">
        <f>IF(OR(J4541="",N(J4541)=0,O4541=""),"",N(L4541)/(J4541/60))</f>
        <v/>
      </c>
      <c r="R4541" s="20" t="n"/>
    </row>
    <row r="4542">
      <c r="A4542" s="39" t="n"/>
      <c r="B4542" s="20" t="n"/>
      <c r="C4542" s="20" t="n"/>
      <c r="D4542" s="20" t="n"/>
      <c r="E4542" s="20" t="n"/>
      <c r="F4542" s="26">
        <f>IF(E4542="","",IFERROR(INDEX('İş emirleri'!$B$6:$B$305,MATCH(E4542,'İş emirleri'!$A$6:$A$305,0)),"İş emri yok"))</f>
        <v/>
      </c>
      <c r="G4542" s="38" t="n"/>
      <c r="H4542" s="38" t="n"/>
      <c r="I4542" s="20" t="n"/>
      <c r="J4542" s="40">
        <f>IF(G4542="","",MAX(0,G4542-N(H4542)))</f>
        <v/>
      </c>
      <c r="K4542" s="24">
        <f>IF(OR(G4542="",N(G4542)=0),"",J4542/G4542)</f>
        <v/>
      </c>
      <c r="L4542" s="38" t="n"/>
      <c r="M4542" s="38" t="n"/>
      <c r="N4542" s="20" t="n"/>
      <c r="O4542" s="40">
        <f>IF(AND(L4542="",M4542=""),"",N(L4542)+N(M4542))</f>
        <v/>
      </c>
      <c r="P4542" s="24">
        <f>IF(OR(O4542="",N(O4542)=0),"",N(M4542)/O4542)</f>
        <v/>
      </c>
      <c r="Q4542" s="40">
        <f>IF(OR(J4542="",N(J4542)=0,O4542=""),"",N(L4542)/(J4542/60))</f>
        <v/>
      </c>
      <c r="R4542" s="20" t="n"/>
    </row>
    <row r="4543">
      <c r="A4543" s="39" t="n"/>
      <c r="B4543" s="20" t="n"/>
      <c r="C4543" s="20" t="n"/>
      <c r="D4543" s="20" t="n"/>
      <c r="E4543" s="20" t="n"/>
      <c r="F4543" s="26">
        <f>IF(E4543="","",IFERROR(INDEX('İş emirleri'!$B$6:$B$305,MATCH(E4543,'İş emirleri'!$A$6:$A$305,0)),"İş emri yok"))</f>
        <v/>
      </c>
      <c r="G4543" s="38" t="n"/>
      <c r="H4543" s="38" t="n"/>
      <c r="I4543" s="20" t="n"/>
      <c r="J4543" s="40">
        <f>IF(G4543="","",MAX(0,G4543-N(H4543)))</f>
        <v/>
      </c>
      <c r="K4543" s="24">
        <f>IF(OR(G4543="",N(G4543)=0),"",J4543/G4543)</f>
        <v/>
      </c>
      <c r="L4543" s="38" t="n"/>
      <c r="M4543" s="38" t="n"/>
      <c r="N4543" s="20" t="n"/>
      <c r="O4543" s="40">
        <f>IF(AND(L4543="",M4543=""),"",N(L4543)+N(M4543))</f>
        <v/>
      </c>
      <c r="P4543" s="24">
        <f>IF(OR(O4543="",N(O4543)=0),"",N(M4543)/O4543)</f>
        <v/>
      </c>
      <c r="Q4543" s="40">
        <f>IF(OR(J4543="",N(J4543)=0,O4543=""),"",N(L4543)/(J4543/60))</f>
        <v/>
      </c>
      <c r="R4543" s="20" t="n"/>
    </row>
    <row r="4544">
      <c r="A4544" s="39" t="n"/>
      <c r="B4544" s="20" t="n"/>
      <c r="C4544" s="20" t="n"/>
      <c r="D4544" s="20" t="n"/>
      <c r="E4544" s="20" t="n"/>
      <c r="F4544" s="26">
        <f>IF(E4544="","",IFERROR(INDEX('İş emirleri'!$B$6:$B$305,MATCH(E4544,'İş emirleri'!$A$6:$A$305,0)),"İş emri yok"))</f>
        <v/>
      </c>
      <c r="G4544" s="38" t="n"/>
      <c r="H4544" s="38" t="n"/>
      <c r="I4544" s="20" t="n"/>
      <c r="J4544" s="40">
        <f>IF(G4544="","",MAX(0,G4544-N(H4544)))</f>
        <v/>
      </c>
      <c r="K4544" s="24">
        <f>IF(OR(G4544="",N(G4544)=0),"",J4544/G4544)</f>
        <v/>
      </c>
      <c r="L4544" s="38" t="n"/>
      <c r="M4544" s="38" t="n"/>
      <c r="N4544" s="20" t="n"/>
      <c r="O4544" s="40">
        <f>IF(AND(L4544="",M4544=""),"",N(L4544)+N(M4544))</f>
        <v/>
      </c>
      <c r="P4544" s="24">
        <f>IF(OR(O4544="",N(O4544)=0),"",N(M4544)/O4544)</f>
        <v/>
      </c>
      <c r="Q4544" s="40">
        <f>IF(OR(J4544="",N(J4544)=0,O4544=""),"",N(L4544)/(J4544/60))</f>
        <v/>
      </c>
      <c r="R4544" s="20" t="n"/>
    </row>
    <row r="4545">
      <c r="A4545" s="39" t="n"/>
      <c r="B4545" s="20" t="n"/>
      <c r="C4545" s="20" t="n"/>
      <c r="D4545" s="20" t="n"/>
      <c r="E4545" s="20" t="n"/>
      <c r="F4545" s="26">
        <f>IF(E4545="","",IFERROR(INDEX('İş emirleri'!$B$6:$B$305,MATCH(E4545,'İş emirleri'!$A$6:$A$305,0)),"İş emri yok"))</f>
        <v/>
      </c>
      <c r="G4545" s="38" t="n"/>
      <c r="H4545" s="38" t="n"/>
      <c r="I4545" s="20" t="n"/>
      <c r="J4545" s="40">
        <f>IF(G4545="","",MAX(0,G4545-N(H4545)))</f>
        <v/>
      </c>
      <c r="K4545" s="24">
        <f>IF(OR(G4545="",N(G4545)=0),"",J4545/G4545)</f>
        <v/>
      </c>
      <c r="L4545" s="38" t="n"/>
      <c r="M4545" s="38" t="n"/>
      <c r="N4545" s="20" t="n"/>
      <c r="O4545" s="40">
        <f>IF(AND(L4545="",M4545=""),"",N(L4545)+N(M4545))</f>
        <v/>
      </c>
      <c r="P4545" s="24">
        <f>IF(OR(O4545="",N(O4545)=0),"",N(M4545)/O4545)</f>
        <v/>
      </c>
      <c r="Q4545" s="40">
        <f>IF(OR(J4545="",N(J4545)=0,O4545=""),"",N(L4545)/(J4545/60))</f>
        <v/>
      </c>
      <c r="R4545" s="20" t="n"/>
    </row>
    <row r="4546">
      <c r="A4546" s="39" t="n"/>
      <c r="B4546" s="20" t="n"/>
      <c r="C4546" s="20" t="n"/>
      <c r="D4546" s="20" t="n"/>
      <c r="E4546" s="20" t="n"/>
      <c r="F4546" s="26">
        <f>IF(E4546="","",IFERROR(INDEX('İş emirleri'!$B$6:$B$305,MATCH(E4546,'İş emirleri'!$A$6:$A$305,0)),"İş emri yok"))</f>
        <v/>
      </c>
      <c r="G4546" s="38" t="n"/>
      <c r="H4546" s="38" t="n"/>
      <c r="I4546" s="20" t="n"/>
      <c r="J4546" s="40">
        <f>IF(G4546="","",MAX(0,G4546-N(H4546)))</f>
        <v/>
      </c>
      <c r="K4546" s="24">
        <f>IF(OR(G4546="",N(G4546)=0),"",J4546/G4546)</f>
        <v/>
      </c>
      <c r="L4546" s="38" t="n"/>
      <c r="M4546" s="38" t="n"/>
      <c r="N4546" s="20" t="n"/>
      <c r="O4546" s="40">
        <f>IF(AND(L4546="",M4546=""),"",N(L4546)+N(M4546))</f>
        <v/>
      </c>
      <c r="P4546" s="24">
        <f>IF(OR(O4546="",N(O4546)=0),"",N(M4546)/O4546)</f>
        <v/>
      </c>
      <c r="Q4546" s="40">
        <f>IF(OR(J4546="",N(J4546)=0,O4546=""),"",N(L4546)/(J4546/60))</f>
        <v/>
      </c>
      <c r="R4546" s="20" t="n"/>
    </row>
    <row r="4547">
      <c r="A4547" s="39" t="n"/>
      <c r="B4547" s="20" t="n"/>
      <c r="C4547" s="20" t="n"/>
      <c r="D4547" s="20" t="n"/>
      <c r="E4547" s="20" t="n"/>
      <c r="F4547" s="26">
        <f>IF(E4547="","",IFERROR(INDEX('İş emirleri'!$B$6:$B$305,MATCH(E4547,'İş emirleri'!$A$6:$A$305,0)),"İş emri yok"))</f>
        <v/>
      </c>
      <c r="G4547" s="38" t="n"/>
      <c r="H4547" s="38" t="n"/>
      <c r="I4547" s="20" t="n"/>
      <c r="J4547" s="40">
        <f>IF(G4547="","",MAX(0,G4547-N(H4547)))</f>
        <v/>
      </c>
      <c r="K4547" s="24">
        <f>IF(OR(G4547="",N(G4547)=0),"",J4547/G4547)</f>
        <v/>
      </c>
      <c r="L4547" s="38" t="n"/>
      <c r="M4547" s="38" t="n"/>
      <c r="N4547" s="20" t="n"/>
      <c r="O4547" s="40">
        <f>IF(AND(L4547="",M4547=""),"",N(L4547)+N(M4547))</f>
        <v/>
      </c>
      <c r="P4547" s="24">
        <f>IF(OR(O4547="",N(O4547)=0),"",N(M4547)/O4547)</f>
        <v/>
      </c>
      <c r="Q4547" s="40">
        <f>IF(OR(J4547="",N(J4547)=0,O4547=""),"",N(L4547)/(J4547/60))</f>
        <v/>
      </c>
      <c r="R4547" s="20" t="n"/>
    </row>
    <row r="4548">
      <c r="A4548" s="39" t="n"/>
      <c r="B4548" s="20" t="n"/>
      <c r="C4548" s="20" t="n"/>
      <c r="D4548" s="20" t="n"/>
      <c r="E4548" s="20" t="n"/>
      <c r="F4548" s="26">
        <f>IF(E4548="","",IFERROR(INDEX('İş emirleri'!$B$6:$B$305,MATCH(E4548,'İş emirleri'!$A$6:$A$305,0)),"İş emri yok"))</f>
        <v/>
      </c>
      <c r="G4548" s="38" t="n"/>
      <c r="H4548" s="38" t="n"/>
      <c r="I4548" s="20" t="n"/>
      <c r="J4548" s="40">
        <f>IF(G4548="","",MAX(0,G4548-N(H4548)))</f>
        <v/>
      </c>
      <c r="K4548" s="24">
        <f>IF(OR(G4548="",N(G4548)=0),"",J4548/G4548)</f>
        <v/>
      </c>
      <c r="L4548" s="38" t="n"/>
      <c r="M4548" s="38" t="n"/>
      <c r="N4548" s="20" t="n"/>
      <c r="O4548" s="40">
        <f>IF(AND(L4548="",M4548=""),"",N(L4548)+N(M4548))</f>
        <v/>
      </c>
      <c r="P4548" s="24">
        <f>IF(OR(O4548="",N(O4548)=0),"",N(M4548)/O4548)</f>
        <v/>
      </c>
      <c r="Q4548" s="40">
        <f>IF(OR(J4548="",N(J4548)=0,O4548=""),"",N(L4548)/(J4548/60))</f>
        <v/>
      </c>
      <c r="R4548" s="20" t="n"/>
    </row>
    <row r="4549">
      <c r="A4549" s="39" t="n"/>
      <c r="B4549" s="20" t="n"/>
      <c r="C4549" s="20" t="n"/>
      <c r="D4549" s="20" t="n"/>
      <c r="E4549" s="20" t="n"/>
      <c r="F4549" s="26">
        <f>IF(E4549="","",IFERROR(INDEX('İş emirleri'!$B$6:$B$305,MATCH(E4549,'İş emirleri'!$A$6:$A$305,0)),"İş emri yok"))</f>
        <v/>
      </c>
      <c r="G4549" s="38" t="n"/>
      <c r="H4549" s="38" t="n"/>
      <c r="I4549" s="20" t="n"/>
      <c r="J4549" s="40">
        <f>IF(G4549="","",MAX(0,G4549-N(H4549)))</f>
        <v/>
      </c>
      <c r="K4549" s="24">
        <f>IF(OR(G4549="",N(G4549)=0),"",J4549/G4549)</f>
        <v/>
      </c>
      <c r="L4549" s="38" t="n"/>
      <c r="M4549" s="38" t="n"/>
      <c r="N4549" s="20" t="n"/>
      <c r="O4549" s="40">
        <f>IF(AND(L4549="",M4549=""),"",N(L4549)+N(M4549))</f>
        <v/>
      </c>
      <c r="P4549" s="24">
        <f>IF(OR(O4549="",N(O4549)=0),"",N(M4549)/O4549)</f>
        <v/>
      </c>
      <c r="Q4549" s="40">
        <f>IF(OR(J4549="",N(J4549)=0,O4549=""),"",N(L4549)/(J4549/60))</f>
        <v/>
      </c>
      <c r="R4549" s="20" t="n"/>
    </row>
    <row r="4550">
      <c r="A4550" s="39" t="n"/>
      <c r="B4550" s="20" t="n"/>
      <c r="C4550" s="20" t="n"/>
      <c r="D4550" s="20" t="n"/>
      <c r="E4550" s="20" t="n"/>
      <c r="F4550" s="26">
        <f>IF(E4550="","",IFERROR(INDEX('İş emirleri'!$B$6:$B$305,MATCH(E4550,'İş emirleri'!$A$6:$A$305,0)),"İş emri yok"))</f>
        <v/>
      </c>
      <c r="G4550" s="38" t="n"/>
      <c r="H4550" s="38" t="n"/>
      <c r="I4550" s="20" t="n"/>
      <c r="J4550" s="40">
        <f>IF(G4550="","",MAX(0,G4550-N(H4550)))</f>
        <v/>
      </c>
      <c r="K4550" s="24">
        <f>IF(OR(G4550="",N(G4550)=0),"",J4550/G4550)</f>
        <v/>
      </c>
      <c r="L4550" s="38" t="n"/>
      <c r="M4550" s="38" t="n"/>
      <c r="N4550" s="20" t="n"/>
      <c r="O4550" s="40">
        <f>IF(AND(L4550="",M4550=""),"",N(L4550)+N(M4550))</f>
        <v/>
      </c>
      <c r="P4550" s="24">
        <f>IF(OR(O4550="",N(O4550)=0),"",N(M4550)/O4550)</f>
        <v/>
      </c>
      <c r="Q4550" s="40">
        <f>IF(OR(J4550="",N(J4550)=0,O4550=""),"",N(L4550)/(J4550/60))</f>
        <v/>
      </c>
      <c r="R4550" s="20" t="n"/>
    </row>
    <row r="4551">
      <c r="A4551" s="39" t="n"/>
      <c r="B4551" s="20" t="n"/>
      <c r="C4551" s="20" t="n"/>
      <c r="D4551" s="20" t="n"/>
      <c r="E4551" s="20" t="n"/>
      <c r="F4551" s="26">
        <f>IF(E4551="","",IFERROR(INDEX('İş emirleri'!$B$6:$B$305,MATCH(E4551,'İş emirleri'!$A$6:$A$305,0)),"İş emri yok"))</f>
        <v/>
      </c>
      <c r="G4551" s="38" t="n"/>
      <c r="H4551" s="38" t="n"/>
      <c r="I4551" s="20" t="n"/>
      <c r="J4551" s="40">
        <f>IF(G4551="","",MAX(0,G4551-N(H4551)))</f>
        <v/>
      </c>
      <c r="K4551" s="24">
        <f>IF(OR(G4551="",N(G4551)=0),"",J4551/G4551)</f>
        <v/>
      </c>
      <c r="L4551" s="38" t="n"/>
      <c r="M4551" s="38" t="n"/>
      <c r="N4551" s="20" t="n"/>
      <c r="O4551" s="40">
        <f>IF(AND(L4551="",M4551=""),"",N(L4551)+N(M4551))</f>
        <v/>
      </c>
      <c r="P4551" s="24">
        <f>IF(OR(O4551="",N(O4551)=0),"",N(M4551)/O4551)</f>
        <v/>
      </c>
      <c r="Q4551" s="40">
        <f>IF(OR(J4551="",N(J4551)=0,O4551=""),"",N(L4551)/(J4551/60))</f>
        <v/>
      </c>
      <c r="R4551" s="20" t="n"/>
    </row>
    <row r="4552">
      <c r="A4552" s="39" t="n"/>
      <c r="B4552" s="20" t="n"/>
      <c r="C4552" s="20" t="n"/>
      <c r="D4552" s="20" t="n"/>
      <c r="E4552" s="20" t="n"/>
      <c r="F4552" s="26">
        <f>IF(E4552="","",IFERROR(INDEX('İş emirleri'!$B$6:$B$305,MATCH(E4552,'İş emirleri'!$A$6:$A$305,0)),"İş emri yok"))</f>
        <v/>
      </c>
      <c r="G4552" s="38" t="n"/>
      <c r="H4552" s="38" t="n"/>
      <c r="I4552" s="20" t="n"/>
      <c r="J4552" s="40">
        <f>IF(G4552="","",MAX(0,G4552-N(H4552)))</f>
        <v/>
      </c>
      <c r="K4552" s="24">
        <f>IF(OR(G4552="",N(G4552)=0),"",J4552/G4552)</f>
        <v/>
      </c>
      <c r="L4552" s="38" t="n"/>
      <c r="M4552" s="38" t="n"/>
      <c r="N4552" s="20" t="n"/>
      <c r="O4552" s="40">
        <f>IF(AND(L4552="",M4552=""),"",N(L4552)+N(M4552))</f>
        <v/>
      </c>
      <c r="P4552" s="24">
        <f>IF(OR(O4552="",N(O4552)=0),"",N(M4552)/O4552)</f>
        <v/>
      </c>
      <c r="Q4552" s="40">
        <f>IF(OR(J4552="",N(J4552)=0,O4552=""),"",N(L4552)/(J4552/60))</f>
        <v/>
      </c>
      <c r="R4552" s="20" t="n"/>
    </row>
    <row r="4553">
      <c r="A4553" s="39" t="n"/>
      <c r="B4553" s="20" t="n"/>
      <c r="C4553" s="20" t="n"/>
      <c r="D4553" s="20" t="n"/>
      <c r="E4553" s="20" t="n"/>
      <c r="F4553" s="26">
        <f>IF(E4553="","",IFERROR(INDEX('İş emirleri'!$B$6:$B$305,MATCH(E4553,'İş emirleri'!$A$6:$A$305,0)),"İş emri yok"))</f>
        <v/>
      </c>
      <c r="G4553" s="38" t="n"/>
      <c r="H4553" s="38" t="n"/>
      <c r="I4553" s="20" t="n"/>
      <c r="J4553" s="40">
        <f>IF(G4553="","",MAX(0,G4553-N(H4553)))</f>
        <v/>
      </c>
      <c r="K4553" s="24">
        <f>IF(OR(G4553="",N(G4553)=0),"",J4553/G4553)</f>
        <v/>
      </c>
      <c r="L4553" s="38" t="n"/>
      <c r="M4553" s="38" t="n"/>
      <c r="N4553" s="20" t="n"/>
      <c r="O4553" s="40">
        <f>IF(AND(L4553="",M4553=""),"",N(L4553)+N(M4553))</f>
        <v/>
      </c>
      <c r="P4553" s="24">
        <f>IF(OR(O4553="",N(O4553)=0),"",N(M4553)/O4553)</f>
        <v/>
      </c>
      <c r="Q4553" s="40">
        <f>IF(OR(J4553="",N(J4553)=0,O4553=""),"",N(L4553)/(J4553/60))</f>
        <v/>
      </c>
      <c r="R4553" s="20" t="n"/>
    </row>
    <row r="4554">
      <c r="A4554" s="39" t="n"/>
      <c r="B4554" s="20" t="n"/>
      <c r="C4554" s="20" t="n"/>
      <c r="D4554" s="20" t="n"/>
      <c r="E4554" s="20" t="n"/>
      <c r="F4554" s="26">
        <f>IF(E4554="","",IFERROR(INDEX('İş emirleri'!$B$6:$B$305,MATCH(E4554,'İş emirleri'!$A$6:$A$305,0)),"İş emri yok"))</f>
        <v/>
      </c>
      <c r="G4554" s="38" t="n"/>
      <c r="H4554" s="38" t="n"/>
      <c r="I4554" s="20" t="n"/>
      <c r="J4554" s="40">
        <f>IF(G4554="","",MAX(0,G4554-N(H4554)))</f>
        <v/>
      </c>
      <c r="K4554" s="24">
        <f>IF(OR(G4554="",N(G4554)=0),"",J4554/G4554)</f>
        <v/>
      </c>
      <c r="L4554" s="38" t="n"/>
      <c r="M4554" s="38" t="n"/>
      <c r="N4554" s="20" t="n"/>
      <c r="O4554" s="40">
        <f>IF(AND(L4554="",M4554=""),"",N(L4554)+N(M4554))</f>
        <v/>
      </c>
      <c r="P4554" s="24">
        <f>IF(OR(O4554="",N(O4554)=0),"",N(M4554)/O4554)</f>
        <v/>
      </c>
      <c r="Q4554" s="40">
        <f>IF(OR(J4554="",N(J4554)=0,O4554=""),"",N(L4554)/(J4554/60))</f>
        <v/>
      </c>
      <c r="R4554" s="20" t="n"/>
    </row>
    <row r="4555">
      <c r="A4555" s="39" t="n"/>
      <c r="B4555" s="20" t="n"/>
      <c r="C4555" s="20" t="n"/>
      <c r="D4555" s="20" t="n"/>
      <c r="E4555" s="20" t="n"/>
      <c r="F4555" s="26">
        <f>IF(E4555="","",IFERROR(INDEX('İş emirleri'!$B$6:$B$305,MATCH(E4555,'İş emirleri'!$A$6:$A$305,0)),"İş emri yok"))</f>
        <v/>
      </c>
      <c r="G4555" s="38" t="n"/>
      <c r="H4555" s="38" t="n"/>
      <c r="I4555" s="20" t="n"/>
      <c r="J4555" s="40">
        <f>IF(G4555="","",MAX(0,G4555-N(H4555)))</f>
        <v/>
      </c>
      <c r="K4555" s="24">
        <f>IF(OR(G4555="",N(G4555)=0),"",J4555/G4555)</f>
        <v/>
      </c>
      <c r="L4555" s="38" t="n"/>
      <c r="M4555" s="38" t="n"/>
      <c r="N4555" s="20" t="n"/>
      <c r="O4555" s="40">
        <f>IF(AND(L4555="",M4555=""),"",N(L4555)+N(M4555))</f>
        <v/>
      </c>
      <c r="P4555" s="24">
        <f>IF(OR(O4555="",N(O4555)=0),"",N(M4555)/O4555)</f>
        <v/>
      </c>
      <c r="Q4555" s="40">
        <f>IF(OR(J4555="",N(J4555)=0,O4555=""),"",N(L4555)/(J4555/60))</f>
        <v/>
      </c>
      <c r="R4555" s="20" t="n"/>
    </row>
    <row r="4556">
      <c r="A4556" s="39" t="n"/>
      <c r="B4556" s="20" t="n"/>
      <c r="C4556" s="20" t="n"/>
      <c r="D4556" s="20" t="n"/>
      <c r="E4556" s="20" t="n"/>
      <c r="F4556" s="26">
        <f>IF(E4556="","",IFERROR(INDEX('İş emirleri'!$B$6:$B$305,MATCH(E4556,'İş emirleri'!$A$6:$A$305,0)),"İş emri yok"))</f>
        <v/>
      </c>
      <c r="G4556" s="38" t="n"/>
      <c r="H4556" s="38" t="n"/>
      <c r="I4556" s="20" t="n"/>
      <c r="J4556" s="40">
        <f>IF(G4556="","",MAX(0,G4556-N(H4556)))</f>
        <v/>
      </c>
      <c r="K4556" s="24">
        <f>IF(OR(G4556="",N(G4556)=0),"",J4556/G4556)</f>
        <v/>
      </c>
      <c r="L4556" s="38" t="n"/>
      <c r="M4556" s="38" t="n"/>
      <c r="N4556" s="20" t="n"/>
      <c r="O4556" s="40">
        <f>IF(AND(L4556="",M4556=""),"",N(L4556)+N(M4556))</f>
        <v/>
      </c>
      <c r="P4556" s="24">
        <f>IF(OR(O4556="",N(O4556)=0),"",N(M4556)/O4556)</f>
        <v/>
      </c>
      <c r="Q4556" s="40">
        <f>IF(OR(J4556="",N(J4556)=0,O4556=""),"",N(L4556)/(J4556/60))</f>
        <v/>
      </c>
      <c r="R4556" s="20" t="n"/>
    </row>
    <row r="4557">
      <c r="A4557" s="39" t="n"/>
      <c r="B4557" s="20" t="n"/>
      <c r="C4557" s="20" t="n"/>
      <c r="D4557" s="20" t="n"/>
      <c r="E4557" s="20" t="n"/>
      <c r="F4557" s="26">
        <f>IF(E4557="","",IFERROR(INDEX('İş emirleri'!$B$6:$B$305,MATCH(E4557,'İş emirleri'!$A$6:$A$305,0)),"İş emri yok"))</f>
        <v/>
      </c>
      <c r="G4557" s="38" t="n"/>
      <c r="H4557" s="38" t="n"/>
      <c r="I4557" s="20" t="n"/>
      <c r="J4557" s="40">
        <f>IF(G4557="","",MAX(0,G4557-N(H4557)))</f>
        <v/>
      </c>
      <c r="K4557" s="24">
        <f>IF(OR(G4557="",N(G4557)=0),"",J4557/G4557)</f>
        <v/>
      </c>
      <c r="L4557" s="38" t="n"/>
      <c r="M4557" s="38" t="n"/>
      <c r="N4557" s="20" t="n"/>
      <c r="O4557" s="40">
        <f>IF(AND(L4557="",M4557=""),"",N(L4557)+N(M4557))</f>
        <v/>
      </c>
      <c r="P4557" s="24">
        <f>IF(OR(O4557="",N(O4557)=0),"",N(M4557)/O4557)</f>
        <v/>
      </c>
      <c r="Q4557" s="40">
        <f>IF(OR(J4557="",N(J4557)=0,O4557=""),"",N(L4557)/(J4557/60))</f>
        <v/>
      </c>
      <c r="R4557" s="20" t="n"/>
    </row>
    <row r="4558">
      <c r="A4558" s="39" t="n"/>
      <c r="B4558" s="20" t="n"/>
      <c r="C4558" s="20" t="n"/>
      <c r="D4558" s="20" t="n"/>
      <c r="E4558" s="20" t="n"/>
      <c r="F4558" s="26">
        <f>IF(E4558="","",IFERROR(INDEX('İş emirleri'!$B$6:$B$305,MATCH(E4558,'İş emirleri'!$A$6:$A$305,0)),"İş emri yok"))</f>
        <v/>
      </c>
      <c r="G4558" s="38" t="n"/>
      <c r="H4558" s="38" t="n"/>
      <c r="I4558" s="20" t="n"/>
      <c r="J4558" s="40">
        <f>IF(G4558="","",MAX(0,G4558-N(H4558)))</f>
        <v/>
      </c>
      <c r="K4558" s="24">
        <f>IF(OR(G4558="",N(G4558)=0),"",J4558/G4558)</f>
        <v/>
      </c>
      <c r="L4558" s="38" t="n"/>
      <c r="M4558" s="38" t="n"/>
      <c r="N4558" s="20" t="n"/>
      <c r="O4558" s="40">
        <f>IF(AND(L4558="",M4558=""),"",N(L4558)+N(M4558))</f>
        <v/>
      </c>
      <c r="P4558" s="24">
        <f>IF(OR(O4558="",N(O4558)=0),"",N(M4558)/O4558)</f>
        <v/>
      </c>
      <c r="Q4558" s="40">
        <f>IF(OR(J4558="",N(J4558)=0,O4558=""),"",N(L4558)/(J4558/60))</f>
        <v/>
      </c>
      <c r="R4558" s="20" t="n"/>
    </row>
    <row r="4559">
      <c r="A4559" s="39" t="n"/>
      <c r="B4559" s="20" t="n"/>
      <c r="C4559" s="20" t="n"/>
      <c r="D4559" s="20" t="n"/>
      <c r="E4559" s="20" t="n"/>
      <c r="F4559" s="26">
        <f>IF(E4559="","",IFERROR(INDEX('İş emirleri'!$B$6:$B$305,MATCH(E4559,'İş emirleri'!$A$6:$A$305,0)),"İş emri yok"))</f>
        <v/>
      </c>
      <c r="G4559" s="38" t="n"/>
      <c r="H4559" s="38" t="n"/>
      <c r="I4559" s="20" t="n"/>
      <c r="J4559" s="40">
        <f>IF(G4559="","",MAX(0,G4559-N(H4559)))</f>
        <v/>
      </c>
      <c r="K4559" s="24">
        <f>IF(OR(G4559="",N(G4559)=0),"",J4559/G4559)</f>
        <v/>
      </c>
      <c r="L4559" s="38" t="n"/>
      <c r="M4559" s="38" t="n"/>
      <c r="N4559" s="20" t="n"/>
      <c r="O4559" s="40">
        <f>IF(AND(L4559="",M4559=""),"",N(L4559)+N(M4559))</f>
        <v/>
      </c>
      <c r="P4559" s="24">
        <f>IF(OR(O4559="",N(O4559)=0),"",N(M4559)/O4559)</f>
        <v/>
      </c>
      <c r="Q4559" s="40">
        <f>IF(OR(J4559="",N(J4559)=0,O4559=""),"",N(L4559)/(J4559/60))</f>
        <v/>
      </c>
      <c r="R4559" s="20" t="n"/>
    </row>
    <row r="4560">
      <c r="A4560" s="39" t="n"/>
      <c r="B4560" s="20" t="n"/>
      <c r="C4560" s="20" t="n"/>
      <c r="D4560" s="20" t="n"/>
      <c r="E4560" s="20" t="n"/>
      <c r="F4560" s="26">
        <f>IF(E4560="","",IFERROR(INDEX('İş emirleri'!$B$6:$B$305,MATCH(E4560,'İş emirleri'!$A$6:$A$305,0)),"İş emri yok"))</f>
        <v/>
      </c>
      <c r="G4560" s="38" t="n"/>
      <c r="H4560" s="38" t="n"/>
      <c r="I4560" s="20" t="n"/>
      <c r="J4560" s="40">
        <f>IF(G4560="","",MAX(0,G4560-N(H4560)))</f>
        <v/>
      </c>
      <c r="K4560" s="24">
        <f>IF(OR(G4560="",N(G4560)=0),"",J4560/G4560)</f>
        <v/>
      </c>
      <c r="L4560" s="38" t="n"/>
      <c r="M4560" s="38" t="n"/>
      <c r="N4560" s="20" t="n"/>
      <c r="O4560" s="40">
        <f>IF(AND(L4560="",M4560=""),"",N(L4560)+N(M4560))</f>
        <v/>
      </c>
      <c r="P4560" s="24">
        <f>IF(OR(O4560="",N(O4560)=0),"",N(M4560)/O4560)</f>
        <v/>
      </c>
      <c r="Q4560" s="40">
        <f>IF(OR(J4560="",N(J4560)=0,O4560=""),"",N(L4560)/(J4560/60))</f>
        <v/>
      </c>
      <c r="R4560" s="20" t="n"/>
    </row>
    <row r="4561">
      <c r="A4561" s="39" t="n"/>
      <c r="B4561" s="20" t="n"/>
      <c r="C4561" s="20" t="n"/>
      <c r="D4561" s="20" t="n"/>
      <c r="E4561" s="20" t="n"/>
      <c r="F4561" s="26">
        <f>IF(E4561="","",IFERROR(INDEX('İş emirleri'!$B$6:$B$305,MATCH(E4561,'İş emirleri'!$A$6:$A$305,0)),"İş emri yok"))</f>
        <v/>
      </c>
      <c r="G4561" s="38" t="n"/>
      <c r="H4561" s="38" t="n"/>
      <c r="I4561" s="20" t="n"/>
      <c r="J4561" s="40">
        <f>IF(G4561="","",MAX(0,G4561-N(H4561)))</f>
        <v/>
      </c>
      <c r="K4561" s="24">
        <f>IF(OR(G4561="",N(G4561)=0),"",J4561/G4561)</f>
        <v/>
      </c>
      <c r="L4561" s="38" t="n"/>
      <c r="M4561" s="38" t="n"/>
      <c r="N4561" s="20" t="n"/>
      <c r="O4561" s="40">
        <f>IF(AND(L4561="",M4561=""),"",N(L4561)+N(M4561))</f>
        <v/>
      </c>
      <c r="P4561" s="24">
        <f>IF(OR(O4561="",N(O4561)=0),"",N(M4561)/O4561)</f>
        <v/>
      </c>
      <c r="Q4561" s="40">
        <f>IF(OR(J4561="",N(J4561)=0,O4561=""),"",N(L4561)/(J4561/60))</f>
        <v/>
      </c>
      <c r="R4561" s="20" t="n"/>
    </row>
    <row r="4562">
      <c r="A4562" s="39" t="n"/>
      <c r="B4562" s="20" t="n"/>
      <c r="C4562" s="20" t="n"/>
      <c r="D4562" s="20" t="n"/>
      <c r="E4562" s="20" t="n"/>
      <c r="F4562" s="26">
        <f>IF(E4562="","",IFERROR(INDEX('İş emirleri'!$B$6:$B$305,MATCH(E4562,'İş emirleri'!$A$6:$A$305,0)),"İş emri yok"))</f>
        <v/>
      </c>
      <c r="G4562" s="38" t="n"/>
      <c r="H4562" s="38" t="n"/>
      <c r="I4562" s="20" t="n"/>
      <c r="J4562" s="40">
        <f>IF(G4562="","",MAX(0,G4562-N(H4562)))</f>
        <v/>
      </c>
      <c r="K4562" s="24">
        <f>IF(OR(G4562="",N(G4562)=0),"",J4562/G4562)</f>
        <v/>
      </c>
      <c r="L4562" s="38" t="n"/>
      <c r="M4562" s="38" t="n"/>
      <c r="N4562" s="20" t="n"/>
      <c r="O4562" s="40">
        <f>IF(AND(L4562="",M4562=""),"",N(L4562)+N(M4562))</f>
        <v/>
      </c>
      <c r="P4562" s="24">
        <f>IF(OR(O4562="",N(O4562)=0),"",N(M4562)/O4562)</f>
        <v/>
      </c>
      <c r="Q4562" s="40">
        <f>IF(OR(J4562="",N(J4562)=0,O4562=""),"",N(L4562)/(J4562/60))</f>
        <v/>
      </c>
      <c r="R4562" s="20" t="n"/>
    </row>
    <row r="4563">
      <c r="A4563" s="39" t="n"/>
      <c r="B4563" s="20" t="n"/>
      <c r="C4563" s="20" t="n"/>
      <c r="D4563" s="20" t="n"/>
      <c r="E4563" s="20" t="n"/>
      <c r="F4563" s="26">
        <f>IF(E4563="","",IFERROR(INDEX('İş emirleri'!$B$6:$B$305,MATCH(E4563,'İş emirleri'!$A$6:$A$305,0)),"İş emri yok"))</f>
        <v/>
      </c>
      <c r="G4563" s="38" t="n"/>
      <c r="H4563" s="38" t="n"/>
      <c r="I4563" s="20" t="n"/>
      <c r="J4563" s="40">
        <f>IF(G4563="","",MAX(0,G4563-N(H4563)))</f>
        <v/>
      </c>
      <c r="K4563" s="24">
        <f>IF(OR(G4563="",N(G4563)=0),"",J4563/G4563)</f>
        <v/>
      </c>
      <c r="L4563" s="38" t="n"/>
      <c r="M4563" s="38" t="n"/>
      <c r="N4563" s="20" t="n"/>
      <c r="O4563" s="40">
        <f>IF(AND(L4563="",M4563=""),"",N(L4563)+N(M4563))</f>
        <v/>
      </c>
      <c r="P4563" s="24">
        <f>IF(OR(O4563="",N(O4563)=0),"",N(M4563)/O4563)</f>
        <v/>
      </c>
      <c r="Q4563" s="40">
        <f>IF(OR(J4563="",N(J4563)=0,O4563=""),"",N(L4563)/(J4563/60))</f>
        <v/>
      </c>
      <c r="R4563" s="20" t="n"/>
    </row>
    <row r="4564">
      <c r="A4564" s="39" t="n"/>
      <c r="B4564" s="20" t="n"/>
      <c r="C4564" s="20" t="n"/>
      <c r="D4564" s="20" t="n"/>
      <c r="E4564" s="20" t="n"/>
      <c r="F4564" s="26">
        <f>IF(E4564="","",IFERROR(INDEX('İş emirleri'!$B$6:$B$305,MATCH(E4564,'İş emirleri'!$A$6:$A$305,0)),"İş emri yok"))</f>
        <v/>
      </c>
      <c r="G4564" s="38" t="n"/>
      <c r="H4564" s="38" t="n"/>
      <c r="I4564" s="20" t="n"/>
      <c r="J4564" s="40">
        <f>IF(G4564="","",MAX(0,G4564-N(H4564)))</f>
        <v/>
      </c>
      <c r="K4564" s="24">
        <f>IF(OR(G4564="",N(G4564)=0),"",J4564/G4564)</f>
        <v/>
      </c>
      <c r="L4564" s="38" t="n"/>
      <c r="M4564" s="38" t="n"/>
      <c r="N4564" s="20" t="n"/>
      <c r="O4564" s="40">
        <f>IF(AND(L4564="",M4564=""),"",N(L4564)+N(M4564))</f>
        <v/>
      </c>
      <c r="P4564" s="24">
        <f>IF(OR(O4564="",N(O4564)=0),"",N(M4564)/O4564)</f>
        <v/>
      </c>
      <c r="Q4564" s="40">
        <f>IF(OR(J4564="",N(J4564)=0,O4564=""),"",N(L4564)/(J4564/60))</f>
        <v/>
      </c>
      <c r="R4564" s="20" t="n"/>
    </row>
    <row r="4565">
      <c r="A4565" s="39" t="n"/>
      <c r="B4565" s="20" t="n"/>
      <c r="C4565" s="20" t="n"/>
      <c r="D4565" s="20" t="n"/>
      <c r="E4565" s="20" t="n"/>
      <c r="F4565" s="26">
        <f>IF(E4565="","",IFERROR(INDEX('İş emirleri'!$B$6:$B$305,MATCH(E4565,'İş emirleri'!$A$6:$A$305,0)),"İş emri yok"))</f>
        <v/>
      </c>
      <c r="G4565" s="38" t="n"/>
      <c r="H4565" s="38" t="n"/>
      <c r="I4565" s="20" t="n"/>
      <c r="J4565" s="40">
        <f>IF(G4565="","",MAX(0,G4565-N(H4565)))</f>
        <v/>
      </c>
      <c r="K4565" s="24">
        <f>IF(OR(G4565="",N(G4565)=0),"",J4565/G4565)</f>
        <v/>
      </c>
      <c r="L4565" s="38" t="n"/>
      <c r="M4565" s="38" t="n"/>
      <c r="N4565" s="20" t="n"/>
      <c r="O4565" s="40">
        <f>IF(AND(L4565="",M4565=""),"",N(L4565)+N(M4565))</f>
        <v/>
      </c>
      <c r="P4565" s="24">
        <f>IF(OR(O4565="",N(O4565)=0),"",N(M4565)/O4565)</f>
        <v/>
      </c>
      <c r="Q4565" s="40">
        <f>IF(OR(J4565="",N(J4565)=0,O4565=""),"",N(L4565)/(J4565/60))</f>
        <v/>
      </c>
      <c r="R4565" s="20" t="n"/>
    </row>
    <row r="4566">
      <c r="A4566" s="39" t="n"/>
      <c r="B4566" s="20" t="n"/>
      <c r="C4566" s="20" t="n"/>
      <c r="D4566" s="20" t="n"/>
      <c r="E4566" s="20" t="n"/>
      <c r="F4566" s="26">
        <f>IF(E4566="","",IFERROR(INDEX('İş emirleri'!$B$6:$B$305,MATCH(E4566,'İş emirleri'!$A$6:$A$305,0)),"İş emri yok"))</f>
        <v/>
      </c>
      <c r="G4566" s="38" t="n"/>
      <c r="H4566" s="38" t="n"/>
      <c r="I4566" s="20" t="n"/>
      <c r="J4566" s="40">
        <f>IF(G4566="","",MAX(0,G4566-N(H4566)))</f>
        <v/>
      </c>
      <c r="K4566" s="24">
        <f>IF(OR(G4566="",N(G4566)=0),"",J4566/G4566)</f>
        <v/>
      </c>
      <c r="L4566" s="38" t="n"/>
      <c r="M4566" s="38" t="n"/>
      <c r="N4566" s="20" t="n"/>
      <c r="O4566" s="40">
        <f>IF(AND(L4566="",M4566=""),"",N(L4566)+N(M4566))</f>
        <v/>
      </c>
      <c r="P4566" s="24">
        <f>IF(OR(O4566="",N(O4566)=0),"",N(M4566)/O4566)</f>
        <v/>
      </c>
      <c r="Q4566" s="40">
        <f>IF(OR(J4566="",N(J4566)=0,O4566=""),"",N(L4566)/(J4566/60))</f>
        <v/>
      </c>
      <c r="R4566" s="20" t="n"/>
    </row>
    <row r="4567">
      <c r="A4567" s="39" t="n"/>
      <c r="B4567" s="20" t="n"/>
      <c r="C4567" s="20" t="n"/>
      <c r="D4567" s="20" t="n"/>
      <c r="E4567" s="20" t="n"/>
      <c r="F4567" s="26">
        <f>IF(E4567="","",IFERROR(INDEX('İş emirleri'!$B$6:$B$305,MATCH(E4567,'İş emirleri'!$A$6:$A$305,0)),"İş emri yok"))</f>
        <v/>
      </c>
      <c r="G4567" s="38" t="n"/>
      <c r="H4567" s="38" t="n"/>
      <c r="I4567" s="20" t="n"/>
      <c r="J4567" s="40">
        <f>IF(G4567="","",MAX(0,G4567-N(H4567)))</f>
        <v/>
      </c>
      <c r="K4567" s="24">
        <f>IF(OR(G4567="",N(G4567)=0),"",J4567/G4567)</f>
        <v/>
      </c>
      <c r="L4567" s="38" t="n"/>
      <c r="M4567" s="38" t="n"/>
      <c r="N4567" s="20" t="n"/>
      <c r="O4567" s="40">
        <f>IF(AND(L4567="",M4567=""),"",N(L4567)+N(M4567))</f>
        <v/>
      </c>
      <c r="P4567" s="24">
        <f>IF(OR(O4567="",N(O4567)=0),"",N(M4567)/O4567)</f>
        <v/>
      </c>
      <c r="Q4567" s="40">
        <f>IF(OR(J4567="",N(J4567)=0,O4567=""),"",N(L4567)/(J4567/60))</f>
        <v/>
      </c>
      <c r="R4567" s="20" t="n"/>
    </row>
    <row r="4568">
      <c r="A4568" s="39" t="n"/>
      <c r="B4568" s="20" t="n"/>
      <c r="C4568" s="20" t="n"/>
      <c r="D4568" s="20" t="n"/>
      <c r="E4568" s="20" t="n"/>
      <c r="F4568" s="26">
        <f>IF(E4568="","",IFERROR(INDEX('İş emirleri'!$B$6:$B$305,MATCH(E4568,'İş emirleri'!$A$6:$A$305,0)),"İş emri yok"))</f>
        <v/>
      </c>
      <c r="G4568" s="38" t="n"/>
      <c r="H4568" s="38" t="n"/>
      <c r="I4568" s="20" t="n"/>
      <c r="J4568" s="40">
        <f>IF(G4568="","",MAX(0,G4568-N(H4568)))</f>
        <v/>
      </c>
      <c r="K4568" s="24">
        <f>IF(OR(G4568="",N(G4568)=0),"",J4568/G4568)</f>
        <v/>
      </c>
      <c r="L4568" s="38" t="n"/>
      <c r="M4568" s="38" t="n"/>
      <c r="N4568" s="20" t="n"/>
      <c r="O4568" s="40">
        <f>IF(AND(L4568="",M4568=""),"",N(L4568)+N(M4568))</f>
        <v/>
      </c>
      <c r="P4568" s="24">
        <f>IF(OR(O4568="",N(O4568)=0),"",N(M4568)/O4568)</f>
        <v/>
      </c>
      <c r="Q4568" s="40">
        <f>IF(OR(J4568="",N(J4568)=0,O4568=""),"",N(L4568)/(J4568/60))</f>
        <v/>
      </c>
      <c r="R4568" s="20" t="n"/>
    </row>
    <row r="4569">
      <c r="A4569" s="39" t="n"/>
      <c r="B4569" s="20" t="n"/>
      <c r="C4569" s="20" t="n"/>
      <c r="D4569" s="20" t="n"/>
      <c r="E4569" s="20" t="n"/>
      <c r="F4569" s="26">
        <f>IF(E4569="","",IFERROR(INDEX('İş emirleri'!$B$6:$B$305,MATCH(E4569,'İş emirleri'!$A$6:$A$305,0)),"İş emri yok"))</f>
        <v/>
      </c>
      <c r="G4569" s="38" t="n"/>
      <c r="H4569" s="38" t="n"/>
      <c r="I4569" s="20" t="n"/>
      <c r="J4569" s="40">
        <f>IF(G4569="","",MAX(0,G4569-N(H4569)))</f>
        <v/>
      </c>
      <c r="K4569" s="24">
        <f>IF(OR(G4569="",N(G4569)=0),"",J4569/G4569)</f>
        <v/>
      </c>
      <c r="L4569" s="38" t="n"/>
      <c r="M4569" s="38" t="n"/>
      <c r="N4569" s="20" t="n"/>
      <c r="O4569" s="40">
        <f>IF(AND(L4569="",M4569=""),"",N(L4569)+N(M4569))</f>
        <v/>
      </c>
      <c r="P4569" s="24">
        <f>IF(OR(O4569="",N(O4569)=0),"",N(M4569)/O4569)</f>
        <v/>
      </c>
      <c r="Q4569" s="40">
        <f>IF(OR(J4569="",N(J4569)=0,O4569=""),"",N(L4569)/(J4569/60))</f>
        <v/>
      </c>
      <c r="R4569" s="20" t="n"/>
    </row>
    <row r="4570">
      <c r="A4570" s="39" t="n"/>
      <c r="B4570" s="20" t="n"/>
      <c r="C4570" s="20" t="n"/>
      <c r="D4570" s="20" t="n"/>
      <c r="E4570" s="20" t="n"/>
      <c r="F4570" s="26">
        <f>IF(E4570="","",IFERROR(INDEX('İş emirleri'!$B$6:$B$305,MATCH(E4570,'İş emirleri'!$A$6:$A$305,0)),"İş emri yok"))</f>
        <v/>
      </c>
      <c r="G4570" s="38" t="n"/>
      <c r="H4570" s="38" t="n"/>
      <c r="I4570" s="20" t="n"/>
      <c r="J4570" s="40">
        <f>IF(G4570="","",MAX(0,G4570-N(H4570)))</f>
        <v/>
      </c>
      <c r="K4570" s="24">
        <f>IF(OR(G4570="",N(G4570)=0),"",J4570/G4570)</f>
        <v/>
      </c>
      <c r="L4570" s="38" t="n"/>
      <c r="M4570" s="38" t="n"/>
      <c r="N4570" s="20" t="n"/>
      <c r="O4570" s="40">
        <f>IF(AND(L4570="",M4570=""),"",N(L4570)+N(M4570))</f>
        <v/>
      </c>
      <c r="P4570" s="24">
        <f>IF(OR(O4570="",N(O4570)=0),"",N(M4570)/O4570)</f>
        <v/>
      </c>
      <c r="Q4570" s="40">
        <f>IF(OR(J4570="",N(J4570)=0,O4570=""),"",N(L4570)/(J4570/60))</f>
        <v/>
      </c>
      <c r="R4570" s="20" t="n"/>
    </row>
    <row r="4571">
      <c r="A4571" s="39" t="n"/>
      <c r="B4571" s="20" t="n"/>
      <c r="C4571" s="20" t="n"/>
      <c r="D4571" s="20" t="n"/>
      <c r="E4571" s="20" t="n"/>
      <c r="F4571" s="26">
        <f>IF(E4571="","",IFERROR(INDEX('İş emirleri'!$B$6:$B$305,MATCH(E4571,'İş emirleri'!$A$6:$A$305,0)),"İş emri yok"))</f>
        <v/>
      </c>
      <c r="G4571" s="38" t="n"/>
      <c r="H4571" s="38" t="n"/>
      <c r="I4571" s="20" t="n"/>
      <c r="J4571" s="40">
        <f>IF(G4571="","",MAX(0,G4571-N(H4571)))</f>
        <v/>
      </c>
      <c r="K4571" s="24">
        <f>IF(OR(G4571="",N(G4571)=0),"",J4571/G4571)</f>
        <v/>
      </c>
      <c r="L4571" s="38" t="n"/>
      <c r="M4571" s="38" t="n"/>
      <c r="N4571" s="20" t="n"/>
      <c r="O4571" s="40">
        <f>IF(AND(L4571="",M4571=""),"",N(L4571)+N(M4571))</f>
        <v/>
      </c>
      <c r="P4571" s="24">
        <f>IF(OR(O4571="",N(O4571)=0),"",N(M4571)/O4571)</f>
        <v/>
      </c>
      <c r="Q4571" s="40">
        <f>IF(OR(J4571="",N(J4571)=0,O4571=""),"",N(L4571)/(J4571/60))</f>
        <v/>
      </c>
      <c r="R4571" s="20" t="n"/>
    </row>
    <row r="4572">
      <c r="A4572" s="39" t="n"/>
      <c r="B4572" s="20" t="n"/>
      <c r="C4572" s="20" t="n"/>
      <c r="D4572" s="20" t="n"/>
      <c r="E4572" s="20" t="n"/>
      <c r="F4572" s="26">
        <f>IF(E4572="","",IFERROR(INDEX('İş emirleri'!$B$6:$B$305,MATCH(E4572,'İş emirleri'!$A$6:$A$305,0)),"İş emri yok"))</f>
        <v/>
      </c>
      <c r="G4572" s="38" t="n"/>
      <c r="H4572" s="38" t="n"/>
      <c r="I4572" s="20" t="n"/>
      <c r="J4572" s="40">
        <f>IF(G4572="","",MAX(0,G4572-N(H4572)))</f>
        <v/>
      </c>
      <c r="K4572" s="24">
        <f>IF(OR(G4572="",N(G4572)=0),"",J4572/G4572)</f>
        <v/>
      </c>
      <c r="L4572" s="38" t="n"/>
      <c r="M4572" s="38" t="n"/>
      <c r="N4572" s="20" t="n"/>
      <c r="O4572" s="40">
        <f>IF(AND(L4572="",M4572=""),"",N(L4572)+N(M4572))</f>
        <v/>
      </c>
      <c r="P4572" s="24">
        <f>IF(OR(O4572="",N(O4572)=0),"",N(M4572)/O4572)</f>
        <v/>
      </c>
      <c r="Q4572" s="40">
        <f>IF(OR(J4572="",N(J4572)=0,O4572=""),"",N(L4572)/(J4572/60))</f>
        <v/>
      </c>
      <c r="R4572" s="20" t="n"/>
    </row>
    <row r="4573">
      <c r="A4573" s="39" t="n"/>
      <c r="B4573" s="20" t="n"/>
      <c r="C4573" s="20" t="n"/>
      <c r="D4573" s="20" t="n"/>
      <c r="E4573" s="20" t="n"/>
      <c r="F4573" s="26">
        <f>IF(E4573="","",IFERROR(INDEX('İş emirleri'!$B$6:$B$305,MATCH(E4573,'İş emirleri'!$A$6:$A$305,0)),"İş emri yok"))</f>
        <v/>
      </c>
      <c r="G4573" s="38" t="n"/>
      <c r="H4573" s="38" t="n"/>
      <c r="I4573" s="20" t="n"/>
      <c r="J4573" s="40">
        <f>IF(G4573="","",MAX(0,G4573-N(H4573)))</f>
        <v/>
      </c>
      <c r="K4573" s="24">
        <f>IF(OR(G4573="",N(G4573)=0),"",J4573/G4573)</f>
        <v/>
      </c>
      <c r="L4573" s="38" t="n"/>
      <c r="M4573" s="38" t="n"/>
      <c r="N4573" s="20" t="n"/>
      <c r="O4573" s="40">
        <f>IF(AND(L4573="",M4573=""),"",N(L4573)+N(M4573))</f>
        <v/>
      </c>
      <c r="P4573" s="24">
        <f>IF(OR(O4573="",N(O4573)=0),"",N(M4573)/O4573)</f>
        <v/>
      </c>
      <c r="Q4573" s="40">
        <f>IF(OR(J4573="",N(J4573)=0,O4573=""),"",N(L4573)/(J4573/60))</f>
        <v/>
      </c>
      <c r="R4573" s="20" t="n"/>
    </row>
    <row r="4574">
      <c r="A4574" s="39" t="n"/>
      <c r="B4574" s="20" t="n"/>
      <c r="C4574" s="20" t="n"/>
      <c r="D4574" s="20" t="n"/>
      <c r="E4574" s="20" t="n"/>
      <c r="F4574" s="26">
        <f>IF(E4574="","",IFERROR(INDEX('İş emirleri'!$B$6:$B$305,MATCH(E4574,'İş emirleri'!$A$6:$A$305,0)),"İş emri yok"))</f>
        <v/>
      </c>
      <c r="G4574" s="38" t="n"/>
      <c r="H4574" s="38" t="n"/>
      <c r="I4574" s="20" t="n"/>
      <c r="J4574" s="40">
        <f>IF(G4574="","",MAX(0,G4574-N(H4574)))</f>
        <v/>
      </c>
      <c r="K4574" s="24">
        <f>IF(OR(G4574="",N(G4574)=0),"",J4574/G4574)</f>
        <v/>
      </c>
      <c r="L4574" s="38" t="n"/>
      <c r="M4574" s="38" t="n"/>
      <c r="N4574" s="20" t="n"/>
      <c r="O4574" s="40">
        <f>IF(AND(L4574="",M4574=""),"",N(L4574)+N(M4574))</f>
        <v/>
      </c>
      <c r="P4574" s="24">
        <f>IF(OR(O4574="",N(O4574)=0),"",N(M4574)/O4574)</f>
        <v/>
      </c>
      <c r="Q4574" s="40">
        <f>IF(OR(J4574="",N(J4574)=0,O4574=""),"",N(L4574)/(J4574/60))</f>
        <v/>
      </c>
      <c r="R4574" s="20" t="n"/>
    </row>
    <row r="4575">
      <c r="A4575" s="39" t="n"/>
      <c r="B4575" s="20" t="n"/>
      <c r="C4575" s="20" t="n"/>
      <c r="D4575" s="20" t="n"/>
      <c r="E4575" s="20" t="n"/>
      <c r="F4575" s="26">
        <f>IF(E4575="","",IFERROR(INDEX('İş emirleri'!$B$6:$B$305,MATCH(E4575,'İş emirleri'!$A$6:$A$305,0)),"İş emri yok"))</f>
        <v/>
      </c>
      <c r="G4575" s="38" t="n"/>
      <c r="H4575" s="38" t="n"/>
      <c r="I4575" s="20" t="n"/>
      <c r="J4575" s="40">
        <f>IF(G4575="","",MAX(0,G4575-N(H4575)))</f>
        <v/>
      </c>
      <c r="K4575" s="24">
        <f>IF(OR(G4575="",N(G4575)=0),"",J4575/G4575)</f>
        <v/>
      </c>
      <c r="L4575" s="38" t="n"/>
      <c r="M4575" s="38" t="n"/>
      <c r="N4575" s="20" t="n"/>
      <c r="O4575" s="40">
        <f>IF(AND(L4575="",M4575=""),"",N(L4575)+N(M4575))</f>
        <v/>
      </c>
      <c r="P4575" s="24">
        <f>IF(OR(O4575="",N(O4575)=0),"",N(M4575)/O4575)</f>
        <v/>
      </c>
      <c r="Q4575" s="40">
        <f>IF(OR(J4575="",N(J4575)=0,O4575=""),"",N(L4575)/(J4575/60))</f>
        <v/>
      </c>
      <c r="R4575" s="20" t="n"/>
    </row>
    <row r="4576">
      <c r="A4576" s="39" t="n"/>
      <c r="B4576" s="20" t="n"/>
      <c r="C4576" s="20" t="n"/>
      <c r="D4576" s="20" t="n"/>
      <c r="E4576" s="20" t="n"/>
      <c r="F4576" s="26">
        <f>IF(E4576="","",IFERROR(INDEX('İş emirleri'!$B$6:$B$305,MATCH(E4576,'İş emirleri'!$A$6:$A$305,0)),"İş emri yok"))</f>
        <v/>
      </c>
      <c r="G4576" s="38" t="n"/>
      <c r="H4576" s="38" t="n"/>
      <c r="I4576" s="20" t="n"/>
      <c r="J4576" s="40">
        <f>IF(G4576="","",MAX(0,G4576-N(H4576)))</f>
        <v/>
      </c>
      <c r="K4576" s="24">
        <f>IF(OR(G4576="",N(G4576)=0),"",J4576/G4576)</f>
        <v/>
      </c>
      <c r="L4576" s="38" t="n"/>
      <c r="M4576" s="38" t="n"/>
      <c r="N4576" s="20" t="n"/>
      <c r="O4576" s="40">
        <f>IF(AND(L4576="",M4576=""),"",N(L4576)+N(M4576))</f>
        <v/>
      </c>
      <c r="P4576" s="24">
        <f>IF(OR(O4576="",N(O4576)=0),"",N(M4576)/O4576)</f>
        <v/>
      </c>
      <c r="Q4576" s="40">
        <f>IF(OR(J4576="",N(J4576)=0,O4576=""),"",N(L4576)/(J4576/60))</f>
        <v/>
      </c>
      <c r="R4576" s="20" t="n"/>
    </row>
    <row r="4577">
      <c r="A4577" s="39" t="n"/>
      <c r="B4577" s="20" t="n"/>
      <c r="C4577" s="20" t="n"/>
      <c r="D4577" s="20" t="n"/>
      <c r="E4577" s="20" t="n"/>
      <c r="F4577" s="26">
        <f>IF(E4577="","",IFERROR(INDEX('İş emirleri'!$B$6:$B$305,MATCH(E4577,'İş emirleri'!$A$6:$A$305,0)),"İş emri yok"))</f>
        <v/>
      </c>
      <c r="G4577" s="38" t="n"/>
      <c r="H4577" s="38" t="n"/>
      <c r="I4577" s="20" t="n"/>
      <c r="J4577" s="40">
        <f>IF(G4577="","",MAX(0,G4577-N(H4577)))</f>
        <v/>
      </c>
      <c r="K4577" s="24">
        <f>IF(OR(G4577="",N(G4577)=0),"",J4577/G4577)</f>
        <v/>
      </c>
      <c r="L4577" s="38" t="n"/>
      <c r="M4577" s="38" t="n"/>
      <c r="N4577" s="20" t="n"/>
      <c r="O4577" s="40">
        <f>IF(AND(L4577="",M4577=""),"",N(L4577)+N(M4577))</f>
        <v/>
      </c>
      <c r="P4577" s="24">
        <f>IF(OR(O4577="",N(O4577)=0),"",N(M4577)/O4577)</f>
        <v/>
      </c>
      <c r="Q4577" s="40">
        <f>IF(OR(J4577="",N(J4577)=0,O4577=""),"",N(L4577)/(J4577/60))</f>
        <v/>
      </c>
      <c r="R4577" s="20" t="n"/>
    </row>
    <row r="4578">
      <c r="A4578" s="39" t="n"/>
      <c r="B4578" s="20" t="n"/>
      <c r="C4578" s="20" t="n"/>
      <c r="D4578" s="20" t="n"/>
      <c r="E4578" s="20" t="n"/>
      <c r="F4578" s="26">
        <f>IF(E4578="","",IFERROR(INDEX('İş emirleri'!$B$6:$B$305,MATCH(E4578,'İş emirleri'!$A$6:$A$305,0)),"İş emri yok"))</f>
        <v/>
      </c>
      <c r="G4578" s="38" t="n"/>
      <c r="H4578" s="38" t="n"/>
      <c r="I4578" s="20" t="n"/>
      <c r="J4578" s="40">
        <f>IF(G4578="","",MAX(0,G4578-N(H4578)))</f>
        <v/>
      </c>
      <c r="K4578" s="24">
        <f>IF(OR(G4578="",N(G4578)=0),"",J4578/G4578)</f>
        <v/>
      </c>
      <c r="L4578" s="38" t="n"/>
      <c r="M4578" s="38" t="n"/>
      <c r="N4578" s="20" t="n"/>
      <c r="O4578" s="40">
        <f>IF(AND(L4578="",M4578=""),"",N(L4578)+N(M4578))</f>
        <v/>
      </c>
      <c r="P4578" s="24">
        <f>IF(OR(O4578="",N(O4578)=0),"",N(M4578)/O4578)</f>
        <v/>
      </c>
      <c r="Q4578" s="40">
        <f>IF(OR(J4578="",N(J4578)=0,O4578=""),"",N(L4578)/(J4578/60))</f>
        <v/>
      </c>
      <c r="R4578" s="20" t="n"/>
    </row>
    <row r="4579">
      <c r="A4579" s="39" t="n"/>
      <c r="B4579" s="20" t="n"/>
      <c r="C4579" s="20" t="n"/>
      <c r="D4579" s="20" t="n"/>
      <c r="E4579" s="20" t="n"/>
      <c r="F4579" s="26">
        <f>IF(E4579="","",IFERROR(INDEX('İş emirleri'!$B$6:$B$305,MATCH(E4579,'İş emirleri'!$A$6:$A$305,0)),"İş emri yok"))</f>
        <v/>
      </c>
      <c r="G4579" s="38" t="n"/>
      <c r="H4579" s="38" t="n"/>
      <c r="I4579" s="20" t="n"/>
      <c r="J4579" s="40">
        <f>IF(G4579="","",MAX(0,G4579-N(H4579)))</f>
        <v/>
      </c>
      <c r="K4579" s="24">
        <f>IF(OR(G4579="",N(G4579)=0),"",J4579/G4579)</f>
        <v/>
      </c>
      <c r="L4579" s="38" t="n"/>
      <c r="M4579" s="38" t="n"/>
      <c r="N4579" s="20" t="n"/>
      <c r="O4579" s="40">
        <f>IF(AND(L4579="",M4579=""),"",N(L4579)+N(M4579))</f>
        <v/>
      </c>
      <c r="P4579" s="24">
        <f>IF(OR(O4579="",N(O4579)=0),"",N(M4579)/O4579)</f>
        <v/>
      </c>
      <c r="Q4579" s="40">
        <f>IF(OR(J4579="",N(J4579)=0,O4579=""),"",N(L4579)/(J4579/60))</f>
        <v/>
      </c>
      <c r="R4579" s="20" t="n"/>
    </row>
    <row r="4580">
      <c r="A4580" s="39" t="n"/>
      <c r="B4580" s="20" t="n"/>
      <c r="C4580" s="20" t="n"/>
      <c r="D4580" s="20" t="n"/>
      <c r="E4580" s="20" t="n"/>
      <c r="F4580" s="26">
        <f>IF(E4580="","",IFERROR(INDEX('İş emirleri'!$B$6:$B$305,MATCH(E4580,'İş emirleri'!$A$6:$A$305,0)),"İş emri yok"))</f>
        <v/>
      </c>
      <c r="G4580" s="38" t="n"/>
      <c r="H4580" s="38" t="n"/>
      <c r="I4580" s="20" t="n"/>
      <c r="J4580" s="40">
        <f>IF(G4580="","",MAX(0,G4580-N(H4580)))</f>
        <v/>
      </c>
      <c r="K4580" s="24">
        <f>IF(OR(G4580="",N(G4580)=0),"",J4580/G4580)</f>
        <v/>
      </c>
      <c r="L4580" s="38" t="n"/>
      <c r="M4580" s="38" t="n"/>
      <c r="N4580" s="20" t="n"/>
      <c r="O4580" s="40">
        <f>IF(AND(L4580="",M4580=""),"",N(L4580)+N(M4580))</f>
        <v/>
      </c>
      <c r="P4580" s="24">
        <f>IF(OR(O4580="",N(O4580)=0),"",N(M4580)/O4580)</f>
        <v/>
      </c>
      <c r="Q4580" s="40">
        <f>IF(OR(J4580="",N(J4580)=0,O4580=""),"",N(L4580)/(J4580/60))</f>
        <v/>
      </c>
      <c r="R4580" s="20" t="n"/>
    </row>
    <row r="4581">
      <c r="A4581" s="39" t="n"/>
      <c r="B4581" s="20" t="n"/>
      <c r="C4581" s="20" t="n"/>
      <c r="D4581" s="20" t="n"/>
      <c r="E4581" s="20" t="n"/>
      <c r="F4581" s="26">
        <f>IF(E4581="","",IFERROR(INDEX('İş emirleri'!$B$6:$B$305,MATCH(E4581,'İş emirleri'!$A$6:$A$305,0)),"İş emri yok"))</f>
        <v/>
      </c>
      <c r="G4581" s="38" t="n"/>
      <c r="H4581" s="38" t="n"/>
      <c r="I4581" s="20" t="n"/>
      <c r="J4581" s="40">
        <f>IF(G4581="","",MAX(0,G4581-N(H4581)))</f>
        <v/>
      </c>
      <c r="K4581" s="24">
        <f>IF(OR(G4581="",N(G4581)=0),"",J4581/G4581)</f>
        <v/>
      </c>
      <c r="L4581" s="38" t="n"/>
      <c r="M4581" s="38" t="n"/>
      <c r="N4581" s="20" t="n"/>
      <c r="O4581" s="40">
        <f>IF(AND(L4581="",M4581=""),"",N(L4581)+N(M4581))</f>
        <v/>
      </c>
      <c r="P4581" s="24">
        <f>IF(OR(O4581="",N(O4581)=0),"",N(M4581)/O4581)</f>
        <v/>
      </c>
      <c r="Q4581" s="40">
        <f>IF(OR(J4581="",N(J4581)=0,O4581=""),"",N(L4581)/(J4581/60))</f>
        <v/>
      </c>
      <c r="R4581" s="20" t="n"/>
    </row>
    <row r="4582">
      <c r="A4582" s="39" t="n"/>
      <c r="B4582" s="20" t="n"/>
      <c r="C4582" s="20" t="n"/>
      <c r="D4582" s="20" t="n"/>
      <c r="E4582" s="20" t="n"/>
      <c r="F4582" s="26">
        <f>IF(E4582="","",IFERROR(INDEX('İş emirleri'!$B$6:$B$305,MATCH(E4582,'İş emirleri'!$A$6:$A$305,0)),"İş emri yok"))</f>
        <v/>
      </c>
      <c r="G4582" s="38" t="n"/>
      <c r="H4582" s="38" t="n"/>
      <c r="I4582" s="20" t="n"/>
      <c r="J4582" s="40">
        <f>IF(G4582="","",MAX(0,G4582-N(H4582)))</f>
        <v/>
      </c>
      <c r="K4582" s="24">
        <f>IF(OR(G4582="",N(G4582)=0),"",J4582/G4582)</f>
        <v/>
      </c>
      <c r="L4582" s="38" t="n"/>
      <c r="M4582" s="38" t="n"/>
      <c r="N4582" s="20" t="n"/>
      <c r="O4582" s="40">
        <f>IF(AND(L4582="",M4582=""),"",N(L4582)+N(M4582))</f>
        <v/>
      </c>
      <c r="P4582" s="24">
        <f>IF(OR(O4582="",N(O4582)=0),"",N(M4582)/O4582)</f>
        <v/>
      </c>
      <c r="Q4582" s="40">
        <f>IF(OR(J4582="",N(J4582)=0,O4582=""),"",N(L4582)/(J4582/60))</f>
        <v/>
      </c>
      <c r="R4582" s="20" t="n"/>
    </row>
    <row r="4583">
      <c r="A4583" s="39" t="n"/>
      <c r="B4583" s="20" t="n"/>
      <c r="C4583" s="20" t="n"/>
      <c r="D4583" s="20" t="n"/>
      <c r="E4583" s="20" t="n"/>
      <c r="F4583" s="26">
        <f>IF(E4583="","",IFERROR(INDEX('İş emirleri'!$B$6:$B$305,MATCH(E4583,'İş emirleri'!$A$6:$A$305,0)),"İş emri yok"))</f>
        <v/>
      </c>
      <c r="G4583" s="38" t="n"/>
      <c r="H4583" s="38" t="n"/>
      <c r="I4583" s="20" t="n"/>
      <c r="J4583" s="40">
        <f>IF(G4583="","",MAX(0,G4583-N(H4583)))</f>
        <v/>
      </c>
      <c r="K4583" s="24">
        <f>IF(OR(G4583="",N(G4583)=0),"",J4583/G4583)</f>
        <v/>
      </c>
      <c r="L4583" s="38" t="n"/>
      <c r="M4583" s="38" t="n"/>
      <c r="N4583" s="20" t="n"/>
      <c r="O4583" s="40">
        <f>IF(AND(L4583="",M4583=""),"",N(L4583)+N(M4583))</f>
        <v/>
      </c>
      <c r="P4583" s="24">
        <f>IF(OR(O4583="",N(O4583)=0),"",N(M4583)/O4583)</f>
        <v/>
      </c>
      <c r="Q4583" s="40">
        <f>IF(OR(J4583="",N(J4583)=0,O4583=""),"",N(L4583)/(J4583/60))</f>
        <v/>
      </c>
      <c r="R4583" s="20" t="n"/>
    </row>
    <row r="4584">
      <c r="A4584" s="39" t="n"/>
      <c r="B4584" s="20" t="n"/>
      <c r="C4584" s="20" t="n"/>
      <c r="D4584" s="20" t="n"/>
      <c r="E4584" s="20" t="n"/>
      <c r="F4584" s="26">
        <f>IF(E4584="","",IFERROR(INDEX('İş emirleri'!$B$6:$B$305,MATCH(E4584,'İş emirleri'!$A$6:$A$305,0)),"İş emri yok"))</f>
        <v/>
      </c>
      <c r="G4584" s="38" t="n"/>
      <c r="H4584" s="38" t="n"/>
      <c r="I4584" s="20" t="n"/>
      <c r="J4584" s="40">
        <f>IF(G4584="","",MAX(0,G4584-N(H4584)))</f>
        <v/>
      </c>
      <c r="K4584" s="24">
        <f>IF(OR(G4584="",N(G4584)=0),"",J4584/G4584)</f>
        <v/>
      </c>
      <c r="L4584" s="38" t="n"/>
      <c r="M4584" s="38" t="n"/>
      <c r="N4584" s="20" t="n"/>
      <c r="O4584" s="40">
        <f>IF(AND(L4584="",M4584=""),"",N(L4584)+N(M4584))</f>
        <v/>
      </c>
      <c r="P4584" s="24">
        <f>IF(OR(O4584="",N(O4584)=0),"",N(M4584)/O4584)</f>
        <v/>
      </c>
      <c r="Q4584" s="40">
        <f>IF(OR(J4584="",N(J4584)=0,O4584=""),"",N(L4584)/(J4584/60))</f>
        <v/>
      </c>
      <c r="R4584" s="20" t="n"/>
    </row>
    <row r="4585">
      <c r="A4585" s="39" t="n"/>
      <c r="B4585" s="20" t="n"/>
      <c r="C4585" s="20" t="n"/>
      <c r="D4585" s="20" t="n"/>
      <c r="E4585" s="20" t="n"/>
      <c r="F4585" s="26">
        <f>IF(E4585="","",IFERROR(INDEX('İş emirleri'!$B$6:$B$305,MATCH(E4585,'İş emirleri'!$A$6:$A$305,0)),"İş emri yok"))</f>
        <v/>
      </c>
      <c r="G4585" s="38" t="n"/>
      <c r="H4585" s="38" t="n"/>
      <c r="I4585" s="20" t="n"/>
      <c r="J4585" s="40">
        <f>IF(G4585="","",MAX(0,G4585-N(H4585)))</f>
        <v/>
      </c>
      <c r="K4585" s="24">
        <f>IF(OR(G4585="",N(G4585)=0),"",J4585/G4585)</f>
        <v/>
      </c>
      <c r="L4585" s="38" t="n"/>
      <c r="M4585" s="38" t="n"/>
      <c r="N4585" s="20" t="n"/>
      <c r="O4585" s="40">
        <f>IF(AND(L4585="",M4585=""),"",N(L4585)+N(M4585))</f>
        <v/>
      </c>
      <c r="P4585" s="24">
        <f>IF(OR(O4585="",N(O4585)=0),"",N(M4585)/O4585)</f>
        <v/>
      </c>
      <c r="Q4585" s="40">
        <f>IF(OR(J4585="",N(J4585)=0,O4585=""),"",N(L4585)/(J4585/60))</f>
        <v/>
      </c>
      <c r="R4585" s="20" t="n"/>
    </row>
    <row r="4586">
      <c r="A4586" s="39" t="n"/>
      <c r="B4586" s="20" t="n"/>
      <c r="C4586" s="20" t="n"/>
      <c r="D4586" s="20" t="n"/>
      <c r="E4586" s="20" t="n"/>
      <c r="F4586" s="26">
        <f>IF(E4586="","",IFERROR(INDEX('İş emirleri'!$B$6:$B$305,MATCH(E4586,'İş emirleri'!$A$6:$A$305,0)),"İş emri yok"))</f>
        <v/>
      </c>
      <c r="G4586" s="38" t="n"/>
      <c r="H4586" s="38" t="n"/>
      <c r="I4586" s="20" t="n"/>
      <c r="J4586" s="40">
        <f>IF(G4586="","",MAX(0,G4586-N(H4586)))</f>
        <v/>
      </c>
      <c r="K4586" s="24">
        <f>IF(OR(G4586="",N(G4586)=0),"",J4586/G4586)</f>
        <v/>
      </c>
      <c r="L4586" s="38" t="n"/>
      <c r="M4586" s="38" t="n"/>
      <c r="N4586" s="20" t="n"/>
      <c r="O4586" s="40">
        <f>IF(AND(L4586="",M4586=""),"",N(L4586)+N(M4586))</f>
        <v/>
      </c>
      <c r="P4586" s="24">
        <f>IF(OR(O4586="",N(O4586)=0),"",N(M4586)/O4586)</f>
        <v/>
      </c>
      <c r="Q4586" s="40">
        <f>IF(OR(J4586="",N(J4586)=0,O4586=""),"",N(L4586)/(J4586/60))</f>
        <v/>
      </c>
      <c r="R4586" s="20" t="n"/>
    </row>
    <row r="4587">
      <c r="A4587" s="39" t="n"/>
      <c r="B4587" s="20" t="n"/>
      <c r="C4587" s="20" t="n"/>
      <c r="D4587" s="20" t="n"/>
      <c r="E4587" s="20" t="n"/>
      <c r="F4587" s="26">
        <f>IF(E4587="","",IFERROR(INDEX('İş emirleri'!$B$6:$B$305,MATCH(E4587,'İş emirleri'!$A$6:$A$305,0)),"İş emri yok"))</f>
        <v/>
      </c>
      <c r="G4587" s="38" t="n"/>
      <c r="H4587" s="38" t="n"/>
      <c r="I4587" s="20" t="n"/>
      <c r="J4587" s="40">
        <f>IF(G4587="","",MAX(0,G4587-N(H4587)))</f>
        <v/>
      </c>
      <c r="K4587" s="24">
        <f>IF(OR(G4587="",N(G4587)=0),"",J4587/G4587)</f>
        <v/>
      </c>
      <c r="L4587" s="38" t="n"/>
      <c r="M4587" s="38" t="n"/>
      <c r="N4587" s="20" t="n"/>
      <c r="O4587" s="40">
        <f>IF(AND(L4587="",M4587=""),"",N(L4587)+N(M4587))</f>
        <v/>
      </c>
      <c r="P4587" s="24">
        <f>IF(OR(O4587="",N(O4587)=0),"",N(M4587)/O4587)</f>
        <v/>
      </c>
      <c r="Q4587" s="40">
        <f>IF(OR(J4587="",N(J4587)=0,O4587=""),"",N(L4587)/(J4587/60))</f>
        <v/>
      </c>
      <c r="R4587" s="20" t="n"/>
    </row>
    <row r="4588">
      <c r="A4588" s="39" t="n"/>
      <c r="B4588" s="20" t="n"/>
      <c r="C4588" s="20" t="n"/>
      <c r="D4588" s="20" t="n"/>
      <c r="E4588" s="20" t="n"/>
      <c r="F4588" s="26">
        <f>IF(E4588="","",IFERROR(INDEX('İş emirleri'!$B$6:$B$305,MATCH(E4588,'İş emirleri'!$A$6:$A$305,0)),"İş emri yok"))</f>
        <v/>
      </c>
      <c r="G4588" s="38" t="n"/>
      <c r="H4588" s="38" t="n"/>
      <c r="I4588" s="20" t="n"/>
      <c r="J4588" s="40">
        <f>IF(G4588="","",MAX(0,G4588-N(H4588)))</f>
        <v/>
      </c>
      <c r="K4588" s="24">
        <f>IF(OR(G4588="",N(G4588)=0),"",J4588/G4588)</f>
        <v/>
      </c>
      <c r="L4588" s="38" t="n"/>
      <c r="M4588" s="38" t="n"/>
      <c r="N4588" s="20" t="n"/>
      <c r="O4588" s="40">
        <f>IF(AND(L4588="",M4588=""),"",N(L4588)+N(M4588))</f>
        <v/>
      </c>
      <c r="P4588" s="24">
        <f>IF(OR(O4588="",N(O4588)=0),"",N(M4588)/O4588)</f>
        <v/>
      </c>
      <c r="Q4588" s="40">
        <f>IF(OR(J4588="",N(J4588)=0,O4588=""),"",N(L4588)/(J4588/60))</f>
        <v/>
      </c>
      <c r="R4588" s="20" t="n"/>
    </row>
    <row r="4589">
      <c r="A4589" s="39" t="n"/>
      <c r="B4589" s="20" t="n"/>
      <c r="C4589" s="20" t="n"/>
      <c r="D4589" s="20" t="n"/>
      <c r="E4589" s="20" t="n"/>
      <c r="F4589" s="26">
        <f>IF(E4589="","",IFERROR(INDEX('İş emirleri'!$B$6:$B$305,MATCH(E4589,'İş emirleri'!$A$6:$A$305,0)),"İş emri yok"))</f>
        <v/>
      </c>
      <c r="G4589" s="38" t="n"/>
      <c r="H4589" s="38" t="n"/>
      <c r="I4589" s="20" t="n"/>
      <c r="J4589" s="40">
        <f>IF(G4589="","",MAX(0,G4589-N(H4589)))</f>
        <v/>
      </c>
      <c r="K4589" s="24">
        <f>IF(OR(G4589="",N(G4589)=0),"",J4589/G4589)</f>
        <v/>
      </c>
      <c r="L4589" s="38" t="n"/>
      <c r="M4589" s="38" t="n"/>
      <c r="N4589" s="20" t="n"/>
      <c r="O4589" s="40">
        <f>IF(AND(L4589="",M4589=""),"",N(L4589)+N(M4589))</f>
        <v/>
      </c>
      <c r="P4589" s="24">
        <f>IF(OR(O4589="",N(O4589)=0),"",N(M4589)/O4589)</f>
        <v/>
      </c>
      <c r="Q4589" s="40">
        <f>IF(OR(J4589="",N(J4589)=0,O4589=""),"",N(L4589)/(J4589/60))</f>
        <v/>
      </c>
      <c r="R4589" s="20" t="n"/>
    </row>
    <row r="4590">
      <c r="A4590" s="39" t="n"/>
      <c r="B4590" s="20" t="n"/>
      <c r="C4590" s="20" t="n"/>
      <c r="D4590" s="20" t="n"/>
      <c r="E4590" s="20" t="n"/>
      <c r="F4590" s="26">
        <f>IF(E4590="","",IFERROR(INDEX('İş emirleri'!$B$6:$B$305,MATCH(E4590,'İş emirleri'!$A$6:$A$305,0)),"İş emri yok"))</f>
        <v/>
      </c>
      <c r="G4590" s="38" t="n"/>
      <c r="H4590" s="38" t="n"/>
      <c r="I4590" s="20" t="n"/>
      <c r="J4590" s="40">
        <f>IF(G4590="","",MAX(0,G4590-N(H4590)))</f>
        <v/>
      </c>
      <c r="K4590" s="24">
        <f>IF(OR(G4590="",N(G4590)=0),"",J4590/G4590)</f>
        <v/>
      </c>
      <c r="L4590" s="38" t="n"/>
      <c r="M4590" s="38" t="n"/>
      <c r="N4590" s="20" t="n"/>
      <c r="O4590" s="40">
        <f>IF(AND(L4590="",M4590=""),"",N(L4590)+N(M4590))</f>
        <v/>
      </c>
      <c r="P4590" s="24">
        <f>IF(OR(O4590="",N(O4590)=0),"",N(M4590)/O4590)</f>
        <v/>
      </c>
      <c r="Q4590" s="40">
        <f>IF(OR(J4590="",N(J4590)=0,O4590=""),"",N(L4590)/(J4590/60))</f>
        <v/>
      </c>
      <c r="R4590" s="20" t="n"/>
    </row>
    <row r="4591">
      <c r="A4591" s="39" t="n"/>
      <c r="B4591" s="20" t="n"/>
      <c r="C4591" s="20" t="n"/>
      <c r="D4591" s="20" t="n"/>
      <c r="E4591" s="20" t="n"/>
      <c r="F4591" s="26">
        <f>IF(E4591="","",IFERROR(INDEX('İş emirleri'!$B$6:$B$305,MATCH(E4591,'İş emirleri'!$A$6:$A$305,0)),"İş emri yok"))</f>
        <v/>
      </c>
      <c r="G4591" s="38" t="n"/>
      <c r="H4591" s="38" t="n"/>
      <c r="I4591" s="20" t="n"/>
      <c r="J4591" s="40">
        <f>IF(G4591="","",MAX(0,G4591-N(H4591)))</f>
        <v/>
      </c>
      <c r="K4591" s="24">
        <f>IF(OR(G4591="",N(G4591)=0),"",J4591/G4591)</f>
        <v/>
      </c>
      <c r="L4591" s="38" t="n"/>
      <c r="M4591" s="38" t="n"/>
      <c r="N4591" s="20" t="n"/>
      <c r="O4591" s="40">
        <f>IF(AND(L4591="",M4591=""),"",N(L4591)+N(M4591))</f>
        <v/>
      </c>
      <c r="P4591" s="24">
        <f>IF(OR(O4591="",N(O4591)=0),"",N(M4591)/O4591)</f>
        <v/>
      </c>
      <c r="Q4591" s="40">
        <f>IF(OR(J4591="",N(J4591)=0,O4591=""),"",N(L4591)/(J4591/60))</f>
        <v/>
      </c>
      <c r="R4591" s="20" t="n"/>
    </row>
    <row r="4592">
      <c r="A4592" s="39" t="n"/>
      <c r="B4592" s="20" t="n"/>
      <c r="C4592" s="20" t="n"/>
      <c r="D4592" s="20" t="n"/>
      <c r="E4592" s="20" t="n"/>
      <c r="F4592" s="26">
        <f>IF(E4592="","",IFERROR(INDEX('İş emirleri'!$B$6:$B$305,MATCH(E4592,'İş emirleri'!$A$6:$A$305,0)),"İş emri yok"))</f>
        <v/>
      </c>
      <c r="G4592" s="38" t="n"/>
      <c r="H4592" s="38" t="n"/>
      <c r="I4592" s="20" t="n"/>
      <c r="J4592" s="40">
        <f>IF(G4592="","",MAX(0,G4592-N(H4592)))</f>
        <v/>
      </c>
      <c r="K4592" s="24">
        <f>IF(OR(G4592="",N(G4592)=0),"",J4592/G4592)</f>
        <v/>
      </c>
      <c r="L4592" s="38" t="n"/>
      <c r="M4592" s="38" t="n"/>
      <c r="N4592" s="20" t="n"/>
      <c r="O4592" s="40">
        <f>IF(AND(L4592="",M4592=""),"",N(L4592)+N(M4592))</f>
        <v/>
      </c>
      <c r="P4592" s="24">
        <f>IF(OR(O4592="",N(O4592)=0),"",N(M4592)/O4592)</f>
        <v/>
      </c>
      <c r="Q4592" s="40">
        <f>IF(OR(J4592="",N(J4592)=0,O4592=""),"",N(L4592)/(J4592/60))</f>
        <v/>
      </c>
      <c r="R4592" s="20" t="n"/>
    </row>
    <row r="4593">
      <c r="A4593" s="39" t="n"/>
      <c r="B4593" s="20" t="n"/>
      <c r="C4593" s="20" t="n"/>
      <c r="D4593" s="20" t="n"/>
      <c r="E4593" s="20" t="n"/>
      <c r="F4593" s="26">
        <f>IF(E4593="","",IFERROR(INDEX('İş emirleri'!$B$6:$B$305,MATCH(E4593,'İş emirleri'!$A$6:$A$305,0)),"İş emri yok"))</f>
        <v/>
      </c>
      <c r="G4593" s="38" t="n"/>
      <c r="H4593" s="38" t="n"/>
      <c r="I4593" s="20" t="n"/>
      <c r="J4593" s="40">
        <f>IF(G4593="","",MAX(0,G4593-N(H4593)))</f>
        <v/>
      </c>
      <c r="K4593" s="24">
        <f>IF(OR(G4593="",N(G4593)=0),"",J4593/G4593)</f>
        <v/>
      </c>
      <c r="L4593" s="38" t="n"/>
      <c r="M4593" s="38" t="n"/>
      <c r="N4593" s="20" t="n"/>
      <c r="O4593" s="40">
        <f>IF(AND(L4593="",M4593=""),"",N(L4593)+N(M4593))</f>
        <v/>
      </c>
      <c r="P4593" s="24">
        <f>IF(OR(O4593="",N(O4593)=0),"",N(M4593)/O4593)</f>
        <v/>
      </c>
      <c r="Q4593" s="40">
        <f>IF(OR(J4593="",N(J4593)=0,O4593=""),"",N(L4593)/(J4593/60))</f>
        <v/>
      </c>
      <c r="R4593" s="20" t="n"/>
    </row>
    <row r="4594">
      <c r="A4594" s="39" t="n"/>
      <c r="B4594" s="20" t="n"/>
      <c r="C4594" s="20" t="n"/>
      <c r="D4594" s="20" t="n"/>
      <c r="E4594" s="20" t="n"/>
      <c r="F4594" s="26">
        <f>IF(E4594="","",IFERROR(INDEX('İş emirleri'!$B$6:$B$305,MATCH(E4594,'İş emirleri'!$A$6:$A$305,0)),"İş emri yok"))</f>
        <v/>
      </c>
      <c r="G4594" s="38" t="n"/>
      <c r="H4594" s="38" t="n"/>
      <c r="I4594" s="20" t="n"/>
      <c r="J4594" s="40">
        <f>IF(G4594="","",MAX(0,G4594-N(H4594)))</f>
        <v/>
      </c>
      <c r="K4594" s="24">
        <f>IF(OR(G4594="",N(G4594)=0),"",J4594/G4594)</f>
        <v/>
      </c>
      <c r="L4594" s="38" t="n"/>
      <c r="M4594" s="38" t="n"/>
      <c r="N4594" s="20" t="n"/>
      <c r="O4594" s="40">
        <f>IF(AND(L4594="",M4594=""),"",N(L4594)+N(M4594))</f>
        <v/>
      </c>
      <c r="P4594" s="24">
        <f>IF(OR(O4594="",N(O4594)=0),"",N(M4594)/O4594)</f>
        <v/>
      </c>
      <c r="Q4594" s="40">
        <f>IF(OR(J4594="",N(J4594)=0,O4594=""),"",N(L4594)/(J4594/60))</f>
        <v/>
      </c>
      <c r="R4594" s="20" t="n"/>
    </row>
    <row r="4595">
      <c r="A4595" s="39" t="n"/>
      <c r="B4595" s="20" t="n"/>
      <c r="C4595" s="20" t="n"/>
      <c r="D4595" s="20" t="n"/>
      <c r="E4595" s="20" t="n"/>
      <c r="F4595" s="26">
        <f>IF(E4595="","",IFERROR(INDEX('İş emirleri'!$B$6:$B$305,MATCH(E4595,'İş emirleri'!$A$6:$A$305,0)),"İş emri yok"))</f>
        <v/>
      </c>
      <c r="G4595" s="38" t="n"/>
      <c r="H4595" s="38" t="n"/>
      <c r="I4595" s="20" t="n"/>
      <c r="J4595" s="40">
        <f>IF(G4595="","",MAX(0,G4595-N(H4595)))</f>
        <v/>
      </c>
      <c r="K4595" s="24">
        <f>IF(OR(G4595="",N(G4595)=0),"",J4595/G4595)</f>
        <v/>
      </c>
      <c r="L4595" s="38" t="n"/>
      <c r="M4595" s="38" t="n"/>
      <c r="N4595" s="20" t="n"/>
      <c r="O4595" s="40">
        <f>IF(AND(L4595="",M4595=""),"",N(L4595)+N(M4595))</f>
        <v/>
      </c>
      <c r="P4595" s="24">
        <f>IF(OR(O4595="",N(O4595)=0),"",N(M4595)/O4595)</f>
        <v/>
      </c>
      <c r="Q4595" s="40">
        <f>IF(OR(J4595="",N(J4595)=0,O4595=""),"",N(L4595)/(J4595/60))</f>
        <v/>
      </c>
      <c r="R4595" s="20" t="n"/>
    </row>
    <row r="4596">
      <c r="A4596" s="39" t="n"/>
      <c r="B4596" s="20" t="n"/>
      <c r="C4596" s="20" t="n"/>
      <c r="D4596" s="20" t="n"/>
      <c r="E4596" s="20" t="n"/>
      <c r="F4596" s="26">
        <f>IF(E4596="","",IFERROR(INDEX('İş emirleri'!$B$6:$B$305,MATCH(E4596,'İş emirleri'!$A$6:$A$305,0)),"İş emri yok"))</f>
        <v/>
      </c>
      <c r="G4596" s="38" t="n"/>
      <c r="H4596" s="38" t="n"/>
      <c r="I4596" s="20" t="n"/>
      <c r="J4596" s="40">
        <f>IF(G4596="","",MAX(0,G4596-N(H4596)))</f>
        <v/>
      </c>
      <c r="K4596" s="24">
        <f>IF(OR(G4596="",N(G4596)=0),"",J4596/G4596)</f>
        <v/>
      </c>
      <c r="L4596" s="38" t="n"/>
      <c r="M4596" s="38" t="n"/>
      <c r="N4596" s="20" t="n"/>
      <c r="O4596" s="40">
        <f>IF(AND(L4596="",M4596=""),"",N(L4596)+N(M4596))</f>
        <v/>
      </c>
      <c r="P4596" s="24">
        <f>IF(OR(O4596="",N(O4596)=0),"",N(M4596)/O4596)</f>
        <v/>
      </c>
      <c r="Q4596" s="40">
        <f>IF(OR(J4596="",N(J4596)=0,O4596=""),"",N(L4596)/(J4596/60))</f>
        <v/>
      </c>
      <c r="R4596" s="20" t="n"/>
    </row>
    <row r="4597">
      <c r="A4597" s="39" t="n"/>
      <c r="B4597" s="20" t="n"/>
      <c r="C4597" s="20" t="n"/>
      <c r="D4597" s="20" t="n"/>
      <c r="E4597" s="20" t="n"/>
      <c r="F4597" s="26">
        <f>IF(E4597="","",IFERROR(INDEX('İş emirleri'!$B$6:$B$305,MATCH(E4597,'İş emirleri'!$A$6:$A$305,0)),"İş emri yok"))</f>
        <v/>
      </c>
      <c r="G4597" s="38" t="n"/>
      <c r="H4597" s="38" t="n"/>
      <c r="I4597" s="20" t="n"/>
      <c r="J4597" s="40">
        <f>IF(G4597="","",MAX(0,G4597-N(H4597)))</f>
        <v/>
      </c>
      <c r="K4597" s="24">
        <f>IF(OR(G4597="",N(G4597)=0),"",J4597/G4597)</f>
        <v/>
      </c>
      <c r="L4597" s="38" t="n"/>
      <c r="M4597" s="38" t="n"/>
      <c r="N4597" s="20" t="n"/>
      <c r="O4597" s="40">
        <f>IF(AND(L4597="",M4597=""),"",N(L4597)+N(M4597))</f>
        <v/>
      </c>
      <c r="P4597" s="24">
        <f>IF(OR(O4597="",N(O4597)=0),"",N(M4597)/O4597)</f>
        <v/>
      </c>
      <c r="Q4597" s="40">
        <f>IF(OR(J4597="",N(J4597)=0,O4597=""),"",N(L4597)/(J4597/60))</f>
        <v/>
      </c>
      <c r="R4597" s="20" t="n"/>
    </row>
    <row r="4598">
      <c r="A4598" s="39" t="n"/>
      <c r="B4598" s="20" t="n"/>
      <c r="C4598" s="20" t="n"/>
      <c r="D4598" s="20" t="n"/>
      <c r="E4598" s="20" t="n"/>
      <c r="F4598" s="26">
        <f>IF(E4598="","",IFERROR(INDEX('İş emirleri'!$B$6:$B$305,MATCH(E4598,'İş emirleri'!$A$6:$A$305,0)),"İş emri yok"))</f>
        <v/>
      </c>
      <c r="G4598" s="38" t="n"/>
      <c r="H4598" s="38" t="n"/>
      <c r="I4598" s="20" t="n"/>
      <c r="J4598" s="40">
        <f>IF(G4598="","",MAX(0,G4598-N(H4598)))</f>
        <v/>
      </c>
      <c r="K4598" s="24">
        <f>IF(OR(G4598="",N(G4598)=0),"",J4598/G4598)</f>
        <v/>
      </c>
      <c r="L4598" s="38" t="n"/>
      <c r="M4598" s="38" t="n"/>
      <c r="N4598" s="20" t="n"/>
      <c r="O4598" s="40">
        <f>IF(AND(L4598="",M4598=""),"",N(L4598)+N(M4598))</f>
        <v/>
      </c>
      <c r="P4598" s="24">
        <f>IF(OR(O4598="",N(O4598)=0),"",N(M4598)/O4598)</f>
        <v/>
      </c>
      <c r="Q4598" s="40">
        <f>IF(OR(J4598="",N(J4598)=0,O4598=""),"",N(L4598)/(J4598/60))</f>
        <v/>
      </c>
      <c r="R4598" s="20" t="n"/>
    </row>
    <row r="4599">
      <c r="A4599" s="39" t="n"/>
      <c r="B4599" s="20" t="n"/>
      <c r="C4599" s="20" t="n"/>
      <c r="D4599" s="20" t="n"/>
      <c r="E4599" s="20" t="n"/>
      <c r="F4599" s="26">
        <f>IF(E4599="","",IFERROR(INDEX('İş emirleri'!$B$6:$B$305,MATCH(E4599,'İş emirleri'!$A$6:$A$305,0)),"İş emri yok"))</f>
        <v/>
      </c>
      <c r="G4599" s="38" t="n"/>
      <c r="H4599" s="38" t="n"/>
      <c r="I4599" s="20" t="n"/>
      <c r="J4599" s="40">
        <f>IF(G4599="","",MAX(0,G4599-N(H4599)))</f>
        <v/>
      </c>
      <c r="K4599" s="24">
        <f>IF(OR(G4599="",N(G4599)=0),"",J4599/G4599)</f>
        <v/>
      </c>
      <c r="L4599" s="38" t="n"/>
      <c r="M4599" s="38" t="n"/>
      <c r="N4599" s="20" t="n"/>
      <c r="O4599" s="40">
        <f>IF(AND(L4599="",M4599=""),"",N(L4599)+N(M4599))</f>
        <v/>
      </c>
      <c r="P4599" s="24">
        <f>IF(OR(O4599="",N(O4599)=0),"",N(M4599)/O4599)</f>
        <v/>
      </c>
      <c r="Q4599" s="40">
        <f>IF(OR(J4599="",N(J4599)=0,O4599=""),"",N(L4599)/(J4599/60))</f>
        <v/>
      </c>
      <c r="R4599" s="20" t="n"/>
    </row>
    <row r="4600">
      <c r="A4600" s="39" t="n"/>
      <c r="B4600" s="20" t="n"/>
      <c r="C4600" s="20" t="n"/>
      <c r="D4600" s="20" t="n"/>
      <c r="E4600" s="20" t="n"/>
      <c r="F4600" s="26">
        <f>IF(E4600="","",IFERROR(INDEX('İş emirleri'!$B$6:$B$305,MATCH(E4600,'İş emirleri'!$A$6:$A$305,0)),"İş emri yok"))</f>
        <v/>
      </c>
      <c r="G4600" s="38" t="n"/>
      <c r="H4600" s="38" t="n"/>
      <c r="I4600" s="20" t="n"/>
      <c r="J4600" s="40">
        <f>IF(G4600="","",MAX(0,G4600-N(H4600)))</f>
        <v/>
      </c>
      <c r="K4600" s="24">
        <f>IF(OR(G4600="",N(G4600)=0),"",J4600/G4600)</f>
        <v/>
      </c>
      <c r="L4600" s="38" t="n"/>
      <c r="M4600" s="38" t="n"/>
      <c r="N4600" s="20" t="n"/>
      <c r="O4600" s="40">
        <f>IF(AND(L4600="",M4600=""),"",N(L4600)+N(M4600))</f>
        <v/>
      </c>
      <c r="P4600" s="24">
        <f>IF(OR(O4600="",N(O4600)=0),"",N(M4600)/O4600)</f>
        <v/>
      </c>
      <c r="Q4600" s="40">
        <f>IF(OR(J4600="",N(J4600)=0,O4600=""),"",N(L4600)/(J4600/60))</f>
        <v/>
      </c>
      <c r="R4600" s="20" t="n"/>
    </row>
    <row r="4601">
      <c r="A4601" s="39" t="n"/>
      <c r="B4601" s="20" t="n"/>
      <c r="C4601" s="20" t="n"/>
      <c r="D4601" s="20" t="n"/>
      <c r="E4601" s="20" t="n"/>
      <c r="F4601" s="26">
        <f>IF(E4601="","",IFERROR(INDEX('İş emirleri'!$B$6:$B$305,MATCH(E4601,'İş emirleri'!$A$6:$A$305,0)),"İş emri yok"))</f>
        <v/>
      </c>
      <c r="G4601" s="38" t="n"/>
      <c r="H4601" s="38" t="n"/>
      <c r="I4601" s="20" t="n"/>
      <c r="J4601" s="40">
        <f>IF(G4601="","",MAX(0,G4601-N(H4601)))</f>
        <v/>
      </c>
      <c r="K4601" s="24">
        <f>IF(OR(G4601="",N(G4601)=0),"",J4601/G4601)</f>
        <v/>
      </c>
      <c r="L4601" s="38" t="n"/>
      <c r="M4601" s="38" t="n"/>
      <c r="N4601" s="20" t="n"/>
      <c r="O4601" s="40">
        <f>IF(AND(L4601="",M4601=""),"",N(L4601)+N(M4601))</f>
        <v/>
      </c>
      <c r="P4601" s="24">
        <f>IF(OR(O4601="",N(O4601)=0),"",N(M4601)/O4601)</f>
        <v/>
      </c>
      <c r="Q4601" s="40">
        <f>IF(OR(J4601="",N(J4601)=0,O4601=""),"",N(L4601)/(J4601/60))</f>
        <v/>
      </c>
      <c r="R4601" s="20" t="n"/>
    </row>
    <row r="4602">
      <c r="A4602" s="39" t="n"/>
      <c r="B4602" s="20" t="n"/>
      <c r="C4602" s="20" t="n"/>
      <c r="D4602" s="20" t="n"/>
      <c r="E4602" s="20" t="n"/>
      <c r="F4602" s="26">
        <f>IF(E4602="","",IFERROR(INDEX('İş emirleri'!$B$6:$B$305,MATCH(E4602,'İş emirleri'!$A$6:$A$305,0)),"İş emri yok"))</f>
        <v/>
      </c>
      <c r="G4602" s="38" t="n"/>
      <c r="H4602" s="38" t="n"/>
      <c r="I4602" s="20" t="n"/>
      <c r="J4602" s="40">
        <f>IF(G4602="","",MAX(0,G4602-N(H4602)))</f>
        <v/>
      </c>
      <c r="K4602" s="24">
        <f>IF(OR(G4602="",N(G4602)=0),"",J4602/G4602)</f>
        <v/>
      </c>
      <c r="L4602" s="38" t="n"/>
      <c r="M4602" s="38" t="n"/>
      <c r="N4602" s="20" t="n"/>
      <c r="O4602" s="40">
        <f>IF(AND(L4602="",M4602=""),"",N(L4602)+N(M4602))</f>
        <v/>
      </c>
      <c r="P4602" s="24">
        <f>IF(OR(O4602="",N(O4602)=0),"",N(M4602)/O4602)</f>
        <v/>
      </c>
      <c r="Q4602" s="40">
        <f>IF(OR(J4602="",N(J4602)=0,O4602=""),"",N(L4602)/(J4602/60))</f>
        <v/>
      </c>
      <c r="R4602" s="20" t="n"/>
    </row>
    <row r="4603">
      <c r="A4603" s="39" t="n"/>
      <c r="B4603" s="20" t="n"/>
      <c r="C4603" s="20" t="n"/>
      <c r="D4603" s="20" t="n"/>
      <c r="E4603" s="20" t="n"/>
      <c r="F4603" s="26">
        <f>IF(E4603="","",IFERROR(INDEX('İş emirleri'!$B$6:$B$305,MATCH(E4603,'İş emirleri'!$A$6:$A$305,0)),"İş emri yok"))</f>
        <v/>
      </c>
      <c r="G4603" s="38" t="n"/>
      <c r="H4603" s="38" t="n"/>
      <c r="I4603" s="20" t="n"/>
      <c r="J4603" s="40">
        <f>IF(G4603="","",MAX(0,G4603-N(H4603)))</f>
        <v/>
      </c>
      <c r="K4603" s="24">
        <f>IF(OR(G4603="",N(G4603)=0),"",J4603/G4603)</f>
        <v/>
      </c>
      <c r="L4603" s="38" t="n"/>
      <c r="M4603" s="38" t="n"/>
      <c r="N4603" s="20" t="n"/>
      <c r="O4603" s="40">
        <f>IF(AND(L4603="",M4603=""),"",N(L4603)+N(M4603))</f>
        <v/>
      </c>
      <c r="P4603" s="24">
        <f>IF(OR(O4603="",N(O4603)=0),"",N(M4603)/O4603)</f>
        <v/>
      </c>
      <c r="Q4603" s="40">
        <f>IF(OR(J4603="",N(J4603)=0,O4603=""),"",N(L4603)/(J4603/60))</f>
        <v/>
      </c>
      <c r="R4603" s="20" t="n"/>
    </row>
    <row r="4604">
      <c r="A4604" s="39" t="n"/>
      <c r="B4604" s="20" t="n"/>
      <c r="C4604" s="20" t="n"/>
      <c r="D4604" s="20" t="n"/>
      <c r="E4604" s="20" t="n"/>
      <c r="F4604" s="26">
        <f>IF(E4604="","",IFERROR(INDEX('İş emirleri'!$B$6:$B$305,MATCH(E4604,'İş emirleri'!$A$6:$A$305,0)),"İş emri yok"))</f>
        <v/>
      </c>
      <c r="G4604" s="38" t="n"/>
      <c r="H4604" s="38" t="n"/>
      <c r="I4604" s="20" t="n"/>
      <c r="J4604" s="40">
        <f>IF(G4604="","",MAX(0,G4604-N(H4604)))</f>
        <v/>
      </c>
      <c r="K4604" s="24">
        <f>IF(OR(G4604="",N(G4604)=0),"",J4604/G4604)</f>
        <v/>
      </c>
      <c r="L4604" s="38" t="n"/>
      <c r="M4604" s="38" t="n"/>
      <c r="N4604" s="20" t="n"/>
      <c r="O4604" s="40">
        <f>IF(AND(L4604="",M4604=""),"",N(L4604)+N(M4604))</f>
        <v/>
      </c>
      <c r="P4604" s="24">
        <f>IF(OR(O4604="",N(O4604)=0),"",N(M4604)/O4604)</f>
        <v/>
      </c>
      <c r="Q4604" s="40">
        <f>IF(OR(J4604="",N(J4604)=0,O4604=""),"",N(L4604)/(J4604/60))</f>
        <v/>
      </c>
      <c r="R4604" s="20" t="n"/>
    </row>
    <row r="4605">
      <c r="A4605" s="39" t="n"/>
      <c r="B4605" s="20" t="n"/>
      <c r="C4605" s="20" t="n"/>
      <c r="D4605" s="20" t="n"/>
      <c r="E4605" s="20" t="n"/>
      <c r="F4605" s="26">
        <f>IF(E4605="","",IFERROR(INDEX('İş emirleri'!$B$6:$B$305,MATCH(E4605,'İş emirleri'!$A$6:$A$305,0)),"İş emri yok"))</f>
        <v/>
      </c>
      <c r="G4605" s="38" t="n"/>
      <c r="H4605" s="38" t="n"/>
      <c r="I4605" s="20" t="n"/>
      <c r="J4605" s="40">
        <f>IF(G4605="","",MAX(0,G4605-N(H4605)))</f>
        <v/>
      </c>
      <c r="K4605" s="24">
        <f>IF(OR(G4605="",N(G4605)=0),"",J4605/G4605)</f>
        <v/>
      </c>
      <c r="L4605" s="38" t="n"/>
      <c r="M4605" s="38" t="n"/>
      <c r="N4605" s="20" t="n"/>
      <c r="O4605" s="40">
        <f>IF(AND(L4605="",M4605=""),"",N(L4605)+N(M4605))</f>
        <v/>
      </c>
      <c r="P4605" s="24">
        <f>IF(OR(O4605="",N(O4605)=0),"",N(M4605)/O4605)</f>
        <v/>
      </c>
      <c r="Q4605" s="40">
        <f>IF(OR(J4605="",N(J4605)=0,O4605=""),"",N(L4605)/(J4605/60))</f>
        <v/>
      </c>
      <c r="R4605" s="20" t="n"/>
    </row>
    <row r="4606">
      <c r="A4606" s="39" t="n"/>
      <c r="B4606" s="20" t="n"/>
      <c r="C4606" s="20" t="n"/>
      <c r="D4606" s="20" t="n"/>
      <c r="E4606" s="20" t="n"/>
      <c r="F4606" s="26">
        <f>IF(E4606="","",IFERROR(INDEX('İş emirleri'!$B$6:$B$305,MATCH(E4606,'İş emirleri'!$A$6:$A$305,0)),"İş emri yok"))</f>
        <v/>
      </c>
      <c r="G4606" s="38" t="n"/>
      <c r="H4606" s="38" t="n"/>
      <c r="I4606" s="20" t="n"/>
      <c r="J4606" s="40">
        <f>IF(G4606="","",MAX(0,G4606-N(H4606)))</f>
        <v/>
      </c>
      <c r="K4606" s="24">
        <f>IF(OR(G4606="",N(G4606)=0),"",J4606/G4606)</f>
        <v/>
      </c>
      <c r="L4606" s="38" t="n"/>
      <c r="M4606" s="38" t="n"/>
      <c r="N4606" s="20" t="n"/>
      <c r="O4606" s="40">
        <f>IF(AND(L4606="",M4606=""),"",N(L4606)+N(M4606))</f>
        <v/>
      </c>
      <c r="P4606" s="24">
        <f>IF(OR(O4606="",N(O4606)=0),"",N(M4606)/O4606)</f>
        <v/>
      </c>
      <c r="Q4606" s="40">
        <f>IF(OR(J4606="",N(J4606)=0,O4606=""),"",N(L4606)/(J4606/60))</f>
        <v/>
      </c>
      <c r="R4606" s="20" t="n"/>
    </row>
    <row r="4607">
      <c r="A4607" s="39" t="n"/>
      <c r="B4607" s="20" t="n"/>
      <c r="C4607" s="20" t="n"/>
      <c r="D4607" s="20" t="n"/>
      <c r="E4607" s="20" t="n"/>
      <c r="F4607" s="26">
        <f>IF(E4607="","",IFERROR(INDEX('İş emirleri'!$B$6:$B$305,MATCH(E4607,'İş emirleri'!$A$6:$A$305,0)),"İş emri yok"))</f>
        <v/>
      </c>
      <c r="G4607" s="38" t="n"/>
      <c r="H4607" s="38" t="n"/>
      <c r="I4607" s="20" t="n"/>
      <c r="J4607" s="40">
        <f>IF(G4607="","",MAX(0,G4607-N(H4607)))</f>
        <v/>
      </c>
      <c r="K4607" s="24">
        <f>IF(OR(G4607="",N(G4607)=0),"",J4607/G4607)</f>
        <v/>
      </c>
      <c r="L4607" s="38" t="n"/>
      <c r="M4607" s="38" t="n"/>
      <c r="N4607" s="20" t="n"/>
      <c r="O4607" s="40">
        <f>IF(AND(L4607="",M4607=""),"",N(L4607)+N(M4607))</f>
        <v/>
      </c>
      <c r="P4607" s="24">
        <f>IF(OR(O4607="",N(O4607)=0),"",N(M4607)/O4607)</f>
        <v/>
      </c>
      <c r="Q4607" s="40">
        <f>IF(OR(J4607="",N(J4607)=0,O4607=""),"",N(L4607)/(J4607/60))</f>
        <v/>
      </c>
      <c r="R4607" s="20" t="n"/>
    </row>
    <row r="4608">
      <c r="A4608" s="39" t="n"/>
      <c r="B4608" s="20" t="n"/>
      <c r="C4608" s="20" t="n"/>
      <c r="D4608" s="20" t="n"/>
      <c r="E4608" s="20" t="n"/>
      <c r="F4608" s="26">
        <f>IF(E4608="","",IFERROR(INDEX('İş emirleri'!$B$6:$B$305,MATCH(E4608,'İş emirleri'!$A$6:$A$305,0)),"İş emri yok"))</f>
        <v/>
      </c>
      <c r="G4608" s="38" t="n"/>
      <c r="H4608" s="38" t="n"/>
      <c r="I4608" s="20" t="n"/>
      <c r="J4608" s="40">
        <f>IF(G4608="","",MAX(0,G4608-N(H4608)))</f>
        <v/>
      </c>
      <c r="K4608" s="24">
        <f>IF(OR(G4608="",N(G4608)=0),"",J4608/G4608)</f>
        <v/>
      </c>
      <c r="L4608" s="38" t="n"/>
      <c r="M4608" s="38" t="n"/>
      <c r="N4608" s="20" t="n"/>
      <c r="O4608" s="40">
        <f>IF(AND(L4608="",M4608=""),"",N(L4608)+N(M4608))</f>
        <v/>
      </c>
      <c r="P4608" s="24">
        <f>IF(OR(O4608="",N(O4608)=0),"",N(M4608)/O4608)</f>
        <v/>
      </c>
      <c r="Q4608" s="40">
        <f>IF(OR(J4608="",N(J4608)=0,O4608=""),"",N(L4608)/(J4608/60))</f>
        <v/>
      </c>
      <c r="R4608" s="20" t="n"/>
    </row>
    <row r="4609">
      <c r="A4609" s="39" t="n"/>
      <c r="B4609" s="20" t="n"/>
      <c r="C4609" s="20" t="n"/>
      <c r="D4609" s="20" t="n"/>
      <c r="E4609" s="20" t="n"/>
      <c r="F4609" s="26">
        <f>IF(E4609="","",IFERROR(INDEX('İş emirleri'!$B$6:$B$305,MATCH(E4609,'İş emirleri'!$A$6:$A$305,0)),"İş emri yok"))</f>
        <v/>
      </c>
      <c r="G4609" s="38" t="n"/>
      <c r="H4609" s="38" t="n"/>
      <c r="I4609" s="20" t="n"/>
      <c r="J4609" s="40">
        <f>IF(G4609="","",MAX(0,G4609-N(H4609)))</f>
        <v/>
      </c>
      <c r="K4609" s="24">
        <f>IF(OR(G4609="",N(G4609)=0),"",J4609/G4609)</f>
        <v/>
      </c>
      <c r="L4609" s="38" t="n"/>
      <c r="M4609" s="38" t="n"/>
      <c r="N4609" s="20" t="n"/>
      <c r="O4609" s="40">
        <f>IF(AND(L4609="",M4609=""),"",N(L4609)+N(M4609))</f>
        <v/>
      </c>
      <c r="P4609" s="24">
        <f>IF(OR(O4609="",N(O4609)=0),"",N(M4609)/O4609)</f>
        <v/>
      </c>
      <c r="Q4609" s="40">
        <f>IF(OR(J4609="",N(J4609)=0,O4609=""),"",N(L4609)/(J4609/60))</f>
        <v/>
      </c>
      <c r="R4609" s="20" t="n"/>
    </row>
    <row r="4610">
      <c r="A4610" s="39" t="n"/>
      <c r="B4610" s="20" t="n"/>
      <c r="C4610" s="20" t="n"/>
      <c r="D4610" s="20" t="n"/>
      <c r="E4610" s="20" t="n"/>
      <c r="F4610" s="26">
        <f>IF(E4610="","",IFERROR(INDEX('İş emirleri'!$B$6:$B$305,MATCH(E4610,'İş emirleri'!$A$6:$A$305,0)),"İş emri yok"))</f>
        <v/>
      </c>
      <c r="G4610" s="38" t="n"/>
      <c r="H4610" s="38" t="n"/>
      <c r="I4610" s="20" t="n"/>
      <c r="J4610" s="40">
        <f>IF(G4610="","",MAX(0,G4610-N(H4610)))</f>
        <v/>
      </c>
      <c r="K4610" s="24">
        <f>IF(OR(G4610="",N(G4610)=0),"",J4610/G4610)</f>
        <v/>
      </c>
      <c r="L4610" s="38" t="n"/>
      <c r="M4610" s="38" t="n"/>
      <c r="N4610" s="20" t="n"/>
      <c r="O4610" s="40">
        <f>IF(AND(L4610="",M4610=""),"",N(L4610)+N(M4610))</f>
        <v/>
      </c>
      <c r="P4610" s="24">
        <f>IF(OR(O4610="",N(O4610)=0),"",N(M4610)/O4610)</f>
        <v/>
      </c>
      <c r="Q4610" s="40">
        <f>IF(OR(J4610="",N(J4610)=0,O4610=""),"",N(L4610)/(J4610/60))</f>
        <v/>
      </c>
      <c r="R4610" s="20" t="n"/>
    </row>
    <row r="4611">
      <c r="A4611" s="39" t="n"/>
      <c r="B4611" s="20" t="n"/>
      <c r="C4611" s="20" t="n"/>
      <c r="D4611" s="20" t="n"/>
      <c r="E4611" s="20" t="n"/>
      <c r="F4611" s="26">
        <f>IF(E4611="","",IFERROR(INDEX('İş emirleri'!$B$6:$B$305,MATCH(E4611,'İş emirleri'!$A$6:$A$305,0)),"İş emri yok"))</f>
        <v/>
      </c>
      <c r="G4611" s="38" t="n"/>
      <c r="H4611" s="38" t="n"/>
      <c r="I4611" s="20" t="n"/>
      <c r="J4611" s="40">
        <f>IF(G4611="","",MAX(0,G4611-N(H4611)))</f>
        <v/>
      </c>
      <c r="K4611" s="24">
        <f>IF(OR(G4611="",N(G4611)=0),"",J4611/G4611)</f>
        <v/>
      </c>
      <c r="L4611" s="38" t="n"/>
      <c r="M4611" s="38" t="n"/>
      <c r="N4611" s="20" t="n"/>
      <c r="O4611" s="40">
        <f>IF(AND(L4611="",M4611=""),"",N(L4611)+N(M4611))</f>
        <v/>
      </c>
      <c r="P4611" s="24">
        <f>IF(OR(O4611="",N(O4611)=0),"",N(M4611)/O4611)</f>
        <v/>
      </c>
      <c r="Q4611" s="40">
        <f>IF(OR(J4611="",N(J4611)=0,O4611=""),"",N(L4611)/(J4611/60))</f>
        <v/>
      </c>
      <c r="R4611" s="20" t="n"/>
    </row>
    <row r="4612">
      <c r="A4612" s="39" t="n"/>
      <c r="B4612" s="20" t="n"/>
      <c r="C4612" s="20" t="n"/>
      <c r="D4612" s="20" t="n"/>
      <c r="E4612" s="20" t="n"/>
      <c r="F4612" s="26">
        <f>IF(E4612="","",IFERROR(INDEX('İş emirleri'!$B$6:$B$305,MATCH(E4612,'İş emirleri'!$A$6:$A$305,0)),"İş emri yok"))</f>
        <v/>
      </c>
      <c r="G4612" s="38" t="n"/>
      <c r="H4612" s="38" t="n"/>
      <c r="I4612" s="20" t="n"/>
      <c r="J4612" s="40">
        <f>IF(G4612="","",MAX(0,G4612-N(H4612)))</f>
        <v/>
      </c>
      <c r="K4612" s="24">
        <f>IF(OR(G4612="",N(G4612)=0),"",J4612/G4612)</f>
        <v/>
      </c>
      <c r="L4612" s="38" t="n"/>
      <c r="M4612" s="38" t="n"/>
      <c r="N4612" s="20" t="n"/>
      <c r="O4612" s="40">
        <f>IF(AND(L4612="",M4612=""),"",N(L4612)+N(M4612))</f>
        <v/>
      </c>
      <c r="P4612" s="24">
        <f>IF(OR(O4612="",N(O4612)=0),"",N(M4612)/O4612)</f>
        <v/>
      </c>
      <c r="Q4612" s="40">
        <f>IF(OR(J4612="",N(J4612)=0,O4612=""),"",N(L4612)/(J4612/60))</f>
        <v/>
      </c>
      <c r="R4612" s="20" t="n"/>
    </row>
    <row r="4613">
      <c r="A4613" s="39" t="n"/>
      <c r="B4613" s="20" t="n"/>
      <c r="C4613" s="20" t="n"/>
      <c r="D4613" s="20" t="n"/>
      <c r="E4613" s="20" t="n"/>
      <c r="F4613" s="26">
        <f>IF(E4613="","",IFERROR(INDEX('İş emirleri'!$B$6:$B$305,MATCH(E4613,'İş emirleri'!$A$6:$A$305,0)),"İş emri yok"))</f>
        <v/>
      </c>
      <c r="G4613" s="38" t="n"/>
      <c r="H4613" s="38" t="n"/>
      <c r="I4613" s="20" t="n"/>
      <c r="J4613" s="40">
        <f>IF(G4613="","",MAX(0,G4613-N(H4613)))</f>
        <v/>
      </c>
      <c r="K4613" s="24">
        <f>IF(OR(G4613="",N(G4613)=0),"",J4613/G4613)</f>
        <v/>
      </c>
      <c r="L4613" s="38" t="n"/>
      <c r="M4613" s="38" t="n"/>
      <c r="N4613" s="20" t="n"/>
      <c r="O4613" s="40">
        <f>IF(AND(L4613="",M4613=""),"",N(L4613)+N(M4613))</f>
        <v/>
      </c>
      <c r="P4613" s="24">
        <f>IF(OR(O4613="",N(O4613)=0),"",N(M4613)/O4613)</f>
        <v/>
      </c>
      <c r="Q4613" s="40">
        <f>IF(OR(J4613="",N(J4613)=0,O4613=""),"",N(L4613)/(J4613/60))</f>
        <v/>
      </c>
      <c r="R4613" s="20" t="n"/>
    </row>
    <row r="4614">
      <c r="A4614" s="39" t="n"/>
      <c r="B4614" s="20" t="n"/>
      <c r="C4614" s="20" t="n"/>
      <c r="D4614" s="20" t="n"/>
      <c r="E4614" s="20" t="n"/>
      <c r="F4614" s="26">
        <f>IF(E4614="","",IFERROR(INDEX('İş emirleri'!$B$6:$B$305,MATCH(E4614,'İş emirleri'!$A$6:$A$305,0)),"İş emri yok"))</f>
        <v/>
      </c>
      <c r="G4614" s="38" t="n"/>
      <c r="H4614" s="38" t="n"/>
      <c r="I4614" s="20" t="n"/>
      <c r="J4614" s="40">
        <f>IF(G4614="","",MAX(0,G4614-N(H4614)))</f>
        <v/>
      </c>
      <c r="K4614" s="24">
        <f>IF(OR(G4614="",N(G4614)=0),"",J4614/G4614)</f>
        <v/>
      </c>
      <c r="L4614" s="38" t="n"/>
      <c r="M4614" s="38" t="n"/>
      <c r="N4614" s="20" t="n"/>
      <c r="O4614" s="40">
        <f>IF(AND(L4614="",M4614=""),"",N(L4614)+N(M4614))</f>
        <v/>
      </c>
      <c r="P4614" s="24">
        <f>IF(OR(O4614="",N(O4614)=0),"",N(M4614)/O4614)</f>
        <v/>
      </c>
      <c r="Q4614" s="40">
        <f>IF(OR(J4614="",N(J4614)=0,O4614=""),"",N(L4614)/(J4614/60))</f>
        <v/>
      </c>
      <c r="R4614" s="20" t="n"/>
    </row>
    <row r="4615">
      <c r="A4615" s="39" t="n"/>
      <c r="B4615" s="20" t="n"/>
      <c r="C4615" s="20" t="n"/>
      <c r="D4615" s="20" t="n"/>
      <c r="E4615" s="20" t="n"/>
      <c r="F4615" s="26">
        <f>IF(E4615="","",IFERROR(INDEX('İş emirleri'!$B$6:$B$305,MATCH(E4615,'İş emirleri'!$A$6:$A$305,0)),"İş emri yok"))</f>
        <v/>
      </c>
      <c r="G4615" s="38" t="n"/>
      <c r="H4615" s="38" t="n"/>
      <c r="I4615" s="20" t="n"/>
      <c r="J4615" s="40">
        <f>IF(G4615="","",MAX(0,G4615-N(H4615)))</f>
        <v/>
      </c>
      <c r="K4615" s="24">
        <f>IF(OR(G4615="",N(G4615)=0),"",J4615/G4615)</f>
        <v/>
      </c>
      <c r="L4615" s="38" t="n"/>
      <c r="M4615" s="38" t="n"/>
      <c r="N4615" s="20" t="n"/>
      <c r="O4615" s="40">
        <f>IF(AND(L4615="",M4615=""),"",N(L4615)+N(M4615))</f>
        <v/>
      </c>
      <c r="P4615" s="24">
        <f>IF(OR(O4615="",N(O4615)=0),"",N(M4615)/O4615)</f>
        <v/>
      </c>
      <c r="Q4615" s="40">
        <f>IF(OR(J4615="",N(J4615)=0,O4615=""),"",N(L4615)/(J4615/60))</f>
        <v/>
      </c>
      <c r="R4615" s="20" t="n"/>
    </row>
    <row r="4616">
      <c r="A4616" s="39" t="n"/>
      <c r="B4616" s="20" t="n"/>
      <c r="C4616" s="20" t="n"/>
      <c r="D4616" s="20" t="n"/>
      <c r="E4616" s="20" t="n"/>
      <c r="F4616" s="26">
        <f>IF(E4616="","",IFERROR(INDEX('İş emirleri'!$B$6:$B$305,MATCH(E4616,'İş emirleri'!$A$6:$A$305,0)),"İş emri yok"))</f>
        <v/>
      </c>
      <c r="G4616" s="38" t="n"/>
      <c r="H4616" s="38" t="n"/>
      <c r="I4616" s="20" t="n"/>
      <c r="J4616" s="40">
        <f>IF(G4616="","",MAX(0,G4616-N(H4616)))</f>
        <v/>
      </c>
      <c r="K4616" s="24">
        <f>IF(OR(G4616="",N(G4616)=0),"",J4616/G4616)</f>
        <v/>
      </c>
      <c r="L4616" s="38" t="n"/>
      <c r="M4616" s="38" t="n"/>
      <c r="N4616" s="20" t="n"/>
      <c r="O4616" s="40">
        <f>IF(AND(L4616="",M4616=""),"",N(L4616)+N(M4616))</f>
        <v/>
      </c>
      <c r="P4616" s="24">
        <f>IF(OR(O4616="",N(O4616)=0),"",N(M4616)/O4616)</f>
        <v/>
      </c>
      <c r="Q4616" s="40">
        <f>IF(OR(J4616="",N(J4616)=0,O4616=""),"",N(L4616)/(J4616/60))</f>
        <v/>
      </c>
      <c r="R4616" s="20" t="n"/>
    </row>
    <row r="4617">
      <c r="A4617" s="39" t="n"/>
      <c r="B4617" s="20" t="n"/>
      <c r="C4617" s="20" t="n"/>
      <c r="D4617" s="20" t="n"/>
      <c r="E4617" s="20" t="n"/>
      <c r="F4617" s="26">
        <f>IF(E4617="","",IFERROR(INDEX('İş emirleri'!$B$6:$B$305,MATCH(E4617,'İş emirleri'!$A$6:$A$305,0)),"İş emri yok"))</f>
        <v/>
      </c>
      <c r="G4617" s="38" t="n"/>
      <c r="H4617" s="38" t="n"/>
      <c r="I4617" s="20" t="n"/>
      <c r="J4617" s="40">
        <f>IF(G4617="","",MAX(0,G4617-N(H4617)))</f>
        <v/>
      </c>
      <c r="K4617" s="24">
        <f>IF(OR(G4617="",N(G4617)=0),"",J4617/G4617)</f>
        <v/>
      </c>
      <c r="L4617" s="38" t="n"/>
      <c r="M4617" s="38" t="n"/>
      <c r="N4617" s="20" t="n"/>
      <c r="O4617" s="40">
        <f>IF(AND(L4617="",M4617=""),"",N(L4617)+N(M4617))</f>
        <v/>
      </c>
      <c r="P4617" s="24">
        <f>IF(OR(O4617="",N(O4617)=0),"",N(M4617)/O4617)</f>
        <v/>
      </c>
      <c r="Q4617" s="40">
        <f>IF(OR(J4617="",N(J4617)=0,O4617=""),"",N(L4617)/(J4617/60))</f>
        <v/>
      </c>
      <c r="R4617" s="20" t="n"/>
    </row>
    <row r="4618">
      <c r="A4618" s="39" t="n"/>
      <c r="B4618" s="20" t="n"/>
      <c r="C4618" s="20" t="n"/>
      <c r="D4618" s="20" t="n"/>
      <c r="E4618" s="20" t="n"/>
      <c r="F4618" s="26">
        <f>IF(E4618="","",IFERROR(INDEX('İş emirleri'!$B$6:$B$305,MATCH(E4618,'İş emirleri'!$A$6:$A$305,0)),"İş emri yok"))</f>
        <v/>
      </c>
      <c r="G4618" s="38" t="n"/>
      <c r="H4618" s="38" t="n"/>
      <c r="I4618" s="20" t="n"/>
      <c r="J4618" s="40">
        <f>IF(G4618="","",MAX(0,G4618-N(H4618)))</f>
        <v/>
      </c>
      <c r="K4618" s="24">
        <f>IF(OR(G4618="",N(G4618)=0),"",J4618/G4618)</f>
        <v/>
      </c>
      <c r="L4618" s="38" t="n"/>
      <c r="M4618" s="38" t="n"/>
      <c r="N4618" s="20" t="n"/>
      <c r="O4618" s="40">
        <f>IF(AND(L4618="",M4618=""),"",N(L4618)+N(M4618))</f>
        <v/>
      </c>
      <c r="P4618" s="24">
        <f>IF(OR(O4618="",N(O4618)=0),"",N(M4618)/O4618)</f>
        <v/>
      </c>
      <c r="Q4618" s="40">
        <f>IF(OR(J4618="",N(J4618)=0,O4618=""),"",N(L4618)/(J4618/60))</f>
        <v/>
      </c>
      <c r="R4618" s="20" t="n"/>
    </row>
    <row r="4619">
      <c r="A4619" s="39" t="n"/>
      <c r="B4619" s="20" t="n"/>
      <c r="C4619" s="20" t="n"/>
      <c r="D4619" s="20" t="n"/>
      <c r="E4619" s="20" t="n"/>
      <c r="F4619" s="26">
        <f>IF(E4619="","",IFERROR(INDEX('İş emirleri'!$B$6:$B$305,MATCH(E4619,'İş emirleri'!$A$6:$A$305,0)),"İş emri yok"))</f>
        <v/>
      </c>
      <c r="G4619" s="38" t="n"/>
      <c r="H4619" s="38" t="n"/>
      <c r="I4619" s="20" t="n"/>
      <c r="J4619" s="40">
        <f>IF(G4619="","",MAX(0,G4619-N(H4619)))</f>
        <v/>
      </c>
      <c r="K4619" s="24">
        <f>IF(OR(G4619="",N(G4619)=0),"",J4619/G4619)</f>
        <v/>
      </c>
      <c r="L4619" s="38" t="n"/>
      <c r="M4619" s="38" t="n"/>
      <c r="N4619" s="20" t="n"/>
      <c r="O4619" s="40">
        <f>IF(AND(L4619="",M4619=""),"",N(L4619)+N(M4619))</f>
        <v/>
      </c>
      <c r="P4619" s="24">
        <f>IF(OR(O4619="",N(O4619)=0),"",N(M4619)/O4619)</f>
        <v/>
      </c>
      <c r="Q4619" s="40">
        <f>IF(OR(J4619="",N(J4619)=0,O4619=""),"",N(L4619)/(J4619/60))</f>
        <v/>
      </c>
      <c r="R4619" s="20" t="n"/>
    </row>
    <row r="4620">
      <c r="A4620" s="39" t="n"/>
      <c r="B4620" s="20" t="n"/>
      <c r="C4620" s="20" t="n"/>
      <c r="D4620" s="20" t="n"/>
      <c r="E4620" s="20" t="n"/>
      <c r="F4620" s="26">
        <f>IF(E4620="","",IFERROR(INDEX('İş emirleri'!$B$6:$B$305,MATCH(E4620,'İş emirleri'!$A$6:$A$305,0)),"İş emri yok"))</f>
        <v/>
      </c>
      <c r="G4620" s="38" t="n"/>
      <c r="H4620" s="38" t="n"/>
      <c r="I4620" s="20" t="n"/>
      <c r="J4620" s="40">
        <f>IF(G4620="","",MAX(0,G4620-N(H4620)))</f>
        <v/>
      </c>
      <c r="K4620" s="24">
        <f>IF(OR(G4620="",N(G4620)=0),"",J4620/G4620)</f>
        <v/>
      </c>
      <c r="L4620" s="38" t="n"/>
      <c r="M4620" s="38" t="n"/>
      <c r="N4620" s="20" t="n"/>
      <c r="O4620" s="40">
        <f>IF(AND(L4620="",M4620=""),"",N(L4620)+N(M4620))</f>
        <v/>
      </c>
      <c r="P4620" s="24">
        <f>IF(OR(O4620="",N(O4620)=0),"",N(M4620)/O4620)</f>
        <v/>
      </c>
      <c r="Q4620" s="40">
        <f>IF(OR(J4620="",N(J4620)=0,O4620=""),"",N(L4620)/(J4620/60))</f>
        <v/>
      </c>
      <c r="R4620" s="20" t="n"/>
    </row>
    <row r="4621">
      <c r="A4621" s="39" t="n"/>
      <c r="B4621" s="20" t="n"/>
      <c r="C4621" s="20" t="n"/>
      <c r="D4621" s="20" t="n"/>
      <c r="E4621" s="20" t="n"/>
      <c r="F4621" s="26">
        <f>IF(E4621="","",IFERROR(INDEX('İş emirleri'!$B$6:$B$305,MATCH(E4621,'İş emirleri'!$A$6:$A$305,0)),"İş emri yok"))</f>
        <v/>
      </c>
      <c r="G4621" s="38" t="n"/>
      <c r="H4621" s="38" t="n"/>
      <c r="I4621" s="20" t="n"/>
      <c r="J4621" s="40">
        <f>IF(G4621="","",MAX(0,G4621-N(H4621)))</f>
        <v/>
      </c>
      <c r="K4621" s="24">
        <f>IF(OR(G4621="",N(G4621)=0),"",J4621/G4621)</f>
        <v/>
      </c>
      <c r="L4621" s="38" t="n"/>
      <c r="M4621" s="38" t="n"/>
      <c r="N4621" s="20" t="n"/>
      <c r="O4621" s="40">
        <f>IF(AND(L4621="",M4621=""),"",N(L4621)+N(M4621))</f>
        <v/>
      </c>
      <c r="P4621" s="24">
        <f>IF(OR(O4621="",N(O4621)=0),"",N(M4621)/O4621)</f>
        <v/>
      </c>
      <c r="Q4621" s="40">
        <f>IF(OR(J4621="",N(J4621)=0,O4621=""),"",N(L4621)/(J4621/60))</f>
        <v/>
      </c>
      <c r="R4621" s="20" t="n"/>
    </row>
    <row r="4622">
      <c r="A4622" s="39" t="n"/>
      <c r="B4622" s="20" t="n"/>
      <c r="C4622" s="20" t="n"/>
      <c r="D4622" s="20" t="n"/>
      <c r="E4622" s="20" t="n"/>
      <c r="F4622" s="26">
        <f>IF(E4622="","",IFERROR(INDEX('İş emirleri'!$B$6:$B$305,MATCH(E4622,'İş emirleri'!$A$6:$A$305,0)),"İş emri yok"))</f>
        <v/>
      </c>
      <c r="G4622" s="38" t="n"/>
      <c r="H4622" s="38" t="n"/>
      <c r="I4622" s="20" t="n"/>
      <c r="J4622" s="40">
        <f>IF(G4622="","",MAX(0,G4622-N(H4622)))</f>
        <v/>
      </c>
      <c r="K4622" s="24">
        <f>IF(OR(G4622="",N(G4622)=0),"",J4622/G4622)</f>
        <v/>
      </c>
      <c r="L4622" s="38" t="n"/>
      <c r="M4622" s="38" t="n"/>
      <c r="N4622" s="20" t="n"/>
      <c r="O4622" s="40">
        <f>IF(AND(L4622="",M4622=""),"",N(L4622)+N(M4622))</f>
        <v/>
      </c>
      <c r="P4622" s="24">
        <f>IF(OR(O4622="",N(O4622)=0),"",N(M4622)/O4622)</f>
        <v/>
      </c>
      <c r="Q4622" s="40">
        <f>IF(OR(J4622="",N(J4622)=0,O4622=""),"",N(L4622)/(J4622/60))</f>
        <v/>
      </c>
      <c r="R4622" s="20" t="n"/>
    </row>
    <row r="4623">
      <c r="A4623" s="39" t="n"/>
      <c r="B4623" s="20" t="n"/>
      <c r="C4623" s="20" t="n"/>
      <c r="D4623" s="20" t="n"/>
      <c r="E4623" s="20" t="n"/>
      <c r="F4623" s="26">
        <f>IF(E4623="","",IFERROR(INDEX('İş emirleri'!$B$6:$B$305,MATCH(E4623,'İş emirleri'!$A$6:$A$305,0)),"İş emri yok"))</f>
        <v/>
      </c>
      <c r="G4623" s="38" t="n"/>
      <c r="H4623" s="38" t="n"/>
      <c r="I4623" s="20" t="n"/>
      <c r="J4623" s="40">
        <f>IF(G4623="","",MAX(0,G4623-N(H4623)))</f>
        <v/>
      </c>
      <c r="K4623" s="24">
        <f>IF(OR(G4623="",N(G4623)=0),"",J4623/G4623)</f>
        <v/>
      </c>
      <c r="L4623" s="38" t="n"/>
      <c r="M4623" s="38" t="n"/>
      <c r="N4623" s="20" t="n"/>
      <c r="O4623" s="40">
        <f>IF(AND(L4623="",M4623=""),"",N(L4623)+N(M4623))</f>
        <v/>
      </c>
      <c r="P4623" s="24">
        <f>IF(OR(O4623="",N(O4623)=0),"",N(M4623)/O4623)</f>
        <v/>
      </c>
      <c r="Q4623" s="40">
        <f>IF(OR(J4623="",N(J4623)=0,O4623=""),"",N(L4623)/(J4623/60))</f>
        <v/>
      </c>
      <c r="R4623" s="20" t="n"/>
    </row>
    <row r="4624">
      <c r="A4624" s="39" t="n"/>
      <c r="B4624" s="20" t="n"/>
      <c r="C4624" s="20" t="n"/>
      <c r="D4624" s="20" t="n"/>
      <c r="E4624" s="20" t="n"/>
      <c r="F4624" s="26">
        <f>IF(E4624="","",IFERROR(INDEX('İş emirleri'!$B$6:$B$305,MATCH(E4624,'İş emirleri'!$A$6:$A$305,0)),"İş emri yok"))</f>
        <v/>
      </c>
      <c r="G4624" s="38" t="n"/>
      <c r="H4624" s="38" t="n"/>
      <c r="I4624" s="20" t="n"/>
      <c r="J4624" s="40">
        <f>IF(G4624="","",MAX(0,G4624-N(H4624)))</f>
        <v/>
      </c>
      <c r="K4624" s="24">
        <f>IF(OR(G4624="",N(G4624)=0),"",J4624/G4624)</f>
        <v/>
      </c>
      <c r="L4624" s="38" t="n"/>
      <c r="M4624" s="38" t="n"/>
      <c r="N4624" s="20" t="n"/>
      <c r="O4624" s="40">
        <f>IF(AND(L4624="",M4624=""),"",N(L4624)+N(M4624))</f>
        <v/>
      </c>
      <c r="P4624" s="24">
        <f>IF(OR(O4624="",N(O4624)=0),"",N(M4624)/O4624)</f>
        <v/>
      </c>
      <c r="Q4624" s="40">
        <f>IF(OR(J4624="",N(J4624)=0,O4624=""),"",N(L4624)/(J4624/60))</f>
        <v/>
      </c>
      <c r="R4624" s="20" t="n"/>
    </row>
    <row r="4625">
      <c r="A4625" s="39" t="n"/>
      <c r="B4625" s="20" t="n"/>
      <c r="C4625" s="20" t="n"/>
      <c r="D4625" s="20" t="n"/>
      <c r="E4625" s="20" t="n"/>
      <c r="F4625" s="26">
        <f>IF(E4625="","",IFERROR(INDEX('İş emirleri'!$B$6:$B$305,MATCH(E4625,'İş emirleri'!$A$6:$A$305,0)),"İş emri yok"))</f>
        <v/>
      </c>
      <c r="G4625" s="38" t="n"/>
      <c r="H4625" s="38" t="n"/>
      <c r="I4625" s="20" t="n"/>
      <c r="J4625" s="40">
        <f>IF(G4625="","",MAX(0,G4625-N(H4625)))</f>
        <v/>
      </c>
      <c r="K4625" s="24">
        <f>IF(OR(G4625="",N(G4625)=0),"",J4625/G4625)</f>
        <v/>
      </c>
      <c r="L4625" s="38" t="n"/>
      <c r="M4625" s="38" t="n"/>
      <c r="N4625" s="20" t="n"/>
      <c r="O4625" s="40">
        <f>IF(AND(L4625="",M4625=""),"",N(L4625)+N(M4625))</f>
        <v/>
      </c>
      <c r="P4625" s="24">
        <f>IF(OR(O4625="",N(O4625)=0),"",N(M4625)/O4625)</f>
        <v/>
      </c>
      <c r="Q4625" s="40">
        <f>IF(OR(J4625="",N(J4625)=0,O4625=""),"",N(L4625)/(J4625/60))</f>
        <v/>
      </c>
      <c r="R4625" s="20" t="n"/>
    </row>
    <row r="4626">
      <c r="A4626" s="39" t="n"/>
      <c r="B4626" s="20" t="n"/>
      <c r="C4626" s="20" t="n"/>
      <c r="D4626" s="20" t="n"/>
      <c r="E4626" s="20" t="n"/>
      <c r="F4626" s="26">
        <f>IF(E4626="","",IFERROR(INDEX('İş emirleri'!$B$6:$B$305,MATCH(E4626,'İş emirleri'!$A$6:$A$305,0)),"İş emri yok"))</f>
        <v/>
      </c>
      <c r="G4626" s="38" t="n"/>
      <c r="H4626" s="38" t="n"/>
      <c r="I4626" s="20" t="n"/>
      <c r="J4626" s="40">
        <f>IF(G4626="","",MAX(0,G4626-N(H4626)))</f>
        <v/>
      </c>
      <c r="K4626" s="24">
        <f>IF(OR(G4626="",N(G4626)=0),"",J4626/G4626)</f>
        <v/>
      </c>
      <c r="L4626" s="38" t="n"/>
      <c r="M4626" s="38" t="n"/>
      <c r="N4626" s="20" t="n"/>
      <c r="O4626" s="40">
        <f>IF(AND(L4626="",M4626=""),"",N(L4626)+N(M4626))</f>
        <v/>
      </c>
      <c r="P4626" s="24">
        <f>IF(OR(O4626="",N(O4626)=0),"",N(M4626)/O4626)</f>
        <v/>
      </c>
      <c r="Q4626" s="40">
        <f>IF(OR(J4626="",N(J4626)=0,O4626=""),"",N(L4626)/(J4626/60))</f>
        <v/>
      </c>
      <c r="R4626" s="20" t="n"/>
    </row>
    <row r="4627">
      <c r="A4627" s="39" t="n"/>
      <c r="B4627" s="20" t="n"/>
      <c r="C4627" s="20" t="n"/>
      <c r="D4627" s="20" t="n"/>
      <c r="E4627" s="20" t="n"/>
      <c r="F4627" s="26">
        <f>IF(E4627="","",IFERROR(INDEX('İş emirleri'!$B$6:$B$305,MATCH(E4627,'İş emirleri'!$A$6:$A$305,0)),"İş emri yok"))</f>
        <v/>
      </c>
      <c r="G4627" s="38" t="n"/>
      <c r="H4627" s="38" t="n"/>
      <c r="I4627" s="20" t="n"/>
      <c r="J4627" s="40">
        <f>IF(G4627="","",MAX(0,G4627-N(H4627)))</f>
        <v/>
      </c>
      <c r="K4627" s="24">
        <f>IF(OR(G4627="",N(G4627)=0),"",J4627/G4627)</f>
        <v/>
      </c>
      <c r="L4627" s="38" t="n"/>
      <c r="M4627" s="38" t="n"/>
      <c r="N4627" s="20" t="n"/>
      <c r="O4627" s="40">
        <f>IF(AND(L4627="",M4627=""),"",N(L4627)+N(M4627))</f>
        <v/>
      </c>
      <c r="P4627" s="24">
        <f>IF(OR(O4627="",N(O4627)=0),"",N(M4627)/O4627)</f>
        <v/>
      </c>
      <c r="Q4627" s="40">
        <f>IF(OR(J4627="",N(J4627)=0,O4627=""),"",N(L4627)/(J4627/60))</f>
        <v/>
      </c>
      <c r="R4627" s="20" t="n"/>
    </row>
    <row r="4628">
      <c r="A4628" s="39" t="n"/>
      <c r="B4628" s="20" t="n"/>
      <c r="C4628" s="20" t="n"/>
      <c r="D4628" s="20" t="n"/>
      <c r="E4628" s="20" t="n"/>
      <c r="F4628" s="26">
        <f>IF(E4628="","",IFERROR(INDEX('İş emirleri'!$B$6:$B$305,MATCH(E4628,'İş emirleri'!$A$6:$A$305,0)),"İş emri yok"))</f>
        <v/>
      </c>
      <c r="G4628" s="38" t="n"/>
      <c r="H4628" s="38" t="n"/>
      <c r="I4628" s="20" t="n"/>
      <c r="J4628" s="40">
        <f>IF(G4628="","",MAX(0,G4628-N(H4628)))</f>
        <v/>
      </c>
      <c r="K4628" s="24">
        <f>IF(OR(G4628="",N(G4628)=0),"",J4628/G4628)</f>
        <v/>
      </c>
      <c r="L4628" s="38" t="n"/>
      <c r="M4628" s="38" t="n"/>
      <c r="N4628" s="20" t="n"/>
      <c r="O4628" s="40">
        <f>IF(AND(L4628="",M4628=""),"",N(L4628)+N(M4628))</f>
        <v/>
      </c>
      <c r="P4628" s="24">
        <f>IF(OR(O4628="",N(O4628)=0),"",N(M4628)/O4628)</f>
        <v/>
      </c>
      <c r="Q4628" s="40">
        <f>IF(OR(J4628="",N(J4628)=0,O4628=""),"",N(L4628)/(J4628/60))</f>
        <v/>
      </c>
      <c r="R4628" s="20" t="n"/>
    </row>
    <row r="4629">
      <c r="A4629" s="39" t="n"/>
      <c r="B4629" s="20" t="n"/>
      <c r="C4629" s="20" t="n"/>
      <c r="D4629" s="20" t="n"/>
      <c r="E4629" s="20" t="n"/>
      <c r="F4629" s="26">
        <f>IF(E4629="","",IFERROR(INDEX('İş emirleri'!$B$6:$B$305,MATCH(E4629,'İş emirleri'!$A$6:$A$305,0)),"İş emri yok"))</f>
        <v/>
      </c>
      <c r="G4629" s="38" t="n"/>
      <c r="H4629" s="38" t="n"/>
      <c r="I4629" s="20" t="n"/>
      <c r="J4629" s="40">
        <f>IF(G4629="","",MAX(0,G4629-N(H4629)))</f>
        <v/>
      </c>
      <c r="K4629" s="24">
        <f>IF(OR(G4629="",N(G4629)=0),"",J4629/G4629)</f>
        <v/>
      </c>
      <c r="L4629" s="38" t="n"/>
      <c r="M4629" s="38" t="n"/>
      <c r="N4629" s="20" t="n"/>
      <c r="O4629" s="40">
        <f>IF(AND(L4629="",M4629=""),"",N(L4629)+N(M4629))</f>
        <v/>
      </c>
      <c r="P4629" s="24">
        <f>IF(OR(O4629="",N(O4629)=0),"",N(M4629)/O4629)</f>
        <v/>
      </c>
      <c r="Q4629" s="40">
        <f>IF(OR(J4629="",N(J4629)=0,O4629=""),"",N(L4629)/(J4629/60))</f>
        <v/>
      </c>
      <c r="R4629" s="20" t="n"/>
    </row>
    <row r="4630">
      <c r="A4630" s="39" t="n"/>
      <c r="B4630" s="20" t="n"/>
      <c r="C4630" s="20" t="n"/>
      <c r="D4630" s="20" t="n"/>
      <c r="E4630" s="20" t="n"/>
      <c r="F4630" s="26">
        <f>IF(E4630="","",IFERROR(INDEX('İş emirleri'!$B$6:$B$305,MATCH(E4630,'İş emirleri'!$A$6:$A$305,0)),"İş emri yok"))</f>
        <v/>
      </c>
      <c r="G4630" s="38" t="n"/>
      <c r="H4630" s="38" t="n"/>
      <c r="I4630" s="20" t="n"/>
      <c r="J4630" s="40">
        <f>IF(G4630="","",MAX(0,G4630-N(H4630)))</f>
        <v/>
      </c>
      <c r="K4630" s="24">
        <f>IF(OR(G4630="",N(G4630)=0),"",J4630/G4630)</f>
        <v/>
      </c>
      <c r="L4630" s="38" t="n"/>
      <c r="M4630" s="38" t="n"/>
      <c r="N4630" s="20" t="n"/>
      <c r="O4630" s="40">
        <f>IF(AND(L4630="",M4630=""),"",N(L4630)+N(M4630))</f>
        <v/>
      </c>
      <c r="P4630" s="24">
        <f>IF(OR(O4630="",N(O4630)=0),"",N(M4630)/O4630)</f>
        <v/>
      </c>
      <c r="Q4630" s="40">
        <f>IF(OR(J4630="",N(J4630)=0,O4630=""),"",N(L4630)/(J4630/60))</f>
        <v/>
      </c>
      <c r="R4630" s="20" t="n"/>
    </row>
    <row r="4631">
      <c r="A4631" s="39" t="n"/>
      <c r="B4631" s="20" t="n"/>
      <c r="C4631" s="20" t="n"/>
      <c r="D4631" s="20" t="n"/>
      <c r="E4631" s="20" t="n"/>
      <c r="F4631" s="26">
        <f>IF(E4631="","",IFERROR(INDEX('İş emirleri'!$B$6:$B$305,MATCH(E4631,'İş emirleri'!$A$6:$A$305,0)),"İş emri yok"))</f>
        <v/>
      </c>
      <c r="G4631" s="38" t="n"/>
      <c r="H4631" s="38" t="n"/>
      <c r="I4631" s="20" t="n"/>
      <c r="J4631" s="40">
        <f>IF(G4631="","",MAX(0,G4631-N(H4631)))</f>
        <v/>
      </c>
      <c r="K4631" s="24">
        <f>IF(OR(G4631="",N(G4631)=0),"",J4631/G4631)</f>
        <v/>
      </c>
      <c r="L4631" s="38" t="n"/>
      <c r="M4631" s="38" t="n"/>
      <c r="N4631" s="20" t="n"/>
      <c r="O4631" s="40">
        <f>IF(AND(L4631="",M4631=""),"",N(L4631)+N(M4631))</f>
        <v/>
      </c>
      <c r="P4631" s="24">
        <f>IF(OR(O4631="",N(O4631)=0),"",N(M4631)/O4631)</f>
        <v/>
      </c>
      <c r="Q4631" s="40">
        <f>IF(OR(J4631="",N(J4631)=0,O4631=""),"",N(L4631)/(J4631/60))</f>
        <v/>
      </c>
      <c r="R4631" s="20" t="n"/>
    </row>
    <row r="4632">
      <c r="A4632" s="39" t="n"/>
      <c r="B4632" s="20" t="n"/>
      <c r="C4632" s="20" t="n"/>
      <c r="D4632" s="20" t="n"/>
      <c r="E4632" s="20" t="n"/>
      <c r="F4632" s="26">
        <f>IF(E4632="","",IFERROR(INDEX('İş emirleri'!$B$6:$B$305,MATCH(E4632,'İş emirleri'!$A$6:$A$305,0)),"İş emri yok"))</f>
        <v/>
      </c>
      <c r="G4632" s="38" t="n"/>
      <c r="H4632" s="38" t="n"/>
      <c r="I4632" s="20" t="n"/>
      <c r="J4632" s="40">
        <f>IF(G4632="","",MAX(0,G4632-N(H4632)))</f>
        <v/>
      </c>
      <c r="K4632" s="24">
        <f>IF(OR(G4632="",N(G4632)=0),"",J4632/G4632)</f>
        <v/>
      </c>
      <c r="L4632" s="38" t="n"/>
      <c r="M4632" s="38" t="n"/>
      <c r="N4632" s="20" t="n"/>
      <c r="O4632" s="40">
        <f>IF(AND(L4632="",M4632=""),"",N(L4632)+N(M4632))</f>
        <v/>
      </c>
      <c r="P4632" s="24">
        <f>IF(OR(O4632="",N(O4632)=0),"",N(M4632)/O4632)</f>
        <v/>
      </c>
      <c r="Q4632" s="40">
        <f>IF(OR(J4632="",N(J4632)=0,O4632=""),"",N(L4632)/(J4632/60))</f>
        <v/>
      </c>
      <c r="R4632" s="20" t="n"/>
    </row>
    <row r="4633">
      <c r="A4633" s="39" t="n"/>
      <c r="B4633" s="20" t="n"/>
      <c r="C4633" s="20" t="n"/>
      <c r="D4633" s="20" t="n"/>
      <c r="E4633" s="20" t="n"/>
      <c r="F4633" s="26">
        <f>IF(E4633="","",IFERROR(INDEX('İş emirleri'!$B$6:$B$305,MATCH(E4633,'İş emirleri'!$A$6:$A$305,0)),"İş emri yok"))</f>
        <v/>
      </c>
      <c r="G4633" s="38" t="n"/>
      <c r="H4633" s="38" t="n"/>
      <c r="I4633" s="20" t="n"/>
      <c r="J4633" s="40">
        <f>IF(G4633="","",MAX(0,G4633-N(H4633)))</f>
        <v/>
      </c>
      <c r="K4633" s="24">
        <f>IF(OR(G4633="",N(G4633)=0),"",J4633/G4633)</f>
        <v/>
      </c>
      <c r="L4633" s="38" t="n"/>
      <c r="M4633" s="38" t="n"/>
      <c r="N4633" s="20" t="n"/>
      <c r="O4633" s="40">
        <f>IF(AND(L4633="",M4633=""),"",N(L4633)+N(M4633))</f>
        <v/>
      </c>
      <c r="P4633" s="24">
        <f>IF(OR(O4633="",N(O4633)=0),"",N(M4633)/O4633)</f>
        <v/>
      </c>
      <c r="Q4633" s="40">
        <f>IF(OR(J4633="",N(J4633)=0,O4633=""),"",N(L4633)/(J4633/60))</f>
        <v/>
      </c>
      <c r="R4633" s="20" t="n"/>
    </row>
    <row r="4634">
      <c r="A4634" s="39" t="n"/>
      <c r="B4634" s="20" t="n"/>
      <c r="C4634" s="20" t="n"/>
      <c r="D4634" s="20" t="n"/>
      <c r="E4634" s="20" t="n"/>
      <c r="F4634" s="26">
        <f>IF(E4634="","",IFERROR(INDEX('İş emirleri'!$B$6:$B$305,MATCH(E4634,'İş emirleri'!$A$6:$A$305,0)),"İş emri yok"))</f>
        <v/>
      </c>
      <c r="G4634" s="38" t="n"/>
      <c r="H4634" s="38" t="n"/>
      <c r="I4634" s="20" t="n"/>
      <c r="J4634" s="40">
        <f>IF(G4634="","",MAX(0,G4634-N(H4634)))</f>
        <v/>
      </c>
      <c r="K4634" s="24">
        <f>IF(OR(G4634="",N(G4634)=0),"",J4634/G4634)</f>
        <v/>
      </c>
      <c r="L4634" s="38" t="n"/>
      <c r="M4634" s="38" t="n"/>
      <c r="N4634" s="20" t="n"/>
      <c r="O4634" s="40">
        <f>IF(AND(L4634="",M4634=""),"",N(L4634)+N(M4634))</f>
        <v/>
      </c>
      <c r="P4634" s="24">
        <f>IF(OR(O4634="",N(O4634)=0),"",N(M4634)/O4634)</f>
        <v/>
      </c>
      <c r="Q4634" s="40">
        <f>IF(OR(J4634="",N(J4634)=0,O4634=""),"",N(L4634)/(J4634/60))</f>
        <v/>
      </c>
      <c r="R4634" s="20" t="n"/>
    </row>
    <row r="4635">
      <c r="A4635" s="39" t="n"/>
      <c r="B4635" s="20" t="n"/>
      <c r="C4635" s="20" t="n"/>
      <c r="D4635" s="20" t="n"/>
      <c r="E4635" s="20" t="n"/>
      <c r="F4635" s="26">
        <f>IF(E4635="","",IFERROR(INDEX('İş emirleri'!$B$6:$B$305,MATCH(E4635,'İş emirleri'!$A$6:$A$305,0)),"İş emri yok"))</f>
        <v/>
      </c>
      <c r="G4635" s="38" t="n"/>
      <c r="H4635" s="38" t="n"/>
      <c r="I4635" s="20" t="n"/>
      <c r="J4635" s="40">
        <f>IF(G4635="","",MAX(0,G4635-N(H4635)))</f>
        <v/>
      </c>
      <c r="K4635" s="24">
        <f>IF(OR(G4635="",N(G4635)=0),"",J4635/G4635)</f>
        <v/>
      </c>
      <c r="L4635" s="38" t="n"/>
      <c r="M4635" s="38" t="n"/>
      <c r="N4635" s="20" t="n"/>
      <c r="O4635" s="40">
        <f>IF(AND(L4635="",M4635=""),"",N(L4635)+N(M4635))</f>
        <v/>
      </c>
      <c r="P4635" s="24">
        <f>IF(OR(O4635="",N(O4635)=0),"",N(M4635)/O4635)</f>
        <v/>
      </c>
      <c r="Q4635" s="40">
        <f>IF(OR(J4635="",N(J4635)=0,O4635=""),"",N(L4635)/(J4635/60))</f>
        <v/>
      </c>
      <c r="R4635" s="20" t="n"/>
    </row>
    <row r="4636">
      <c r="A4636" s="39" t="n"/>
      <c r="B4636" s="20" t="n"/>
      <c r="C4636" s="20" t="n"/>
      <c r="D4636" s="20" t="n"/>
      <c r="E4636" s="20" t="n"/>
      <c r="F4636" s="26">
        <f>IF(E4636="","",IFERROR(INDEX('İş emirleri'!$B$6:$B$305,MATCH(E4636,'İş emirleri'!$A$6:$A$305,0)),"İş emri yok"))</f>
        <v/>
      </c>
      <c r="G4636" s="38" t="n"/>
      <c r="H4636" s="38" t="n"/>
      <c r="I4636" s="20" t="n"/>
      <c r="J4636" s="40">
        <f>IF(G4636="","",MAX(0,G4636-N(H4636)))</f>
        <v/>
      </c>
      <c r="K4636" s="24">
        <f>IF(OR(G4636="",N(G4636)=0),"",J4636/G4636)</f>
        <v/>
      </c>
      <c r="L4636" s="38" t="n"/>
      <c r="M4636" s="38" t="n"/>
      <c r="N4636" s="20" t="n"/>
      <c r="O4636" s="40">
        <f>IF(AND(L4636="",M4636=""),"",N(L4636)+N(M4636))</f>
        <v/>
      </c>
      <c r="P4636" s="24">
        <f>IF(OR(O4636="",N(O4636)=0),"",N(M4636)/O4636)</f>
        <v/>
      </c>
      <c r="Q4636" s="40">
        <f>IF(OR(J4636="",N(J4636)=0,O4636=""),"",N(L4636)/(J4636/60))</f>
        <v/>
      </c>
      <c r="R4636" s="20" t="n"/>
    </row>
    <row r="4637">
      <c r="A4637" s="39" t="n"/>
      <c r="B4637" s="20" t="n"/>
      <c r="C4637" s="20" t="n"/>
      <c r="D4637" s="20" t="n"/>
      <c r="E4637" s="20" t="n"/>
      <c r="F4637" s="26">
        <f>IF(E4637="","",IFERROR(INDEX('İş emirleri'!$B$6:$B$305,MATCH(E4637,'İş emirleri'!$A$6:$A$305,0)),"İş emri yok"))</f>
        <v/>
      </c>
      <c r="G4637" s="38" t="n"/>
      <c r="H4637" s="38" t="n"/>
      <c r="I4637" s="20" t="n"/>
      <c r="J4637" s="40">
        <f>IF(G4637="","",MAX(0,G4637-N(H4637)))</f>
        <v/>
      </c>
      <c r="K4637" s="24">
        <f>IF(OR(G4637="",N(G4637)=0),"",J4637/G4637)</f>
        <v/>
      </c>
      <c r="L4637" s="38" t="n"/>
      <c r="M4637" s="38" t="n"/>
      <c r="N4637" s="20" t="n"/>
      <c r="O4637" s="40">
        <f>IF(AND(L4637="",M4637=""),"",N(L4637)+N(M4637))</f>
        <v/>
      </c>
      <c r="P4637" s="24">
        <f>IF(OR(O4637="",N(O4637)=0),"",N(M4637)/O4637)</f>
        <v/>
      </c>
      <c r="Q4637" s="40">
        <f>IF(OR(J4637="",N(J4637)=0,O4637=""),"",N(L4637)/(J4637/60))</f>
        <v/>
      </c>
      <c r="R4637" s="20" t="n"/>
    </row>
    <row r="4638">
      <c r="A4638" s="39" t="n"/>
      <c r="B4638" s="20" t="n"/>
      <c r="C4638" s="20" t="n"/>
      <c r="D4638" s="20" t="n"/>
      <c r="E4638" s="20" t="n"/>
      <c r="F4638" s="26">
        <f>IF(E4638="","",IFERROR(INDEX('İş emirleri'!$B$6:$B$305,MATCH(E4638,'İş emirleri'!$A$6:$A$305,0)),"İş emri yok"))</f>
        <v/>
      </c>
      <c r="G4638" s="38" t="n"/>
      <c r="H4638" s="38" t="n"/>
      <c r="I4638" s="20" t="n"/>
      <c r="J4638" s="40">
        <f>IF(G4638="","",MAX(0,G4638-N(H4638)))</f>
        <v/>
      </c>
      <c r="K4638" s="24">
        <f>IF(OR(G4638="",N(G4638)=0),"",J4638/G4638)</f>
        <v/>
      </c>
      <c r="L4638" s="38" t="n"/>
      <c r="M4638" s="38" t="n"/>
      <c r="N4638" s="20" t="n"/>
      <c r="O4638" s="40">
        <f>IF(AND(L4638="",M4638=""),"",N(L4638)+N(M4638))</f>
        <v/>
      </c>
      <c r="P4638" s="24">
        <f>IF(OR(O4638="",N(O4638)=0),"",N(M4638)/O4638)</f>
        <v/>
      </c>
      <c r="Q4638" s="40">
        <f>IF(OR(J4638="",N(J4638)=0,O4638=""),"",N(L4638)/(J4638/60))</f>
        <v/>
      </c>
      <c r="R4638" s="20" t="n"/>
    </row>
    <row r="4639">
      <c r="A4639" s="39" t="n"/>
      <c r="B4639" s="20" t="n"/>
      <c r="C4639" s="20" t="n"/>
      <c r="D4639" s="20" t="n"/>
      <c r="E4639" s="20" t="n"/>
      <c r="F4639" s="26">
        <f>IF(E4639="","",IFERROR(INDEX('İş emirleri'!$B$6:$B$305,MATCH(E4639,'İş emirleri'!$A$6:$A$305,0)),"İş emri yok"))</f>
        <v/>
      </c>
      <c r="G4639" s="38" t="n"/>
      <c r="H4639" s="38" t="n"/>
      <c r="I4639" s="20" t="n"/>
      <c r="J4639" s="40">
        <f>IF(G4639="","",MAX(0,G4639-N(H4639)))</f>
        <v/>
      </c>
      <c r="K4639" s="24">
        <f>IF(OR(G4639="",N(G4639)=0),"",J4639/G4639)</f>
        <v/>
      </c>
      <c r="L4639" s="38" t="n"/>
      <c r="M4639" s="38" t="n"/>
      <c r="N4639" s="20" t="n"/>
      <c r="O4639" s="40">
        <f>IF(AND(L4639="",M4639=""),"",N(L4639)+N(M4639))</f>
        <v/>
      </c>
      <c r="P4639" s="24">
        <f>IF(OR(O4639="",N(O4639)=0),"",N(M4639)/O4639)</f>
        <v/>
      </c>
      <c r="Q4639" s="40">
        <f>IF(OR(J4639="",N(J4639)=0,O4639=""),"",N(L4639)/(J4639/60))</f>
        <v/>
      </c>
      <c r="R4639" s="20" t="n"/>
    </row>
    <row r="4640">
      <c r="A4640" s="39" t="n"/>
      <c r="B4640" s="20" t="n"/>
      <c r="C4640" s="20" t="n"/>
      <c r="D4640" s="20" t="n"/>
      <c r="E4640" s="20" t="n"/>
      <c r="F4640" s="26">
        <f>IF(E4640="","",IFERROR(INDEX('İş emirleri'!$B$6:$B$305,MATCH(E4640,'İş emirleri'!$A$6:$A$305,0)),"İş emri yok"))</f>
        <v/>
      </c>
      <c r="G4640" s="38" t="n"/>
      <c r="H4640" s="38" t="n"/>
      <c r="I4640" s="20" t="n"/>
      <c r="J4640" s="40">
        <f>IF(G4640="","",MAX(0,G4640-N(H4640)))</f>
        <v/>
      </c>
      <c r="K4640" s="24">
        <f>IF(OR(G4640="",N(G4640)=0),"",J4640/G4640)</f>
        <v/>
      </c>
      <c r="L4640" s="38" t="n"/>
      <c r="M4640" s="38" t="n"/>
      <c r="N4640" s="20" t="n"/>
      <c r="O4640" s="40">
        <f>IF(AND(L4640="",M4640=""),"",N(L4640)+N(M4640))</f>
        <v/>
      </c>
      <c r="P4640" s="24">
        <f>IF(OR(O4640="",N(O4640)=0),"",N(M4640)/O4640)</f>
        <v/>
      </c>
      <c r="Q4640" s="40">
        <f>IF(OR(J4640="",N(J4640)=0,O4640=""),"",N(L4640)/(J4640/60))</f>
        <v/>
      </c>
      <c r="R4640" s="20" t="n"/>
    </row>
    <row r="4641">
      <c r="A4641" s="39" t="n"/>
      <c r="B4641" s="20" t="n"/>
      <c r="C4641" s="20" t="n"/>
      <c r="D4641" s="20" t="n"/>
      <c r="E4641" s="20" t="n"/>
      <c r="F4641" s="26">
        <f>IF(E4641="","",IFERROR(INDEX('İş emirleri'!$B$6:$B$305,MATCH(E4641,'İş emirleri'!$A$6:$A$305,0)),"İş emri yok"))</f>
        <v/>
      </c>
      <c r="G4641" s="38" t="n"/>
      <c r="H4641" s="38" t="n"/>
      <c r="I4641" s="20" t="n"/>
      <c r="J4641" s="40">
        <f>IF(G4641="","",MAX(0,G4641-N(H4641)))</f>
        <v/>
      </c>
      <c r="K4641" s="24">
        <f>IF(OR(G4641="",N(G4641)=0),"",J4641/G4641)</f>
        <v/>
      </c>
      <c r="L4641" s="38" t="n"/>
      <c r="M4641" s="38" t="n"/>
      <c r="N4641" s="20" t="n"/>
      <c r="O4641" s="40">
        <f>IF(AND(L4641="",M4641=""),"",N(L4641)+N(M4641))</f>
        <v/>
      </c>
      <c r="P4641" s="24">
        <f>IF(OR(O4641="",N(O4641)=0),"",N(M4641)/O4641)</f>
        <v/>
      </c>
      <c r="Q4641" s="40">
        <f>IF(OR(J4641="",N(J4641)=0,O4641=""),"",N(L4641)/(J4641/60))</f>
        <v/>
      </c>
      <c r="R4641" s="20" t="n"/>
    </row>
    <row r="4642">
      <c r="A4642" s="39" t="n"/>
      <c r="B4642" s="20" t="n"/>
      <c r="C4642" s="20" t="n"/>
      <c r="D4642" s="20" t="n"/>
      <c r="E4642" s="20" t="n"/>
      <c r="F4642" s="26">
        <f>IF(E4642="","",IFERROR(INDEX('İş emirleri'!$B$6:$B$305,MATCH(E4642,'İş emirleri'!$A$6:$A$305,0)),"İş emri yok"))</f>
        <v/>
      </c>
      <c r="G4642" s="38" t="n"/>
      <c r="H4642" s="38" t="n"/>
      <c r="I4642" s="20" t="n"/>
      <c r="J4642" s="40">
        <f>IF(G4642="","",MAX(0,G4642-N(H4642)))</f>
        <v/>
      </c>
      <c r="K4642" s="24">
        <f>IF(OR(G4642="",N(G4642)=0),"",J4642/G4642)</f>
        <v/>
      </c>
      <c r="L4642" s="38" t="n"/>
      <c r="M4642" s="38" t="n"/>
      <c r="N4642" s="20" t="n"/>
      <c r="O4642" s="40">
        <f>IF(AND(L4642="",M4642=""),"",N(L4642)+N(M4642))</f>
        <v/>
      </c>
      <c r="P4642" s="24">
        <f>IF(OR(O4642="",N(O4642)=0),"",N(M4642)/O4642)</f>
        <v/>
      </c>
      <c r="Q4642" s="40">
        <f>IF(OR(J4642="",N(J4642)=0,O4642=""),"",N(L4642)/(J4642/60))</f>
        <v/>
      </c>
      <c r="R4642" s="20" t="n"/>
    </row>
    <row r="4643">
      <c r="A4643" s="39" t="n"/>
      <c r="B4643" s="20" t="n"/>
      <c r="C4643" s="20" t="n"/>
      <c r="D4643" s="20" t="n"/>
      <c r="E4643" s="20" t="n"/>
      <c r="F4643" s="26">
        <f>IF(E4643="","",IFERROR(INDEX('İş emirleri'!$B$6:$B$305,MATCH(E4643,'İş emirleri'!$A$6:$A$305,0)),"İş emri yok"))</f>
        <v/>
      </c>
      <c r="G4643" s="38" t="n"/>
      <c r="H4643" s="38" t="n"/>
      <c r="I4643" s="20" t="n"/>
      <c r="J4643" s="40">
        <f>IF(G4643="","",MAX(0,G4643-N(H4643)))</f>
        <v/>
      </c>
      <c r="K4643" s="24">
        <f>IF(OR(G4643="",N(G4643)=0),"",J4643/G4643)</f>
        <v/>
      </c>
      <c r="L4643" s="38" t="n"/>
      <c r="M4643" s="38" t="n"/>
      <c r="N4643" s="20" t="n"/>
      <c r="O4643" s="40">
        <f>IF(AND(L4643="",M4643=""),"",N(L4643)+N(M4643))</f>
        <v/>
      </c>
      <c r="P4643" s="24">
        <f>IF(OR(O4643="",N(O4643)=0),"",N(M4643)/O4643)</f>
        <v/>
      </c>
      <c r="Q4643" s="40">
        <f>IF(OR(J4643="",N(J4643)=0,O4643=""),"",N(L4643)/(J4643/60))</f>
        <v/>
      </c>
      <c r="R4643" s="20" t="n"/>
    </row>
    <row r="4644">
      <c r="A4644" s="39" t="n"/>
      <c r="B4644" s="20" t="n"/>
      <c r="C4644" s="20" t="n"/>
      <c r="D4644" s="20" t="n"/>
      <c r="E4644" s="20" t="n"/>
      <c r="F4644" s="26">
        <f>IF(E4644="","",IFERROR(INDEX('İş emirleri'!$B$6:$B$305,MATCH(E4644,'İş emirleri'!$A$6:$A$305,0)),"İş emri yok"))</f>
        <v/>
      </c>
      <c r="G4644" s="38" t="n"/>
      <c r="H4644" s="38" t="n"/>
      <c r="I4644" s="20" t="n"/>
      <c r="J4644" s="40">
        <f>IF(G4644="","",MAX(0,G4644-N(H4644)))</f>
        <v/>
      </c>
      <c r="K4644" s="24">
        <f>IF(OR(G4644="",N(G4644)=0),"",J4644/G4644)</f>
        <v/>
      </c>
      <c r="L4644" s="38" t="n"/>
      <c r="M4644" s="38" t="n"/>
      <c r="N4644" s="20" t="n"/>
      <c r="O4644" s="40">
        <f>IF(AND(L4644="",M4644=""),"",N(L4644)+N(M4644))</f>
        <v/>
      </c>
      <c r="P4644" s="24">
        <f>IF(OR(O4644="",N(O4644)=0),"",N(M4644)/O4644)</f>
        <v/>
      </c>
      <c r="Q4644" s="40">
        <f>IF(OR(J4644="",N(J4644)=0,O4644=""),"",N(L4644)/(J4644/60))</f>
        <v/>
      </c>
      <c r="R4644" s="20" t="n"/>
    </row>
    <row r="4645">
      <c r="A4645" s="39" t="n"/>
      <c r="B4645" s="20" t="n"/>
      <c r="C4645" s="20" t="n"/>
      <c r="D4645" s="20" t="n"/>
      <c r="E4645" s="20" t="n"/>
      <c r="F4645" s="26">
        <f>IF(E4645="","",IFERROR(INDEX('İş emirleri'!$B$6:$B$305,MATCH(E4645,'İş emirleri'!$A$6:$A$305,0)),"İş emri yok"))</f>
        <v/>
      </c>
      <c r="G4645" s="38" t="n"/>
      <c r="H4645" s="38" t="n"/>
      <c r="I4645" s="20" t="n"/>
      <c r="J4645" s="40">
        <f>IF(G4645="","",MAX(0,G4645-N(H4645)))</f>
        <v/>
      </c>
      <c r="K4645" s="24">
        <f>IF(OR(G4645="",N(G4645)=0),"",J4645/G4645)</f>
        <v/>
      </c>
      <c r="L4645" s="38" t="n"/>
      <c r="M4645" s="38" t="n"/>
      <c r="N4645" s="20" t="n"/>
      <c r="O4645" s="40">
        <f>IF(AND(L4645="",M4645=""),"",N(L4645)+N(M4645))</f>
        <v/>
      </c>
      <c r="P4645" s="24">
        <f>IF(OR(O4645="",N(O4645)=0),"",N(M4645)/O4645)</f>
        <v/>
      </c>
      <c r="Q4645" s="40">
        <f>IF(OR(J4645="",N(J4645)=0,O4645=""),"",N(L4645)/(J4645/60))</f>
        <v/>
      </c>
      <c r="R4645" s="20" t="n"/>
    </row>
    <row r="4646">
      <c r="A4646" s="39" t="n"/>
      <c r="B4646" s="20" t="n"/>
      <c r="C4646" s="20" t="n"/>
      <c r="D4646" s="20" t="n"/>
      <c r="E4646" s="20" t="n"/>
      <c r="F4646" s="26">
        <f>IF(E4646="","",IFERROR(INDEX('İş emirleri'!$B$6:$B$305,MATCH(E4646,'İş emirleri'!$A$6:$A$305,0)),"İş emri yok"))</f>
        <v/>
      </c>
      <c r="G4646" s="38" t="n"/>
      <c r="H4646" s="38" t="n"/>
      <c r="I4646" s="20" t="n"/>
      <c r="J4646" s="40">
        <f>IF(G4646="","",MAX(0,G4646-N(H4646)))</f>
        <v/>
      </c>
      <c r="K4646" s="24">
        <f>IF(OR(G4646="",N(G4646)=0),"",J4646/G4646)</f>
        <v/>
      </c>
      <c r="L4646" s="38" t="n"/>
      <c r="M4646" s="38" t="n"/>
      <c r="N4646" s="20" t="n"/>
      <c r="O4646" s="40">
        <f>IF(AND(L4646="",M4646=""),"",N(L4646)+N(M4646))</f>
        <v/>
      </c>
      <c r="P4646" s="24">
        <f>IF(OR(O4646="",N(O4646)=0),"",N(M4646)/O4646)</f>
        <v/>
      </c>
      <c r="Q4646" s="40">
        <f>IF(OR(J4646="",N(J4646)=0,O4646=""),"",N(L4646)/(J4646/60))</f>
        <v/>
      </c>
      <c r="R4646" s="20" t="n"/>
    </row>
    <row r="4647">
      <c r="A4647" s="39" t="n"/>
      <c r="B4647" s="20" t="n"/>
      <c r="C4647" s="20" t="n"/>
      <c r="D4647" s="20" t="n"/>
      <c r="E4647" s="20" t="n"/>
      <c r="F4647" s="26">
        <f>IF(E4647="","",IFERROR(INDEX('İş emirleri'!$B$6:$B$305,MATCH(E4647,'İş emirleri'!$A$6:$A$305,0)),"İş emri yok"))</f>
        <v/>
      </c>
      <c r="G4647" s="38" t="n"/>
      <c r="H4647" s="38" t="n"/>
      <c r="I4647" s="20" t="n"/>
      <c r="J4647" s="40">
        <f>IF(G4647="","",MAX(0,G4647-N(H4647)))</f>
        <v/>
      </c>
      <c r="K4647" s="24">
        <f>IF(OR(G4647="",N(G4647)=0),"",J4647/G4647)</f>
        <v/>
      </c>
      <c r="L4647" s="38" t="n"/>
      <c r="M4647" s="38" t="n"/>
      <c r="N4647" s="20" t="n"/>
      <c r="O4647" s="40">
        <f>IF(AND(L4647="",M4647=""),"",N(L4647)+N(M4647))</f>
        <v/>
      </c>
      <c r="P4647" s="24">
        <f>IF(OR(O4647="",N(O4647)=0),"",N(M4647)/O4647)</f>
        <v/>
      </c>
      <c r="Q4647" s="40">
        <f>IF(OR(J4647="",N(J4647)=0,O4647=""),"",N(L4647)/(J4647/60))</f>
        <v/>
      </c>
      <c r="R4647" s="20" t="n"/>
    </row>
    <row r="4648">
      <c r="A4648" s="39" t="n"/>
      <c r="B4648" s="20" t="n"/>
      <c r="C4648" s="20" t="n"/>
      <c r="D4648" s="20" t="n"/>
      <c r="E4648" s="20" t="n"/>
      <c r="F4648" s="26">
        <f>IF(E4648="","",IFERROR(INDEX('İş emirleri'!$B$6:$B$305,MATCH(E4648,'İş emirleri'!$A$6:$A$305,0)),"İş emri yok"))</f>
        <v/>
      </c>
      <c r="G4648" s="38" t="n"/>
      <c r="H4648" s="38" t="n"/>
      <c r="I4648" s="20" t="n"/>
      <c r="J4648" s="40">
        <f>IF(G4648="","",MAX(0,G4648-N(H4648)))</f>
        <v/>
      </c>
      <c r="K4648" s="24">
        <f>IF(OR(G4648="",N(G4648)=0),"",J4648/G4648)</f>
        <v/>
      </c>
      <c r="L4648" s="38" t="n"/>
      <c r="M4648" s="38" t="n"/>
      <c r="N4648" s="20" t="n"/>
      <c r="O4648" s="40">
        <f>IF(AND(L4648="",M4648=""),"",N(L4648)+N(M4648))</f>
        <v/>
      </c>
      <c r="P4648" s="24">
        <f>IF(OR(O4648="",N(O4648)=0),"",N(M4648)/O4648)</f>
        <v/>
      </c>
      <c r="Q4648" s="40">
        <f>IF(OR(J4648="",N(J4648)=0,O4648=""),"",N(L4648)/(J4648/60))</f>
        <v/>
      </c>
      <c r="R4648" s="20" t="n"/>
    </row>
    <row r="4649">
      <c r="A4649" s="39" t="n"/>
      <c r="B4649" s="20" t="n"/>
      <c r="C4649" s="20" t="n"/>
      <c r="D4649" s="20" t="n"/>
      <c r="E4649" s="20" t="n"/>
      <c r="F4649" s="26">
        <f>IF(E4649="","",IFERROR(INDEX('İş emirleri'!$B$6:$B$305,MATCH(E4649,'İş emirleri'!$A$6:$A$305,0)),"İş emri yok"))</f>
        <v/>
      </c>
      <c r="G4649" s="38" t="n"/>
      <c r="H4649" s="38" t="n"/>
      <c r="I4649" s="20" t="n"/>
      <c r="J4649" s="40">
        <f>IF(G4649="","",MAX(0,G4649-N(H4649)))</f>
        <v/>
      </c>
      <c r="K4649" s="24">
        <f>IF(OR(G4649="",N(G4649)=0),"",J4649/G4649)</f>
        <v/>
      </c>
      <c r="L4649" s="38" t="n"/>
      <c r="M4649" s="38" t="n"/>
      <c r="N4649" s="20" t="n"/>
      <c r="O4649" s="40">
        <f>IF(AND(L4649="",M4649=""),"",N(L4649)+N(M4649))</f>
        <v/>
      </c>
      <c r="P4649" s="24">
        <f>IF(OR(O4649="",N(O4649)=0),"",N(M4649)/O4649)</f>
        <v/>
      </c>
      <c r="Q4649" s="40">
        <f>IF(OR(J4649="",N(J4649)=0,O4649=""),"",N(L4649)/(J4649/60))</f>
        <v/>
      </c>
      <c r="R4649" s="20" t="n"/>
    </row>
    <row r="4650">
      <c r="A4650" s="39" t="n"/>
      <c r="B4650" s="20" t="n"/>
      <c r="C4650" s="20" t="n"/>
      <c r="D4650" s="20" t="n"/>
      <c r="E4650" s="20" t="n"/>
      <c r="F4650" s="26">
        <f>IF(E4650="","",IFERROR(INDEX('İş emirleri'!$B$6:$B$305,MATCH(E4650,'İş emirleri'!$A$6:$A$305,0)),"İş emri yok"))</f>
        <v/>
      </c>
      <c r="G4650" s="38" t="n"/>
      <c r="H4650" s="38" t="n"/>
      <c r="I4650" s="20" t="n"/>
      <c r="J4650" s="40">
        <f>IF(G4650="","",MAX(0,G4650-N(H4650)))</f>
        <v/>
      </c>
      <c r="K4650" s="24">
        <f>IF(OR(G4650="",N(G4650)=0),"",J4650/G4650)</f>
        <v/>
      </c>
      <c r="L4650" s="38" t="n"/>
      <c r="M4650" s="38" t="n"/>
      <c r="N4650" s="20" t="n"/>
      <c r="O4650" s="40">
        <f>IF(AND(L4650="",M4650=""),"",N(L4650)+N(M4650))</f>
        <v/>
      </c>
      <c r="P4650" s="24">
        <f>IF(OR(O4650="",N(O4650)=0),"",N(M4650)/O4650)</f>
        <v/>
      </c>
      <c r="Q4650" s="40">
        <f>IF(OR(J4650="",N(J4650)=0,O4650=""),"",N(L4650)/(J4650/60))</f>
        <v/>
      </c>
      <c r="R4650" s="20" t="n"/>
    </row>
    <row r="4651">
      <c r="A4651" s="39" t="n"/>
      <c r="B4651" s="20" t="n"/>
      <c r="C4651" s="20" t="n"/>
      <c r="D4651" s="20" t="n"/>
      <c r="E4651" s="20" t="n"/>
      <c r="F4651" s="26">
        <f>IF(E4651="","",IFERROR(INDEX('İş emirleri'!$B$6:$B$305,MATCH(E4651,'İş emirleri'!$A$6:$A$305,0)),"İş emri yok"))</f>
        <v/>
      </c>
      <c r="G4651" s="38" t="n"/>
      <c r="H4651" s="38" t="n"/>
      <c r="I4651" s="20" t="n"/>
      <c r="J4651" s="40">
        <f>IF(G4651="","",MAX(0,G4651-N(H4651)))</f>
        <v/>
      </c>
      <c r="K4651" s="24">
        <f>IF(OR(G4651="",N(G4651)=0),"",J4651/G4651)</f>
        <v/>
      </c>
      <c r="L4651" s="38" t="n"/>
      <c r="M4651" s="38" t="n"/>
      <c r="N4651" s="20" t="n"/>
      <c r="O4651" s="40">
        <f>IF(AND(L4651="",M4651=""),"",N(L4651)+N(M4651))</f>
        <v/>
      </c>
      <c r="P4651" s="24">
        <f>IF(OR(O4651="",N(O4651)=0),"",N(M4651)/O4651)</f>
        <v/>
      </c>
      <c r="Q4651" s="40">
        <f>IF(OR(J4651="",N(J4651)=0,O4651=""),"",N(L4651)/(J4651/60))</f>
        <v/>
      </c>
      <c r="R4651" s="20" t="n"/>
    </row>
    <row r="4652">
      <c r="A4652" s="39" t="n"/>
      <c r="B4652" s="20" t="n"/>
      <c r="C4652" s="20" t="n"/>
      <c r="D4652" s="20" t="n"/>
      <c r="E4652" s="20" t="n"/>
      <c r="F4652" s="26">
        <f>IF(E4652="","",IFERROR(INDEX('İş emirleri'!$B$6:$B$305,MATCH(E4652,'İş emirleri'!$A$6:$A$305,0)),"İş emri yok"))</f>
        <v/>
      </c>
      <c r="G4652" s="38" t="n"/>
      <c r="H4652" s="38" t="n"/>
      <c r="I4652" s="20" t="n"/>
      <c r="J4652" s="40">
        <f>IF(G4652="","",MAX(0,G4652-N(H4652)))</f>
        <v/>
      </c>
      <c r="K4652" s="24">
        <f>IF(OR(G4652="",N(G4652)=0),"",J4652/G4652)</f>
        <v/>
      </c>
      <c r="L4652" s="38" t="n"/>
      <c r="M4652" s="38" t="n"/>
      <c r="N4652" s="20" t="n"/>
      <c r="O4652" s="40">
        <f>IF(AND(L4652="",M4652=""),"",N(L4652)+N(M4652))</f>
        <v/>
      </c>
      <c r="P4652" s="24">
        <f>IF(OR(O4652="",N(O4652)=0),"",N(M4652)/O4652)</f>
        <v/>
      </c>
      <c r="Q4652" s="40">
        <f>IF(OR(J4652="",N(J4652)=0,O4652=""),"",N(L4652)/(J4652/60))</f>
        <v/>
      </c>
      <c r="R4652" s="20" t="n"/>
    </row>
    <row r="4653">
      <c r="A4653" s="39" t="n"/>
      <c r="B4653" s="20" t="n"/>
      <c r="C4653" s="20" t="n"/>
      <c r="D4653" s="20" t="n"/>
      <c r="E4653" s="20" t="n"/>
      <c r="F4653" s="26">
        <f>IF(E4653="","",IFERROR(INDEX('İş emirleri'!$B$6:$B$305,MATCH(E4653,'İş emirleri'!$A$6:$A$305,0)),"İş emri yok"))</f>
        <v/>
      </c>
      <c r="G4653" s="38" t="n"/>
      <c r="H4653" s="38" t="n"/>
      <c r="I4653" s="20" t="n"/>
      <c r="J4653" s="40">
        <f>IF(G4653="","",MAX(0,G4653-N(H4653)))</f>
        <v/>
      </c>
      <c r="K4653" s="24">
        <f>IF(OR(G4653="",N(G4653)=0),"",J4653/G4653)</f>
        <v/>
      </c>
      <c r="L4653" s="38" t="n"/>
      <c r="M4653" s="38" t="n"/>
      <c r="N4653" s="20" t="n"/>
      <c r="O4653" s="40">
        <f>IF(AND(L4653="",M4653=""),"",N(L4653)+N(M4653))</f>
        <v/>
      </c>
      <c r="P4653" s="24">
        <f>IF(OR(O4653="",N(O4653)=0),"",N(M4653)/O4653)</f>
        <v/>
      </c>
      <c r="Q4653" s="40">
        <f>IF(OR(J4653="",N(J4653)=0,O4653=""),"",N(L4653)/(J4653/60))</f>
        <v/>
      </c>
      <c r="R4653" s="20" t="n"/>
    </row>
    <row r="4654">
      <c r="A4654" s="39" t="n"/>
      <c r="B4654" s="20" t="n"/>
      <c r="C4654" s="20" t="n"/>
      <c r="D4654" s="20" t="n"/>
      <c r="E4654" s="20" t="n"/>
      <c r="F4654" s="26">
        <f>IF(E4654="","",IFERROR(INDEX('İş emirleri'!$B$6:$B$305,MATCH(E4654,'İş emirleri'!$A$6:$A$305,0)),"İş emri yok"))</f>
        <v/>
      </c>
      <c r="G4654" s="38" t="n"/>
      <c r="H4654" s="38" t="n"/>
      <c r="I4654" s="20" t="n"/>
      <c r="J4654" s="40">
        <f>IF(G4654="","",MAX(0,G4654-N(H4654)))</f>
        <v/>
      </c>
      <c r="K4654" s="24">
        <f>IF(OR(G4654="",N(G4654)=0),"",J4654/G4654)</f>
        <v/>
      </c>
      <c r="L4654" s="38" t="n"/>
      <c r="M4654" s="38" t="n"/>
      <c r="N4654" s="20" t="n"/>
      <c r="O4654" s="40">
        <f>IF(AND(L4654="",M4654=""),"",N(L4654)+N(M4654))</f>
        <v/>
      </c>
      <c r="P4654" s="24">
        <f>IF(OR(O4654="",N(O4654)=0),"",N(M4654)/O4654)</f>
        <v/>
      </c>
      <c r="Q4654" s="40">
        <f>IF(OR(J4654="",N(J4654)=0,O4654=""),"",N(L4654)/(J4654/60))</f>
        <v/>
      </c>
      <c r="R4654" s="20" t="n"/>
    </row>
    <row r="4655">
      <c r="A4655" s="39" t="n"/>
      <c r="B4655" s="20" t="n"/>
      <c r="C4655" s="20" t="n"/>
      <c r="D4655" s="20" t="n"/>
      <c r="E4655" s="20" t="n"/>
      <c r="F4655" s="26">
        <f>IF(E4655="","",IFERROR(INDEX('İş emirleri'!$B$6:$B$305,MATCH(E4655,'İş emirleri'!$A$6:$A$305,0)),"İş emri yok"))</f>
        <v/>
      </c>
      <c r="G4655" s="38" t="n"/>
      <c r="H4655" s="38" t="n"/>
      <c r="I4655" s="20" t="n"/>
      <c r="J4655" s="40">
        <f>IF(G4655="","",MAX(0,G4655-N(H4655)))</f>
        <v/>
      </c>
      <c r="K4655" s="24">
        <f>IF(OR(G4655="",N(G4655)=0),"",J4655/G4655)</f>
        <v/>
      </c>
      <c r="L4655" s="38" t="n"/>
      <c r="M4655" s="38" t="n"/>
      <c r="N4655" s="20" t="n"/>
      <c r="O4655" s="40">
        <f>IF(AND(L4655="",M4655=""),"",N(L4655)+N(M4655))</f>
        <v/>
      </c>
      <c r="P4655" s="24">
        <f>IF(OR(O4655="",N(O4655)=0),"",N(M4655)/O4655)</f>
        <v/>
      </c>
      <c r="Q4655" s="40">
        <f>IF(OR(J4655="",N(J4655)=0,O4655=""),"",N(L4655)/(J4655/60))</f>
        <v/>
      </c>
      <c r="R4655" s="20" t="n"/>
    </row>
    <row r="4656">
      <c r="A4656" s="39" t="n"/>
      <c r="B4656" s="20" t="n"/>
      <c r="C4656" s="20" t="n"/>
      <c r="D4656" s="20" t="n"/>
      <c r="E4656" s="20" t="n"/>
      <c r="F4656" s="26">
        <f>IF(E4656="","",IFERROR(INDEX('İş emirleri'!$B$6:$B$305,MATCH(E4656,'İş emirleri'!$A$6:$A$305,0)),"İş emri yok"))</f>
        <v/>
      </c>
      <c r="G4656" s="38" t="n"/>
      <c r="H4656" s="38" t="n"/>
      <c r="I4656" s="20" t="n"/>
      <c r="J4656" s="40">
        <f>IF(G4656="","",MAX(0,G4656-N(H4656)))</f>
        <v/>
      </c>
      <c r="K4656" s="24">
        <f>IF(OR(G4656="",N(G4656)=0),"",J4656/G4656)</f>
        <v/>
      </c>
      <c r="L4656" s="38" t="n"/>
      <c r="M4656" s="38" t="n"/>
      <c r="N4656" s="20" t="n"/>
      <c r="O4656" s="40">
        <f>IF(AND(L4656="",M4656=""),"",N(L4656)+N(M4656))</f>
        <v/>
      </c>
      <c r="P4656" s="24">
        <f>IF(OR(O4656="",N(O4656)=0),"",N(M4656)/O4656)</f>
        <v/>
      </c>
      <c r="Q4656" s="40">
        <f>IF(OR(J4656="",N(J4656)=0,O4656=""),"",N(L4656)/(J4656/60))</f>
        <v/>
      </c>
      <c r="R4656" s="20" t="n"/>
    </row>
    <row r="4657">
      <c r="A4657" s="39" t="n"/>
      <c r="B4657" s="20" t="n"/>
      <c r="C4657" s="20" t="n"/>
      <c r="D4657" s="20" t="n"/>
      <c r="E4657" s="20" t="n"/>
      <c r="F4657" s="26">
        <f>IF(E4657="","",IFERROR(INDEX('İş emirleri'!$B$6:$B$305,MATCH(E4657,'İş emirleri'!$A$6:$A$305,0)),"İş emri yok"))</f>
        <v/>
      </c>
      <c r="G4657" s="38" t="n"/>
      <c r="H4657" s="38" t="n"/>
      <c r="I4657" s="20" t="n"/>
      <c r="J4657" s="40">
        <f>IF(G4657="","",MAX(0,G4657-N(H4657)))</f>
        <v/>
      </c>
      <c r="K4657" s="24">
        <f>IF(OR(G4657="",N(G4657)=0),"",J4657/G4657)</f>
        <v/>
      </c>
      <c r="L4657" s="38" t="n"/>
      <c r="M4657" s="38" t="n"/>
      <c r="N4657" s="20" t="n"/>
      <c r="O4657" s="40">
        <f>IF(AND(L4657="",M4657=""),"",N(L4657)+N(M4657))</f>
        <v/>
      </c>
      <c r="P4657" s="24">
        <f>IF(OR(O4657="",N(O4657)=0),"",N(M4657)/O4657)</f>
        <v/>
      </c>
      <c r="Q4657" s="40">
        <f>IF(OR(J4657="",N(J4657)=0,O4657=""),"",N(L4657)/(J4657/60))</f>
        <v/>
      </c>
      <c r="R4657" s="20" t="n"/>
    </row>
    <row r="4658">
      <c r="A4658" s="39" t="n"/>
      <c r="B4658" s="20" t="n"/>
      <c r="C4658" s="20" t="n"/>
      <c r="D4658" s="20" t="n"/>
      <c r="E4658" s="20" t="n"/>
      <c r="F4658" s="26">
        <f>IF(E4658="","",IFERROR(INDEX('İş emirleri'!$B$6:$B$305,MATCH(E4658,'İş emirleri'!$A$6:$A$305,0)),"İş emri yok"))</f>
        <v/>
      </c>
      <c r="G4658" s="38" t="n"/>
      <c r="H4658" s="38" t="n"/>
      <c r="I4658" s="20" t="n"/>
      <c r="J4658" s="40">
        <f>IF(G4658="","",MAX(0,G4658-N(H4658)))</f>
        <v/>
      </c>
      <c r="K4658" s="24">
        <f>IF(OR(G4658="",N(G4658)=0),"",J4658/G4658)</f>
        <v/>
      </c>
      <c r="L4658" s="38" t="n"/>
      <c r="M4658" s="38" t="n"/>
      <c r="N4658" s="20" t="n"/>
      <c r="O4658" s="40">
        <f>IF(AND(L4658="",M4658=""),"",N(L4658)+N(M4658))</f>
        <v/>
      </c>
      <c r="P4658" s="24">
        <f>IF(OR(O4658="",N(O4658)=0),"",N(M4658)/O4658)</f>
        <v/>
      </c>
      <c r="Q4658" s="40">
        <f>IF(OR(J4658="",N(J4658)=0,O4658=""),"",N(L4658)/(J4658/60))</f>
        <v/>
      </c>
      <c r="R4658" s="20" t="n"/>
    </row>
    <row r="4659">
      <c r="A4659" s="39" t="n"/>
      <c r="B4659" s="20" t="n"/>
      <c r="C4659" s="20" t="n"/>
      <c r="D4659" s="20" t="n"/>
      <c r="E4659" s="20" t="n"/>
      <c r="F4659" s="26">
        <f>IF(E4659="","",IFERROR(INDEX('İş emirleri'!$B$6:$B$305,MATCH(E4659,'İş emirleri'!$A$6:$A$305,0)),"İş emri yok"))</f>
        <v/>
      </c>
      <c r="G4659" s="38" t="n"/>
      <c r="H4659" s="38" t="n"/>
      <c r="I4659" s="20" t="n"/>
      <c r="J4659" s="40">
        <f>IF(G4659="","",MAX(0,G4659-N(H4659)))</f>
        <v/>
      </c>
      <c r="K4659" s="24">
        <f>IF(OR(G4659="",N(G4659)=0),"",J4659/G4659)</f>
        <v/>
      </c>
      <c r="L4659" s="38" t="n"/>
      <c r="M4659" s="38" t="n"/>
      <c r="N4659" s="20" t="n"/>
      <c r="O4659" s="40">
        <f>IF(AND(L4659="",M4659=""),"",N(L4659)+N(M4659))</f>
        <v/>
      </c>
      <c r="P4659" s="24">
        <f>IF(OR(O4659="",N(O4659)=0),"",N(M4659)/O4659)</f>
        <v/>
      </c>
      <c r="Q4659" s="40">
        <f>IF(OR(J4659="",N(J4659)=0,O4659=""),"",N(L4659)/(J4659/60))</f>
        <v/>
      </c>
      <c r="R4659" s="20" t="n"/>
    </row>
    <row r="4660">
      <c r="A4660" s="39" t="n"/>
      <c r="B4660" s="20" t="n"/>
      <c r="C4660" s="20" t="n"/>
      <c r="D4660" s="20" t="n"/>
      <c r="E4660" s="20" t="n"/>
      <c r="F4660" s="26">
        <f>IF(E4660="","",IFERROR(INDEX('İş emirleri'!$B$6:$B$305,MATCH(E4660,'İş emirleri'!$A$6:$A$305,0)),"İş emri yok"))</f>
        <v/>
      </c>
      <c r="G4660" s="38" t="n"/>
      <c r="H4660" s="38" t="n"/>
      <c r="I4660" s="20" t="n"/>
      <c r="J4660" s="40">
        <f>IF(G4660="","",MAX(0,G4660-N(H4660)))</f>
        <v/>
      </c>
      <c r="K4660" s="24">
        <f>IF(OR(G4660="",N(G4660)=0),"",J4660/G4660)</f>
        <v/>
      </c>
      <c r="L4660" s="38" t="n"/>
      <c r="M4660" s="38" t="n"/>
      <c r="N4660" s="20" t="n"/>
      <c r="O4660" s="40">
        <f>IF(AND(L4660="",M4660=""),"",N(L4660)+N(M4660))</f>
        <v/>
      </c>
      <c r="P4660" s="24">
        <f>IF(OR(O4660="",N(O4660)=0),"",N(M4660)/O4660)</f>
        <v/>
      </c>
      <c r="Q4660" s="40">
        <f>IF(OR(J4660="",N(J4660)=0,O4660=""),"",N(L4660)/(J4660/60))</f>
        <v/>
      </c>
      <c r="R4660" s="20" t="n"/>
    </row>
    <row r="4661">
      <c r="A4661" s="39" t="n"/>
      <c r="B4661" s="20" t="n"/>
      <c r="C4661" s="20" t="n"/>
      <c r="D4661" s="20" t="n"/>
      <c r="E4661" s="20" t="n"/>
      <c r="F4661" s="26">
        <f>IF(E4661="","",IFERROR(INDEX('İş emirleri'!$B$6:$B$305,MATCH(E4661,'İş emirleri'!$A$6:$A$305,0)),"İş emri yok"))</f>
        <v/>
      </c>
      <c r="G4661" s="38" t="n"/>
      <c r="H4661" s="38" t="n"/>
      <c r="I4661" s="20" t="n"/>
      <c r="J4661" s="40">
        <f>IF(G4661="","",MAX(0,G4661-N(H4661)))</f>
        <v/>
      </c>
      <c r="K4661" s="24">
        <f>IF(OR(G4661="",N(G4661)=0),"",J4661/G4661)</f>
        <v/>
      </c>
      <c r="L4661" s="38" t="n"/>
      <c r="M4661" s="38" t="n"/>
      <c r="N4661" s="20" t="n"/>
      <c r="O4661" s="40">
        <f>IF(AND(L4661="",M4661=""),"",N(L4661)+N(M4661))</f>
        <v/>
      </c>
      <c r="P4661" s="24">
        <f>IF(OR(O4661="",N(O4661)=0),"",N(M4661)/O4661)</f>
        <v/>
      </c>
      <c r="Q4661" s="40">
        <f>IF(OR(J4661="",N(J4661)=0,O4661=""),"",N(L4661)/(J4661/60))</f>
        <v/>
      </c>
      <c r="R4661" s="20" t="n"/>
    </row>
    <row r="4662">
      <c r="A4662" s="39" t="n"/>
      <c r="B4662" s="20" t="n"/>
      <c r="C4662" s="20" t="n"/>
      <c r="D4662" s="20" t="n"/>
      <c r="E4662" s="20" t="n"/>
      <c r="F4662" s="26">
        <f>IF(E4662="","",IFERROR(INDEX('İş emirleri'!$B$6:$B$305,MATCH(E4662,'İş emirleri'!$A$6:$A$305,0)),"İş emri yok"))</f>
        <v/>
      </c>
      <c r="G4662" s="38" t="n"/>
      <c r="H4662" s="38" t="n"/>
      <c r="I4662" s="20" t="n"/>
      <c r="J4662" s="40">
        <f>IF(G4662="","",MAX(0,G4662-N(H4662)))</f>
        <v/>
      </c>
      <c r="K4662" s="24">
        <f>IF(OR(G4662="",N(G4662)=0),"",J4662/G4662)</f>
        <v/>
      </c>
      <c r="L4662" s="38" t="n"/>
      <c r="M4662" s="38" t="n"/>
      <c r="N4662" s="20" t="n"/>
      <c r="O4662" s="40">
        <f>IF(AND(L4662="",M4662=""),"",N(L4662)+N(M4662))</f>
        <v/>
      </c>
      <c r="P4662" s="24">
        <f>IF(OR(O4662="",N(O4662)=0),"",N(M4662)/O4662)</f>
        <v/>
      </c>
      <c r="Q4662" s="40">
        <f>IF(OR(J4662="",N(J4662)=0,O4662=""),"",N(L4662)/(J4662/60))</f>
        <v/>
      </c>
      <c r="R4662" s="20" t="n"/>
    </row>
    <row r="4663">
      <c r="A4663" s="39" t="n"/>
      <c r="B4663" s="20" t="n"/>
      <c r="C4663" s="20" t="n"/>
      <c r="D4663" s="20" t="n"/>
      <c r="E4663" s="20" t="n"/>
      <c r="F4663" s="26">
        <f>IF(E4663="","",IFERROR(INDEX('İş emirleri'!$B$6:$B$305,MATCH(E4663,'İş emirleri'!$A$6:$A$305,0)),"İş emri yok"))</f>
        <v/>
      </c>
      <c r="G4663" s="38" t="n"/>
      <c r="H4663" s="38" t="n"/>
      <c r="I4663" s="20" t="n"/>
      <c r="J4663" s="40">
        <f>IF(G4663="","",MAX(0,G4663-N(H4663)))</f>
        <v/>
      </c>
      <c r="K4663" s="24">
        <f>IF(OR(G4663="",N(G4663)=0),"",J4663/G4663)</f>
        <v/>
      </c>
      <c r="L4663" s="38" t="n"/>
      <c r="M4663" s="38" t="n"/>
      <c r="N4663" s="20" t="n"/>
      <c r="O4663" s="40">
        <f>IF(AND(L4663="",M4663=""),"",N(L4663)+N(M4663))</f>
        <v/>
      </c>
      <c r="P4663" s="24">
        <f>IF(OR(O4663="",N(O4663)=0),"",N(M4663)/O4663)</f>
        <v/>
      </c>
      <c r="Q4663" s="40">
        <f>IF(OR(J4663="",N(J4663)=0,O4663=""),"",N(L4663)/(J4663/60))</f>
        <v/>
      </c>
      <c r="R4663" s="20" t="n"/>
    </row>
    <row r="4664">
      <c r="A4664" s="39" t="n"/>
      <c r="B4664" s="20" t="n"/>
      <c r="C4664" s="20" t="n"/>
      <c r="D4664" s="20" t="n"/>
      <c r="E4664" s="20" t="n"/>
      <c r="F4664" s="26">
        <f>IF(E4664="","",IFERROR(INDEX('İş emirleri'!$B$6:$B$305,MATCH(E4664,'İş emirleri'!$A$6:$A$305,0)),"İş emri yok"))</f>
        <v/>
      </c>
      <c r="G4664" s="38" t="n"/>
      <c r="H4664" s="38" t="n"/>
      <c r="I4664" s="20" t="n"/>
      <c r="J4664" s="40">
        <f>IF(G4664="","",MAX(0,G4664-N(H4664)))</f>
        <v/>
      </c>
      <c r="K4664" s="24">
        <f>IF(OR(G4664="",N(G4664)=0),"",J4664/G4664)</f>
        <v/>
      </c>
      <c r="L4664" s="38" t="n"/>
      <c r="M4664" s="38" t="n"/>
      <c r="N4664" s="20" t="n"/>
      <c r="O4664" s="40">
        <f>IF(AND(L4664="",M4664=""),"",N(L4664)+N(M4664))</f>
        <v/>
      </c>
      <c r="P4664" s="24">
        <f>IF(OR(O4664="",N(O4664)=0),"",N(M4664)/O4664)</f>
        <v/>
      </c>
      <c r="Q4664" s="40">
        <f>IF(OR(J4664="",N(J4664)=0,O4664=""),"",N(L4664)/(J4664/60))</f>
        <v/>
      </c>
      <c r="R4664" s="20" t="n"/>
    </row>
    <row r="4665">
      <c r="A4665" s="39" t="n"/>
      <c r="B4665" s="20" t="n"/>
      <c r="C4665" s="20" t="n"/>
      <c r="D4665" s="20" t="n"/>
      <c r="E4665" s="20" t="n"/>
      <c r="F4665" s="26">
        <f>IF(E4665="","",IFERROR(INDEX('İş emirleri'!$B$6:$B$305,MATCH(E4665,'İş emirleri'!$A$6:$A$305,0)),"İş emri yok"))</f>
        <v/>
      </c>
      <c r="G4665" s="38" t="n"/>
      <c r="H4665" s="38" t="n"/>
      <c r="I4665" s="20" t="n"/>
      <c r="J4665" s="40">
        <f>IF(G4665="","",MAX(0,G4665-N(H4665)))</f>
        <v/>
      </c>
      <c r="K4665" s="24">
        <f>IF(OR(G4665="",N(G4665)=0),"",J4665/G4665)</f>
        <v/>
      </c>
      <c r="L4665" s="38" t="n"/>
      <c r="M4665" s="38" t="n"/>
      <c r="N4665" s="20" t="n"/>
      <c r="O4665" s="40">
        <f>IF(AND(L4665="",M4665=""),"",N(L4665)+N(M4665))</f>
        <v/>
      </c>
      <c r="P4665" s="24">
        <f>IF(OR(O4665="",N(O4665)=0),"",N(M4665)/O4665)</f>
        <v/>
      </c>
      <c r="Q4665" s="40">
        <f>IF(OR(J4665="",N(J4665)=0,O4665=""),"",N(L4665)/(J4665/60))</f>
        <v/>
      </c>
      <c r="R4665" s="20" t="n"/>
    </row>
    <row r="4666">
      <c r="A4666" s="39" t="n"/>
      <c r="B4666" s="20" t="n"/>
      <c r="C4666" s="20" t="n"/>
      <c r="D4666" s="20" t="n"/>
      <c r="E4666" s="20" t="n"/>
      <c r="F4666" s="26">
        <f>IF(E4666="","",IFERROR(INDEX('İş emirleri'!$B$6:$B$305,MATCH(E4666,'İş emirleri'!$A$6:$A$305,0)),"İş emri yok"))</f>
        <v/>
      </c>
      <c r="G4666" s="38" t="n"/>
      <c r="H4666" s="38" t="n"/>
      <c r="I4666" s="20" t="n"/>
      <c r="J4666" s="40">
        <f>IF(G4666="","",MAX(0,G4666-N(H4666)))</f>
        <v/>
      </c>
      <c r="K4666" s="24">
        <f>IF(OR(G4666="",N(G4666)=0),"",J4666/G4666)</f>
        <v/>
      </c>
      <c r="L4666" s="38" t="n"/>
      <c r="M4666" s="38" t="n"/>
      <c r="N4666" s="20" t="n"/>
      <c r="O4666" s="40">
        <f>IF(AND(L4666="",M4666=""),"",N(L4666)+N(M4666))</f>
        <v/>
      </c>
      <c r="P4666" s="24">
        <f>IF(OR(O4666="",N(O4666)=0),"",N(M4666)/O4666)</f>
        <v/>
      </c>
      <c r="Q4666" s="40">
        <f>IF(OR(J4666="",N(J4666)=0,O4666=""),"",N(L4666)/(J4666/60))</f>
        <v/>
      </c>
      <c r="R4666" s="20" t="n"/>
    </row>
    <row r="4667">
      <c r="A4667" s="39" t="n"/>
      <c r="B4667" s="20" t="n"/>
      <c r="C4667" s="20" t="n"/>
      <c r="D4667" s="20" t="n"/>
      <c r="E4667" s="20" t="n"/>
      <c r="F4667" s="26">
        <f>IF(E4667="","",IFERROR(INDEX('İş emirleri'!$B$6:$B$305,MATCH(E4667,'İş emirleri'!$A$6:$A$305,0)),"İş emri yok"))</f>
        <v/>
      </c>
      <c r="G4667" s="38" t="n"/>
      <c r="H4667" s="38" t="n"/>
      <c r="I4667" s="20" t="n"/>
      <c r="J4667" s="40">
        <f>IF(G4667="","",MAX(0,G4667-N(H4667)))</f>
        <v/>
      </c>
      <c r="K4667" s="24">
        <f>IF(OR(G4667="",N(G4667)=0),"",J4667/G4667)</f>
        <v/>
      </c>
      <c r="L4667" s="38" t="n"/>
      <c r="M4667" s="38" t="n"/>
      <c r="N4667" s="20" t="n"/>
      <c r="O4667" s="40">
        <f>IF(AND(L4667="",M4667=""),"",N(L4667)+N(M4667))</f>
        <v/>
      </c>
      <c r="P4667" s="24">
        <f>IF(OR(O4667="",N(O4667)=0),"",N(M4667)/O4667)</f>
        <v/>
      </c>
      <c r="Q4667" s="40">
        <f>IF(OR(J4667="",N(J4667)=0,O4667=""),"",N(L4667)/(J4667/60))</f>
        <v/>
      </c>
      <c r="R4667" s="20" t="n"/>
    </row>
    <row r="4668">
      <c r="A4668" s="39" t="n"/>
      <c r="B4668" s="20" t="n"/>
      <c r="C4668" s="20" t="n"/>
      <c r="D4668" s="20" t="n"/>
      <c r="E4668" s="20" t="n"/>
      <c r="F4668" s="26">
        <f>IF(E4668="","",IFERROR(INDEX('İş emirleri'!$B$6:$B$305,MATCH(E4668,'İş emirleri'!$A$6:$A$305,0)),"İş emri yok"))</f>
        <v/>
      </c>
      <c r="G4668" s="38" t="n"/>
      <c r="H4668" s="38" t="n"/>
      <c r="I4668" s="20" t="n"/>
      <c r="J4668" s="40">
        <f>IF(G4668="","",MAX(0,G4668-N(H4668)))</f>
        <v/>
      </c>
      <c r="K4668" s="24">
        <f>IF(OR(G4668="",N(G4668)=0),"",J4668/G4668)</f>
        <v/>
      </c>
      <c r="L4668" s="38" t="n"/>
      <c r="M4668" s="38" t="n"/>
      <c r="N4668" s="20" t="n"/>
      <c r="O4668" s="40">
        <f>IF(AND(L4668="",M4668=""),"",N(L4668)+N(M4668))</f>
        <v/>
      </c>
      <c r="P4668" s="24">
        <f>IF(OR(O4668="",N(O4668)=0),"",N(M4668)/O4668)</f>
        <v/>
      </c>
      <c r="Q4668" s="40">
        <f>IF(OR(J4668="",N(J4668)=0,O4668=""),"",N(L4668)/(J4668/60))</f>
        <v/>
      </c>
      <c r="R4668" s="20" t="n"/>
    </row>
    <row r="4669">
      <c r="A4669" s="39" t="n"/>
      <c r="B4669" s="20" t="n"/>
      <c r="C4669" s="20" t="n"/>
      <c r="D4669" s="20" t="n"/>
      <c r="E4669" s="20" t="n"/>
      <c r="F4669" s="26">
        <f>IF(E4669="","",IFERROR(INDEX('İş emirleri'!$B$6:$B$305,MATCH(E4669,'İş emirleri'!$A$6:$A$305,0)),"İş emri yok"))</f>
        <v/>
      </c>
      <c r="G4669" s="38" t="n"/>
      <c r="H4669" s="38" t="n"/>
      <c r="I4669" s="20" t="n"/>
      <c r="J4669" s="40">
        <f>IF(G4669="","",MAX(0,G4669-N(H4669)))</f>
        <v/>
      </c>
      <c r="K4669" s="24">
        <f>IF(OR(G4669="",N(G4669)=0),"",J4669/G4669)</f>
        <v/>
      </c>
      <c r="L4669" s="38" t="n"/>
      <c r="M4669" s="38" t="n"/>
      <c r="N4669" s="20" t="n"/>
      <c r="O4669" s="40">
        <f>IF(AND(L4669="",M4669=""),"",N(L4669)+N(M4669))</f>
        <v/>
      </c>
      <c r="P4669" s="24">
        <f>IF(OR(O4669="",N(O4669)=0),"",N(M4669)/O4669)</f>
        <v/>
      </c>
      <c r="Q4669" s="40">
        <f>IF(OR(J4669="",N(J4669)=0,O4669=""),"",N(L4669)/(J4669/60))</f>
        <v/>
      </c>
      <c r="R4669" s="20" t="n"/>
    </row>
    <row r="4670">
      <c r="A4670" s="39" t="n"/>
      <c r="B4670" s="20" t="n"/>
      <c r="C4670" s="20" t="n"/>
      <c r="D4670" s="20" t="n"/>
      <c r="E4670" s="20" t="n"/>
      <c r="F4670" s="26">
        <f>IF(E4670="","",IFERROR(INDEX('İş emirleri'!$B$6:$B$305,MATCH(E4670,'İş emirleri'!$A$6:$A$305,0)),"İş emri yok"))</f>
        <v/>
      </c>
      <c r="G4670" s="38" t="n"/>
      <c r="H4670" s="38" t="n"/>
      <c r="I4670" s="20" t="n"/>
      <c r="J4670" s="40">
        <f>IF(G4670="","",MAX(0,G4670-N(H4670)))</f>
        <v/>
      </c>
      <c r="K4670" s="24">
        <f>IF(OR(G4670="",N(G4670)=0),"",J4670/G4670)</f>
        <v/>
      </c>
      <c r="L4670" s="38" t="n"/>
      <c r="M4670" s="38" t="n"/>
      <c r="N4670" s="20" t="n"/>
      <c r="O4670" s="40">
        <f>IF(AND(L4670="",M4670=""),"",N(L4670)+N(M4670))</f>
        <v/>
      </c>
      <c r="P4670" s="24">
        <f>IF(OR(O4670="",N(O4670)=0),"",N(M4670)/O4670)</f>
        <v/>
      </c>
      <c r="Q4670" s="40">
        <f>IF(OR(J4670="",N(J4670)=0,O4670=""),"",N(L4670)/(J4670/60))</f>
        <v/>
      </c>
      <c r="R4670" s="20" t="n"/>
    </row>
    <row r="4671">
      <c r="A4671" s="39" t="n"/>
      <c r="B4671" s="20" t="n"/>
      <c r="C4671" s="20" t="n"/>
      <c r="D4671" s="20" t="n"/>
      <c r="E4671" s="20" t="n"/>
      <c r="F4671" s="26">
        <f>IF(E4671="","",IFERROR(INDEX('İş emirleri'!$B$6:$B$305,MATCH(E4671,'İş emirleri'!$A$6:$A$305,0)),"İş emri yok"))</f>
        <v/>
      </c>
      <c r="G4671" s="38" t="n"/>
      <c r="H4671" s="38" t="n"/>
      <c r="I4671" s="20" t="n"/>
      <c r="J4671" s="40">
        <f>IF(G4671="","",MAX(0,G4671-N(H4671)))</f>
        <v/>
      </c>
      <c r="K4671" s="24">
        <f>IF(OR(G4671="",N(G4671)=0),"",J4671/G4671)</f>
        <v/>
      </c>
      <c r="L4671" s="38" t="n"/>
      <c r="M4671" s="38" t="n"/>
      <c r="N4671" s="20" t="n"/>
      <c r="O4671" s="40">
        <f>IF(AND(L4671="",M4671=""),"",N(L4671)+N(M4671))</f>
        <v/>
      </c>
      <c r="P4671" s="24">
        <f>IF(OR(O4671="",N(O4671)=0),"",N(M4671)/O4671)</f>
        <v/>
      </c>
      <c r="Q4671" s="40">
        <f>IF(OR(J4671="",N(J4671)=0,O4671=""),"",N(L4671)/(J4671/60))</f>
        <v/>
      </c>
      <c r="R4671" s="20" t="n"/>
    </row>
    <row r="4672">
      <c r="A4672" s="39" t="n"/>
      <c r="B4672" s="20" t="n"/>
      <c r="C4672" s="20" t="n"/>
      <c r="D4672" s="20" t="n"/>
      <c r="E4672" s="20" t="n"/>
      <c r="F4672" s="26">
        <f>IF(E4672="","",IFERROR(INDEX('İş emirleri'!$B$6:$B$305,MATCH(E4672,'İş emirleri'!$A$6:$A$305,0)),"İş emri yok"))</f>
        <v/>
      </c>
      <c r="G4672" s="38" t="n"/>
      <c r="H4672" s="38" t="n"/>
      <c r="I4672" s="20" t="n"/>
      <c r="J4672" s="40">
        <f>IF(G4672="","",MAX(0,G4672-N(H4672)))</f>
        <v/>
      </c>
      <c r="K4672" s="24">
        <f>IF(OR(G4672="",N(G4672)=0),"",J4672/G4672)</f>
        <v/>
      </c>
      <c r="L4672" s="38" t="n"/>
      <c r="M4672" s="38" t="n"/>
      <c r="N4672" s="20" t="n"/>
      <c r="O4672" s="40">
        <f>IF(AND(L4672="",M4672=""),"",N(L4672)+N(M4672))</f>
        <v/>
      </c>
      <c r="P4672" s="24">
        <f>IF(OR(O4672="",N(O4672)=0),"",N(M4672)/O4672)</f>
        <v/>
      </c>
      <c r="Q4672" s="40">
        <f>IF(OR(J4672="",N(J4672)=0,O4672=""),"",N(L4672)/(J4672/60))</f>
        <v/>
      </c>
      <c r="R4672" s="20" t="n"/>
    </row>
    <row r="4673">
      <c r="A4673" s="39" t="n"/>
      <c r="B4673" s="20" t="n"/>
      <c r="C4673" s="20" t="n"/>
      <c r="D4673" s="20" t="n"/>
      <c r="E4673" s="20" t="n"/>
      <c r="F4673" s="26">
        <f>IF(E4673="","",IFERROR(INDEX('İş emirleri'!$B$6:$B$305,MATCH(E4673,'İş emirleri'!$A$6:$A$305,0)),"İş emri yok"))</f>
        <v/>
      </c>
      <c r="G4673" s="38" t="n"/>
      <c r="H4673" s="38" t="n"/>
      <c r="I4673" s="20" t="n"/>
      <c r="J4673" s="40">
        <f>IF(G4673="","",MAX(0,G4673-N(H4673)))</f>
        <v/>
      </c>
      <c r="K4673" s="24">
        <f>IF(OR(G4673="",N(G4673)=0),"",J4673/G4673)</f>
        <v/>
      </c>
      <c r="L4673" s="38" t="n"/>
      <c r="M4673" s="38" t="n"/>
      <c r="N4673" s="20" t="n"/>
      <c r="O4673" s="40">
        <f>IF(AND(L4673="",M4673=""),"",N(L4673)+N(M4673))</f>
        <v/>
      </c>
      <c r="P4673" s="24">
        <f>IF(OR(O4673="",N(O4673)=0),"",N(M4673)/O4673)</f>
        <v/>
      </c>
      <c r="Q4673" s="40">
        <f>IF(OR(J4673="",N(J4673)=0,O4673=""),"",N(L4673)/(J4673/60))</f>
        <v/>
      </c>
      <c r="R4673" s="20" t="n"/>
    </row>
    <row r="4674">
      <c r="A4674" s="39" t="n"/>
      <c r="B4674" s="20" t="n"/>
      <c r="C4674" s="20" t="n"/>
      <c r="D4674" s="20" t="n"/>
      <c r="E4674" s="20" t="n"/>
      <c r="F4674" s="26">
        <f>IF(E4674="","",IFERROR(INDEX('İş emirleri'!$B$6:$B$305,MATCH(E4674,'İş emirleri'!$A$6:$A$305,0)),"İş emri yok"))</f>
        <v/>
      </c>
      <c r="G4674" s="38" t="n"/>
      <c r="H4674" s="38" t="n"/>
      <c r="I4674" s="20" t="n"/>
      <c r="J4674" s="40">
        <f>IF(G4674="","",MAX(0,G4674-N(H4674)))</f>
        <v/>
      </c>
      <c r="K4674" s="24">
        <f>IF(OR(G4674="",N(G4674)=0),"",J4674/G4674)</f>
        <v/>
      </c>
      <c r="L4674" s="38" t="n"/>
      <c r="M4674" s="38" t="n"/>
      <c r="N4674" s="20" t="n"/>
      <c r="O4674" s="40">
        <f>IF(AND(L4674="",M4674=""),"",N(L4674)+N(M4674))</f>
        <v/>
      </c>
      <c r="P4674" s="24">
        <f>IF(OR(O4674="",N(O4674)=0),"",N(M4674)/O4674)</f>
        <v/>
      </c>
      <c r="Q4674" s="40">
        <f>IF(OR(J4674="",N(J4674)=0,O4674=""),"",N(L4674)/(J4674/60))</f>
        <v/>
      </c>
      <c r="R4674" s="20" t="n"/>
    </row>
    <row r="4675">
      <c r="A4675" s="39" t="n"/>
      <c r="B4675" s="20" t="n"/>
      <c r="C4675" s="20" t="n"/>
      <c r="D4675" s="20" t="n"/>
      <c r="E4675" s="20" t="n"/>
      <c r="F4675" s="26">
        <f>IF(E4675="","",IFERROR(INDEX('İş emirleri'!$B$6:$B$305,MATCH(E4675,'İş emirleri'!$A$6:$A$305,0)),"İş emri yok"))</f>
        <v/>
      </c>
      <c r="G4675" s="38" t="n"/>
      <c r="H4675" s="38" t="n"/>
      <c r="I4675" s="20" t="n"/>
      <c r="J4675" s="40">
        <f>IF(G4675="","",MAX(0,G4675-N(H4675)))</f>
        <v/>
      </c>
      <c r="K4675" s="24">
        <f>IF(OR(G4675="",N(G4675)=0),"",J4675/G4675)</f>
        <v/>
      </c>
      <c r="L4675" s="38" t="n"/>
      <c r="M4675" s="38" t="n"/>
      <c r="N4675" s="20" t="n"/>
      <c r="O4675" s="40">
        <f>IF(AND(L4675="",M4675=""),"",N(L4675)+N(M4675))</f>
        <v/>
      </c>
      <c r="P4675" s="24">
        <f>IF(OR(O4675="",N(O4675)=0),"",N(M4675)/O4675)</f>
        <v/>
      </c>
      <c r="Q4675" s="40">
        <f>IF(OR(J4675="",N(J4675)=0,O4675=""),"",N(L4675)/(J4675/60))</f>
        <v/>
      </c>
      <c r="R4675" s="20" t="n"/>
    </row>
    <row r="4676">
      <c r="A4676" s="39" t="n"/>
      <c r="B4676" s="20" t="n"/>
      <c r="C4676" s="20" t="n"/>
      <c r="D4676" s="20" t="n"/>
      <c r="E4676" s="20" t="n"/>
      <c r="F4676" s="26">
        <f>IF(E4676="","",IFERROR(INDEX('İş emirleri'!$B$6:$B$305,MATCH(E4676,'İş emirleri'!$A$6:$A$305,0)),"İş emri yok"))</f>
        <v/>
      </c>
      <c r="G4676" s="38" t="n"/>
      <c r="H4676" s="38" t="n"/>
      <c r="I4676" s="20" t="n"/>
      <c r="J4676" s="40">
        <f>IF(G4676="","",MAX(0,G4676-N(H4676)))</f>
        <v/>
      </c>
      <c r="K4676" s="24">
        <f>IF(OR(G4676="",N(G4676)=0),"",J4676/G4676)</f>
        <v/>
      </c>
      <c r="L4676" s="38" t="n"/>
      <c r="M4676" s="38" t="n"/>
      <c r="N4676" s="20" t="n"/>
      <c r="O4676" s="40">
        <f>IF(AND(L4676="",M4676=""),"",N(L4676)+N(M4676))</f>
        <v/>
      </c>
      <c r="P4676" s="24">
        <f>IF(OR(O4676="",N(O4676)=0),"",N(M4676)/O4676)</f>
        <v/>
      </c>
      <c r="Q4676" s="40">
        <f>IF(OR(J4676="",N(J4676)=0,O4676=""),"",N(L4676)/(J4676/60))</f>
        <v/>
      </c>
      <c r="R4676" s="20" t="n"/>
    </row>
    <row r="4677">
      <c r="A4677" s="39" t="n"/>
      <c r="B4677" s="20" t="n"/>
      <c r="C4677" s="20" t="n"/>
      <c r="D4677" s="20" t="n"/>
      <c r="E4677" s="20" t="n"/>
      <c r="F4677" s="26">
        <f>IF(E4677="","",IFERROR(INDEX('İş emirleri'!$B$6:$B$305,MATCH(E4677,'İş emirleri'!$A$6:$A$305,0)),"İş emri yok"))</f>
        <v/>
      </c>
      <c r="G4677" s="38" t="n"/>
      <c r="H4677" s="38" t="n"/>
      <c r="I4677" s="20" t="n"/>
      <c r="J4677" s="40">
        <f>IF(G4677="","",MAX(0,G4677-N(H4677)))</f>
        <v/>
      </c>
      <c r="K4677" s="24">
        <f>IF(OR(G4677="",N(G4677)=0),"",J4677/G4677)</f>
        <v/>
      </c>
      <c r="L4677" s="38" t="n"/>
      <c r="M4677" s="38" t="n"/>
      <c r="N4677" s="20" t="n"/>
      <c r="O4677" s="40">
        <f>IF(AND(L4677="",M4677=""),"",N(L4677)+N(M4677))</f>
        <v/>
      </c>
      <c r="P4677" s="24">
        <f>IF(OR(O4677="",N(O4677)=0),"",N(M4677)/O4677)</f>
        <v/>
      </c>
      <c r="Q4677" s="40">
        <f>IF(OR(J4677="",N(J4677)=0,O4677=""),"",N(L4677)/(J4677/60))</f>
        <v/>
      </c>
      <c r="R4677" s="20" t="n"/>
    </row>
    <row r="4678">
      <c r="A4678" s="39" t="n"/>
      <c r="B4678" s="20" t="n"/>
      <c r="C4678" s="20" t="n"/>
      <c r="D4678" s="20" t="n"/>
      <c r="E4678" s="20" t="n"/>
      <c r="F4678" s="26">
        <f>IF(E4678="","",IFERROR(INDEX('İş emirleri'!$B$6:$B$305,MATCH(E4678,'İş emirleri'!$A$6:$A$305,0)),"İş emri yok"))</f>
        <v/>
      </c>
      <c r="G4678" s="38" t="n"/>
      <c r="H4678" s="38" t="n"/>
      <c r="I4678" s="20" t="n"/>
      <c r="J4678" s="40">
        <f>IF(G4678="","",MAX(0,G4678-N(H4678)))</f>
        <v/>
      </c>
      <c r="K4678" s="24">
        <f>IF(OR(G4678="",N(G4678)=0),"",J4678/G4678)</f>
        <v/>
      </c>
      <c r="L4678" s="38" t="n"/>
      <c r="M4678" s="38" t="n"/>
      <c r="N4678" s="20" t="n"/>
      <c r="O4678" s="40">
        <f>IF(AND(L4678="",M4678=""),"",N(L4678)+N(M4678))</f>
        <v/>
      </c>
      <c r="P4678" s="24">
        <f>IF(OR(O4678="",N(O4678)=0),"",N(M4678)/O4678)</f>
        <v/>
      </c>
      <c r="Q4678" s="40">
        <f>IF(OR(J4678="",N(J4678)=0,O4678=""),"",N(L4678)/(J4678/60))</f>
        <v/>
      </c>
      <c r="R4678" s="20" t="n"/>
    </row>
    <row r="4679">
      <c r="A4679" s="39" t="n"/>
      <c r="B4679" s="20" t="n"/>
      <c r="C4679" s="20" t="n"/>
      <c r="D4679" s="20" t="n"/>
      <c r="E4679" s="20" t="n"/>
      <c r="F4679" s="26">
        <f>IF(E4679="","",IFERROR(INDEX('İş emirleri'!$B$6:$B$305,MATCH(E4679,'İş emirleri'!$A$6:$A$305,0)),"İş emri yok"))</f>
        <v/>
      </c>
      <c r="G4679" s="38" t="n"/>
      <c r="H4679" s="38" t="n"/>
      <c r="I4679" s="20" t="n"/>
      <c r="J4679" s="40">
        <f>IF(G4679="","",MAX(0,G4679-N(H4679)))</f>
        <v/>
      </c>
      <c r="K4679" s="24">
        <f>IF(OR(G4679="",N(G4679)=0),"",J4679/G4679)</f>
        <v/>
      </c>
      <c r="L4679" s="38" t="n"/>
      <c r="M4679" s="38" t="n"/>
      <c r="N4679" s="20" t="n"/>
      <c r="O4679" s="40">
        <f>IF(AND(L4679="",M4679=""),"",N(L4679)+N(M4679))</f>
        <v/>
      </c>
      <c r="P4679" s="24">
        <f>IF(OR(O4679="",N(O4679)=0),"",N(M4679)/O4679)</f>
        <v/>
      </c>
      <c r="Q4679" s="40">
        <f>IF(OR(J4679="",N(J4679)=0,O4679=""),"",N(L4679)/(J4679/60))</f>
        <v/>
      </c>
      <c r="R4679" s="20" t="n"/>
    </row>
    <row r="4680">
      <c r="A4680" s="39" t="n"/>
      <c r="B4680" s="20" t="n"/>
      <c r="C4680" s="20" t="n"/>
      <c r="D4680" s="20" t="n"/>
      <c r="E4680" s="20" t="n"/>
      <c r="F4680" s="26">
        <f>IF(E4680="","",IFERROR(INDEX('İş emirleri'!$B$6:$B$305,MATCH(E4680,'İş emirleri'!$A$6:$A$305,0)),"İş emri yok"))</f>
        <v/>
      </c>
      <c r="G4680" s="38" t="n"/>
      <c r="H4680" s="38" t="n"/>
      <c r="I4680" s="20" t="n"/>
      <c r="J4680" s="40">
        <f>IF(G4680="","",MAX(0,G4680-N(H4680)))</f>
        <v/>
      </c>
      <c r="K4680" s="24">
        <f>IF(OR(G4680="",N(G4680)=0),"",J4680/G4680)</f>
        <v/>
      </c>
      <c r="L4680" s="38" t="n"/>
      <c r="M4680" s="38" t="n"/>
      <c r="N4680" s="20" t="n"/>
      <c r="O4680" s="40">
        <f>IF(AND(L4680="",M4680=""),"",N(L4680)+N(M4680))</f>
        <v/>
      </c>
      <c r="P4680" s="24">
        <f>IF(OR(O4680="",N(O4680)=0),"",N(M4680)/O4680)</f>
        <v/>
      </c>
      <c r="Q4680" s="40">
        <f>IF(OR(J4680="",N(J4680)=0,O4680=""),"",N(L4680)/(J4680/60))</f>
        <v/>
      </c>
      <c r="R4680" s="20" t="n"/>
    </row>
    <row r="4681">
      <c r="A4681" s="39" t="n"/>
      <c r="B4681" s="20" t="n"/>
      <c r="C4681" s="20" t="n"/>
      <c r="D4681" s="20" t="n"/>
      <c r="E4681" s="20" t="n"/>
      <c r="F4681" s="26">
        <f>IF(E4681="","",IFERROR(INDEX('İş emirleri'!$B$6:$B$305,MATCH(E4681,'İş emirleri'!$A$6:$A$305,0)),"İş emri yok"))</f>
        <v/>
      </c>
      <c r="G4681" s="38" t="n"/>
      <c r="H4681" s="38" t="n"/>
      <c r="I4681" s="20" t="n"/>
      <c r="J4681" s="40">
        <f>IF(G4681="","",MAX(0,G4681-N(H4681)))</f>
        <v/>
      </c>
      <c r="K4681" s="24">
        <f>IF(OR(G4681="",N(G4681)=0),"",J4681/G4681)</f>
        <v/>
      </c>
      <c r="L4681" s="38" t="n"/>
      <c r="M4681" s="38" t="n"/>
      <c r="N4681" s="20" t="n"/>
      <c r="O4681" s="40">
        <f>IF(AND(L4681="",M4681=""),"",N(L4681)+N(M4681))</f>
        <v/>
      </c>
      <c r="P4681" s="24">
        <f>IF(OR(O4681="",N(O4681)=0),"",N(M4681)/O4681)</f>
        <v/>
      </c>
      <c r="Q4681" s="40">
        <f>IF(OR(J4681="",N(J4681)=0,O4681=""),"",N(L4681)/(J4681/60))</f>
        <v/>
      </c>
      <c r="R4681" s="20" t="n"/>
    </row>
    <row r="4682">
      <c r="A4682" s="39" t="n"/>
      <c r="B4682" s="20" t="n"/>
      <c r="C4682" s="20" t="n"/>
      <c r="D4682" s="20" t="n"/>
      <c r="E4682" s="20" t="n"/>
      <c r="F4682" s="26">
        <f>IF(E4682="","",IFERROR(INDEX('İş emirleri'!$B$6:$B$305,MATCH(E4682,'İş emirleri'!$A$6:$A$305,0)),"İş emri yok"))</f>
        <v/>
      </c>
      <c r="G4682" s="38" t="n"/>
      <c r="H4682" s="38" t="n"/>
      <c r="I4682" s="20" t="n"/>
      <c r="J4682" s="40">
        <f>IF(G4682="","",MAX(0,G4682-N(H4682)))</f>
        <v/>
      </c>
      <c r="K4682" s="24">
        <f>IF(OR(G4682="",N(G4682)=0),"",J4682/G4682)</f>
        <v/>
      </c>
      <c r="L4682" s="38" t="n"/>
      <c r="M4682" s="38" t="n"/>
      <c r="N4682" s="20" t="n"/>
      <c r="O4682" s="40">
        <f>IF(AND(L4682="",M4682=""),"",N(L4682)+N(M4682))</f>
        <v/>
      </c>
      <c r="P4682" s="24">
        <f>IF(OR(O4682="",N(O4682)=0),"",N(M4682)/O4682)</f>
        <v/>
      </c>
      <c r="Q4682" s="40">
        <f>IF(OR(J4682="",N(J4682)=0,O4682=""),"",N(L4682)/(J4682/60))</f>
        <v/>
      </c>
      <c r="R4682" s="20" t="n"/>
    </row>
    <row r="4683">
      <c r="A4683" s="39" t="n"/>
      <c r="B4683" s="20" t="n"/>
      <c r="C4683" s="20" t="n"/>
      <c r="D4683" s="20" t="n"/>
      <c r="E4683" s="20" t="n"/>
      <c r="F4683" s="26">
        <f>IF(E4683="","",IFERROR(INDEX('İş emirleri'!$B$6:$B$305,MATCH(E4683,'İş emirleri'!$A$6:$A$305,0)),"İş emri yok"))</f>
        <v/>
      </c>
      <c r="G4683" s="38" t="n"/>
      <c r="H4683" s="38" t="n"/>
      <c r="I4683" s="20" t="n"/>
      <c r="J4683" s="40">
        <f>IF(G4683="","",MAX(0,G4683-N(H4683)))</f>
        <v/>
      </c>
      <c r="K4683" s="24">
        <f>IF(OR(G4683="",N(G4683)=0),"",J4683/G4683)</f>
        <v/>
      </c>
      <c r="L4683" s="38" t="n"/>
      <c r="M4683" s="38" t="n"/>
      <c r="N4683" s="20" t="n"/>
      <c r="O4683" s="40">
        <f>IF(AND(L4683="",M4683=""),"",N(L4683)+N(M4683))</f>
        <v/>
      </c>
      <c r="P4683" s="24">
        <f>IF(OR(O4683="",N(O4683)=0),"",N(M4683)/O4683)</f>
        <v/>
      </c>
      <c r="Q4683" s="40">
        <f>IF(OR(J4683="",N(J4683)=0,O4683=""),"",N(L4683)/(J4683/60))</f>
        <v/>
      </c>
      <c r="R4683" s="20" t="n"/>
    </row>
    <row r="4684">
      <c r="A4684" s="39" t="n"/>
      <c r="B4684" s="20" t="n"/>
      <c r="C4684" s="20" t="n"/>
      <c r="D4684" s="20" t="n"/>
      <c r="E4684" s="20" t="n"/>
      <c r="F4684" s="26">
        <f>IF(E4684="","",IFERROR(INDEX('İş emirleri'!$B$6:$B$305,MATCH(E4684,'İş emirleri'!$A$6:$A$305,0)),"İş emri yok"))</f>
        <v/>
      </c>
      <c r="G4684" s="38" t="n"/>
      <c r="H4684" s="38" t="n"/>
      <c r="I4684" s="20" t="n"/>
      <c r="J4684" s="40">
        <f>IF(G4684="","",MAX(0,G4684-N(H4684)))</f>
        <v/>
      </c>
      <c r="K4684" s="24">
        <f>IF(OR(G4684="",N(G4684)=0),"",J4684/G4684)</f>
        <v/>
      </c>
      <c r="L4684" s="38" t="n"/>
      <c r="M4684" s="38" t="n"/>
      <c r="N4684" s="20" t="n"/>
      <c r="O4684" s="40">
        <f>IF(AND(L4684="",M4684=""),"",N(L4684)+N(M4684))</f>
        <v/>
      </c>
      <c r="P4684" s="24">
        <f>IF(OR(O4684="",N(O4684)=0),"",N(M4684)/O4684)</f>
        <v/>
      </c>
      <c r="Q4684" s="40">
        <f>IF(OR(J4684="",N(J4684)=0,O4684=""),"",N(L4684)/(J4684/60))</f>
        <v/>
      </c>
      <c r="R4684" s="20" t="n"/>
    </row>
    <row r="4685">
      <c r="A4685" s="39" t="n"/>
      <c r="B4685" s="20" t="n"/>
      <c r="C4685" s="20" t="n"/>
      <c r="D4685" s="20" t="n"/>
      <c r="E4685" s="20" t="n"/>
      <c r="F4685" s="26">
        <f>IF(E4685="","",IFERROR(INDEX('İş emirleri'!$B$6:$B$305,MATCH(E4685,'İş emirleri'!$A$6:$A$305,0)),"İş emri yok"))</f>
        <v/>
      </c>
      <c r="G4685" s="38" t="n"/>
      <c r="H4685" s="38" t="n"/>
      <c r="I4685" s="20" t="n"/>
      <c r="J4685" s="40">
        <f>IF(G4685="","",MAX(0,G4685-N(H4685)))</f>
        <v/>
      </c>
      <c r="K4685" s="24">
        <f>IF(OR(G4685="",N(G4685)=0),"",J4685/G4685)</f>
        <v/>
      </c>
      <c r="L4685" s="38" t="n"/>
      <c r="M4685" s="38" t="n"/>
      <c r="N4685" s="20" t="n"/>
      <c r="O4685" s="40">
        <f>IF(AND(L4685="",M4685=""),"",N(L4685)+N(M4685))</f>
        <v/>
      </c>
      <c r="P4685" s="24">
        <f>IF(OR(O4685="",N(O4685)=0),"",N(M4685)/O4685)</f>
        <v/>
      </c>
      <c r="Q4685" s="40">
        <f>IF(OR(J4685="",N(J4685)=0,O4685=""),"",N(L4685)/(J4685/60))</f>
        <v/>
      </c>
      <c r="R4685" s="20" t="n"/>
    </row>
    <row r="4686">
      <c r="A4686" s="39" t="n"/>
      <c r="B4686" s="20" t="n"/>
      <c r="C4686" s="20" t="n"/>
      <c r="D4686" s="20" t="n"/>
      <c r="E4686" s="20" t="n"/>
      <c r="F4686" s="26">
        <f>IF(E4686="","",IFERROR(INDEX('İş emirleri'!$B$6:$B$305,MATCH(E4686,'İş emirleri'!$A$6:$A$305,0)),"İş emri yok"))</f>
        <v/>
      </c>
      <c r="G4686" s="38" t="n"/>
      <c r="H4686" s="38" t="n"/>
      <c r="I4686" s="20" t="n"/>
      <c r="J4686" s="40">
        <f>IF(G4686="","",MAX(0,G4686-N(H4686)))</f>
        <v/>
      </c>
      <c r="K4686" s="24">
        <f>IF(OR(G4686="",N(G4686)=0),"",J4686/G4686)</f>
        <v/>
      </c>
      <c r="L4686" s="38" t="n"/>
      <c r="M4686" s="38" t="n"/>
      <c r="N4686" s="20" t="n"/>
      <c r="O4686" s="40">
        <f>IF(AND(L4686="",M4686=""),"",N(L4686)+N(M4686))</f>
        <v/>
      </c>
      <c r="P4686" s="24">
        <f>IF(OR(O4686="",N(O4686)=0),"",N(M4686)/O4686)</f>
        <v/>
      </c>
      <c r="Q4686" s="40">
        <f>IF(OR(J4686="",N(J4686)=0,O4686=""),"",N(L4686)/(J4686/60))</f>
        <v/>
      </c>
      <c r="R4686" s="20" t="n"/>
    </row>
    <row r="4687">
      <c r="A4687" s="39" t="n"/>
      <c r="B4687" s="20" t="n"/>
      <c r="C4687" s="20" t="n"/>
      <c r="D4687" s="20" t="n"/>
      <c r="E4687" s="20" t="n"/>
      <c r="F4687" s="26">
        <f>IF(E4687="","",IFERROR(INDEX('İş emirleri'!$B$6:$B$305,MATCH(E4687,'İş emirleri'!$A$6:$A$305,0)),"İş emri yok"))</f>
        <v/>
      </c>
      <c r="G4687" s="38" t="n"/>
      <c r="H4687" s="38" t="n"/>
      <c r="I4687" s="20" t="n"/>
      <c r="J4687" s="40">
        <f>IF(G4687="","",MAX(0,G4687-N(H4687)))</f>
        <v/>
      </c>
      <c r="K4687" s="24">
        <f>IF(OR(G4687="",N(G4687)=0),"",J4687/G4687)</f>
        <v/>
      </c>
      <c r="L4687" s="38" t="n"/>
      <c r="M4687" s="38" t="n"/>
      <c r="N4687" s="20" t="n"/>
      <c r="O4687" s="40">
        <f>IF(AND(L4687="",M4687=""),"",N(L4687)+N(M4687))</f>
        <v/>
      </c>
      <c r="P4687" s="24">
        <f>IF(OR(O4687="",N(O4687)=0),"",N(M4687)/O4687)</f>
        <v/>
      </c>
      <c r="Q4687" s="40">
        <f>IF(OR(J4687="",N(J4687)=0,O4687=""),"",N(L4687)/(J4687/60))</f>
        <v/>
      </c>
      <c r="R4687" s="20" t="n"/>
    </row>
    <row r="4688">
      <c r="A4688" s="39" t="n"/>
      <c r="B4688" s="20" t="n"/>
      <c r="C4688" s="20" t="n"/>
      <c r="D4688" s="20" t="n"/>
      <c r="E4688" s="20" t="n"/>
      <c r="F4688" s="26">
        <f>IF(E4688="","",IFERROR(INDEX('İş emirleri'!$B$6:$B$305,MATCH(E4688,'İş emirleri'!$A$6:$A$305,0)),"İş emri yok"))</f>
        <v/>
      </c>
      <c r="G4688" s="38" t="n"/>
      <c r="H4688" s="38" t="n"/>
      <c r="I4688" s="20" t="n"/>
      <c r="J4688" s="40">
        <f>IF(G4688="","",MAX(0,G4688-N(H4688)))</f>
        <v/>
      </c>
      <c r="K4688" s="24">
        <f>IF(OR(G4688="",N(G4688)=0),"",J4688/G4688)</f>
        <v/>
      </c>
      <c r="L4688" s="38" t="n"/>
      <c r="M4688" s="38" t="n"/>
      <c r="N4688" s="20" t="n"/>
      <c r="O4688" s="40">
        <f>IF(AND(L4688="",M4688=""),"",N(L4688)+N(M4688))</f>
        <v/>
      </c>
      <c r="P4688" s="24">
        <f>IF(OR(O4688="",N(O4688)=0),"",N(M4688)/O4688)</f>
        <v/>
      </c>
      <c r="Q4688" s="40">
        <f>IF(OR(J4688="",N(J4688)=0,O4688=""),"",N(L4688)/(J4688/60))</f>
        <v/>
      </c>
      <c r="R4688" s="20" t="n"/>
    </row>
    <row r="4689">
      <c r="A4689" s="39" t="n"/>
      <c r="B4689" s="20" t="n"/>
      <c r="C4689" s="20" t="n"/>
      <c r="D4689" s="20" t="n"/>
      <c r="E4689" s="20" t="n"/>
      <c r="F4689" s="26">
        <f>IF(E4689="","",IFERROR(INDEX('İş emirleri'!$B$6:$B$305,MATCH(E4689,'İş emirleri'!$A$6:$A$305,0)),"İş emri yok"))</f>
        <v/>
      </c>
      <c r="G4689" s="38" t="n"/>
      <c r="H4689" s="38" t="n"/>
      <c r="I4689" s="20" t="n"/>
      <c r="J4689" s="40">
        <f>IF(G4689="","",MAX(0,G4689-N(H4689)))</f>
        <v/>
      </c>
      <c r="K4689" s="24">
        <f>IF(OR(G4689="",N(G4689)=0),"",J4689/G4689)</f>
        <v/>
      </c>
      <c r="L4689" s="38" t="n"/>
      <c r="M4689" s="38" t="n"/>
      <c r="N4689" s="20" t="n"/>
      <c r="O4689" s="40">
        <f>IF(AND(L4689="",M4689=""),"",N(L4689)+N(M4689))</f>
        <v/>
      </c>
      <c r="P4689" s="24">
        <f>IF(OR(O4689="",N(O4689)=0),"",N(M4689)/O4689)</f>
        <v/>
      </c>
      <c r="Q4689" s="40">
        <f>IF(OR(J4689="",N(J4689)=0,O4689=""),"",N(L4689)/(J4689/60))</f>
        <v/>
      </c>
      <c r="R4689" s="20" t="n"/>
    </row>
    <row r="4690">
      <c r="A4690" s="39" t="n"/>
      <c r="B4690" s="20" t="n"/>
      <c r="C4690" s="20" t="n"/>
      <c r="D4690" s="20" t="n"/>
      <c r="E4690" s="20" t="n"/>
      <c r="F4690" s="26">
        <f>IF(E4690="","",IFERROR(INDEX('İş emirleri'!$B$6:$B$305,MATCH(E4690,'İş emirleri'!$A$6:$A$305,0)),"İş emri yok"))</f>
        <v/>
      </c>
      <c r="G4690" s="38" t="n"/>
      <c r="H4690" s="38" t="n"/>
      <c r="I4690" s="20" t="n"/>
      <c r="J4690" s="40">
        <f>IF(G4690="","",MAX(0,G4690-N(H4690)))</f>
        <v/>
      </c>
      <c r="K4690" s="24">
        <f>IF(OR(G4690="",N(G4690)=0),"",J4690/G4690)</f>
        <v/>
      </c>
      <c r="L4690" s="38" t="n"/>
      <c r="M4690" s="38" t="n"/>
      <c r="N4690" s="20" t="n"/>
      <c r="O4690" s="40">
        <f>IF(AND(L4690="",M4690=""),"",N(L4690)+N(M4690))</f>
        <v/>
      </c>
      <c r="P4690" s="24">
        <f>IF(OR(O4690="",N(O4690)=0),"",N(M4690)/O4690)</f>
        <v/>
      </c>
      <c r="Q4690" s="40">
        <f>IF(OR(J4690="",N(J4690)=0,O4690=""),"",N(L4690)/(J4690/60))</f>
        <v/>
      </c>
      <c r="R4690" s="20" t="n"/>
    </row>
    <row r="4691">
      <c r="A4691" s="39" t="n"/>
      <c r="B4691" s="20" t="n"/>
      <c r="C4691" s="20" t="n"/>
      <c r="D4691" s="20" t="n"/>
      <c r="E4691" s="20" t="n"/>
      <c r="F4691" s="26">
        <f>IF(E4691="","",IFERROR(INDEX('İş emirleri'!$B$6:$B$305,MATCH(E4691,'İş emirleri'!$A$6:$A$305,0)),"İş emri yok"))</f>
        <v/>
      </c>
      <c r="G4691" s="38" t="n"/>
      <c r="H4691" s="38" t="n"/>
      <c r="I4691" s="20" t="n"/>
      <c r="J4691" s="40">
        <f>IF(G4691="","",MAX(0,G4691-N(H4691)))</f>
        <v/>
      </c>
      <c r="K4691" s="24">
        <f>IF(OR(G4691="",N(G4691)=0),"",J4691/G4691)</f>
        <v/>
      </c>
      <c r="L4691" s="38" t="n"/>
      <c r="M4691" s="38" t="n"/>
      <c r="N4691" s="20" t="n"/>
      <c r="O4691" s="40">
        <f>IF(AND(L4691="",M4691=""),"",N(L4691)+N(M4691))</f>
        <v/>
      </c>
      <c r="P4691" s="24">
        <f>IF(OR(O4691="",N(O4691)=0),"",N(M4691)/O4691)</f>
        <v/>
      </c>
      <c r="Q4691" s="40">
        <f>IF(OR(J4691="",N(J4691)=0,O4691=""),"",N(L4691)/(J4691/60))</f>
        <v/>
      </c>
      <c r="R4691" s="20" t="n"/>
    </row>
    <row r="4692">
      <c r="A4692" s="39" t="n"/>
      <c r="B4692" s="20" t="n"/>
      <c r="C4692" s="20" t="n"/>
      <c r="D4692" s="20" t="n"/>
      <c r="E4692" s="20" t="n"/>
      <c r="F4692" s="26">
        <f>IF(E4692="","",IFERROR(INDEX('İş emirleri'!$B$6:$B$305,MATCH(E4692,'İş emirleri'!$A$6:$A$305,0)),"İş emri yok"))</f>
        <v/>
      </c>
      <c r="G4692" s="38" t="n"/>
      <c r="H4692" s="38" t="n"/>
      <c r="I4692" s="20" t="n"/>
      <c r="J4692" s="40">
        <f>IF(G4692="","",MAX(0,G4692-N(H4692)))</f>
        <v/>
      </c>
      <c r="K4692" s="24">
        <f>IF(OR(G4692="",N(G4692)=0),"",J4692/G4692)</f>
        <v/>
      </c>
      <c r="L4692" s="38" t="n"/>
      <c r="M4692" s="38" t="n"/>
      <c r="N4692" s="20" t="n"/>
      <c r="O4692" s="40">
        <f>IF(AND(L4692="",M4692=""),"",N(L4692)+N(M4692))</f>
        <v/>
      </c>
      <c r="P4692" s="24">
        <f>IF(OR(O4692="",N(O4692)=0),"",N(M4692)/O4692)</f>
        <v/>
      </c>
      <c r="Q4692" s="40">
        <f>IF(OR(J4692="",N(J4692)=0,O4692=""),"",N(L4692)/(J4692/60))</f>
        <v/>
      </c>
      <c r="R4692" s="20" t="n"/>
    </row>
    <row r="4693">
      <c r="A4693" s="39" t="n"/>
      <c r="B4693" s="20" t="n"/>
      <c r="C4693" s="20" t="n"/>
      <c r="D4693" s="20" t="n"/>
      <c r="E4693" s="20" t="n"/>
      <c r="F4693" s="26">
        <f>IF(E4693="","",IFERROR(INDEX('İş emirleri'!$B$6:$B$305,MATCH(E4693,'İş emirleri'!$A$6:$A$305,0)),"İş emri yok"))</f>
        <v/>
      </c>
      <c r="G4693" s="38" t="n"/>
      <c r="H4693" s="38" t="n"/>
      <c r="I4693" s="20" t="n"/>
      <c r="J4693" s="40">
        <f>IF(G4693="","",MAX(0,G4693-N(H4693)))</f>
        <v/>
      </c>
      <c r="K4693" s="24">
        <f>IF(OR(G4693="",N(G4693)=0),"",J4693/G4693)</f>
        <v/>
      </c>
      <c r="L4693" s="38" t="n"/>
      <c r="M4693" s="38" t="n"/>
      <c r="N4693" s="20" t="n"/>
      <c r="O4693" s="40">
        <f>IF(AND(L4693="",M4693=""),"",N(L4693)+N(M4693))</f>
        <v/>
      </c>
      <c r="P4693" s="24">
        <f>IF(OR(O4693="",N(O4693)=0),"",N(M4693)/O4693)</f>
        <v/>
      </c>
      <c r="Q4693" s="40">
        <f>IF(OR(J4693="",N(J4693)=0,O4693=""),"",N(L4693)/(J4693/60))</f>
        <v/>
      </c>
      <c r="R4693" s="20" t="n"/>
    </row>
    <row r="4694">
      <c r="A4694" s="39" t="n"/>
      <c r="B4694" s="20" t="n"/>
      <c r="C4694" s="20" t="n"/>
      <c r="D4694" s="20" t="n"/>
      <c r="E4694" s="20" t="n"/>
      <c r="F4694" s="26">
        <f>IF(E4694="","",IFERROR(INDEX('İş emirleri'!$B$6:$B$305,MATCH(E4694,'İş emirleri'!$A$6:$A$305,0)),"İş emri yok"))</f>
        <v/>
      </c>
      <c r="G4694" s="38" t="n"/>
      <c r="H4694" s="38" t="n"/>
      <c r="I4694" s="20" t="n"/>
      <c r="J4694" s="40">
        <f>IF(G4694="","",MAX(0,G4694-N(H4694)))</f>
        <v/>
      </c>
      <c r="K4694" s="24">
        <f>IF(OR(G4694="",N(G4694)=0),"",J4694/G4694)</f>
        <v/>
      </c>
      <c r="L4694" s="38" t="n"/>
      <c r="M4694" s="38" t="n"/>
      <c r="N4694" s="20" t="n"/>
      <c r="O4694" s="40">
        <f>IF(AND(L4694="",M4694=""),"",N(L4694)+N(M4694))</f>
        <v/>
      </c>
      <c r="P4694" s="24">
        <f>IF(OR(O4694="",N(O4694)=0),"",N(M4694)/O4694)</f>
        <v/>
      </c>
      <c r="Q4694" s="40">
        <f>IF(OR(J4694="",N(J4694)=0,O4694=""),"",N(L4694)/(J4694/60))</f>
        <v/>
      </c>
      <c r="R4694" s="20" t="n"/>
    </row>
    <row r="4695">
      <c r="A4695" s="39" t="n"/>
      <c r="B4695" s="20" t="n"/>
      <c r="C4695" s="20" t="n"/>
      <c r="D4695" s="20" t="n"/>
      <c r="E4695" s="20" t="n"/>
      <c r="F4695" s="26">
        <f>IF(E4695="","",IFERROR(INDEX('İş emirleri'!$B$6:$B$305,MATCH(E4695,'İş emirleri'!$A$6:$A$305,0)),"İş emri yok"))</f>
        <v/>
      </c>
      <c r="G4695" s="38" t="n"/>
      <c r="H4695" s="38" t="n"/>
      <c r="I4695" s="20" t="n"/>
      <c r="J4695" s="40">
        <f>IF(G4695="","",MAX(0,G4695-N(H4695)))</f>
        <v/>
      </c>
      <c r="K4695" s="24">
        <f>IF(OR(G4695="",N(G4695)=0),"",J4695/G4695)</f>
        <v/>
      </c>
      <c r="L4695" s="38" t="n"/>
      <c r="M4695" s="38" t="n"/>
      <c r="N4695" s="20" t="n"/>
      <c r="O4695" s="40">
        <f>IF(AND(L4695="",M4695=""),"",N(L4695)+N(M4695))</f>
        <v/>
      </c>
      <c r="P4695" s="24">
        <f>IF(OR(O4695="",N(O4695)=0),"",N(M4695)/O4695)</f>
        <v/>
      </c>
      <c r="Q4695" s="40">
        <f>IF(OR(J4695="",N(J4695)=0,O4695=""),"",N(L4695)/(J4695/60))</f>
        <v/>
      </c>
      <c r="R4695" s="20" t="n"/>
    </row>
    <row r="4696">
      <c r="A4696" s="39" t="n"/>
      <c r="B4696" s="20" t="n"/>
      <c r="C4696" s="20" t="n"/>
      <c r="D4696" s="20" t="n"/>
      <c r="E4696" s="20" t="n"/>
      <c r="F4696" s="26">
        <f>IF(E4696="","",IFERROR(INDEX('İş emirleri'!$B$6:$B$305,MATCH(E4696,'İş emirleri'!$A$6:$A$305,0)),"İş emri yok"))</f>
        <v/>
      </c>
      <c r="G4696" s="38" t="n"/>
      <c r="H4696" s="38" t="n"/>
      <c r="I4696" s="20" t="n"/>
      <c r="J4696" s="40">
        <f>IF(G4696="","",MAX(0,G4696-N(H4696)))</f>
        <v/>
      </c>
      <c r="K4696" s="24">
        <f>IF(OR(G4696="",N(G4696)=0),"",J4696/G4696)</f>
        <v/>
      </c>
      <c r="L4696" s="38" t="n"/>
      <c r="M4696" s="38" t="n"/>
      <c r="N4696" s="20" t="n"/>
      <c r="O4696" s="40">
        <f>IF(AND(L4696="",M4696=""),"",N(L4696)+N(M4696))</f>
        <v/>
      </c>
      <c r="P4696" s="24">
        <f>IF(OR(O4696="",N(O4696)=0),"",N(M4696)/O4696)</f>
        <v/>
      </c>
      <c r="Q4696" s="40">
        <f>IF(OR(J4696="",N(J4696)=0,O4696=""),"",N(L4696)/(J4696/60))</f>
        <v/>
      </c>
      <c r="R4696" s="20" t="n"/>
    </row>
    <row r="4697">
      <c r="A4697" s="39" t="n"/>
      <c r="B4697" s="20" t="n"/>
      <c r="C4697" s="20" t="n"/>
      <c r="D4697" s="20" t="n"/>
      <c r="E4697" s="20" t="n"/>
      <c r="F4697" s="26">
        <f>IF(E4697="","",IFERROR(INDEX('İş emirleri'!$B$6:$B$305,MATCH(E4697,'İş emirleri'!$A$6:$A$305,0)),"İş emri yok"))</f>
        <v/>
      </c>
      <c r="G4697" s="38" t="n"/>
      <c r="H4697" s="38" t="n"/>
      <c r="I4697" s="20" t="n"/>
      <c r="J4697" s="40">
        <f>IF(G4697="","",MAX(0,G4697-N(H4697)))</f>
        <v/>
      </c>
      <c r="K4697" s="24">
        <f>IF(OR(G4697="",N(G4697)=0),"",J4697/G4697)</f>
        <v/>
      </c>
      <c r="L4697" s="38" t="n"/>
      <c r="M4697" s="38" t="n"/>
      <c r="N4697" s="20" t="n"/>
      <c r="O4697" s="40">
        <f>IF(AND(L4697="",M4697=""),"",N(L4697)+N(M4697))</f>
        <v/>
      </c>
      <c r="P4697" s="24">
        <f>IF(OR(O4697="",N(O4697)=0),"",N(M4697)/O4697)</f>
        <v/>
      </c>
      <c r="Q4697" s="40">
        <f>IF(OR(J4697="",N(J4697)=0,O4697=""),"",N(L4697)/(J4697/60))</f>
        <v/>
      </c>
      <c r="R4697" s="20" t="n"/>
    </row>
    <row r="4698">
      <c r="A4698" s="39" t="n"/>
      <c r="B4698" s="20" t="n"/>
      <c r="C4698" s="20" t="n"/>
      <c r="D4698" s="20" t="n"/>
      <c r="E4698" s="20" t="n"/>
      <c r="F4698" s="26">
        <f>IF(E4698="","",IFERROR(INDEX('İş emirleri'!$B$6:$B$305,MATCH(E4698,'İş emirleri'!$A$6:$A$305,0)),"İş emri yok"))</f>
        <v/>
      </c>
      <c r="G4698" s="38" t="n"/>
      <c r="H4698" s="38" t="n"/>
      <c r="I4698" s="20" t="n"/>
      <c r="J4698" s="40">
        <f>IF(G4698="","",MAX(0,G4698-N(H4698)))</f>
        <v/>
      </c>
      <c r="K4698" s="24">
        <f>IF(OR(G4698="",N(G4698)=0),"",J4698/G4698)</f>
        <v/>
      </c>
      <c r="L4698" s="38" t="n"/>
      <c r="M4698" s="38" t="n"/>
      <c r="N4698" s="20" t="n"/>
      <c r="O4698" s="40">
        <f>IF(AND(L4698="",M4698=""),"",N(L4698)+N(M4698))</f>
        <v/>
      </c>
      <c r="P4698" s="24">
        <f>IF(OR(O4698="",N(O4698)=0),"",N(M4698)/O4698)</f>
        <v/>
      </c>
      <c r="Q4698" s="40">
        <f>IF(OR(J4698="",N(J4698)=0,O4698=""),"",N(L4698)/(J4698/60))</f>
        <v/>
      </c>
      <c r="R4698" s="20" t="n"/>
    </row>
    <row r="4699">
      <c r="A4699" s="39" t="n"/>
      <c r="B4699" s="20" t="n"/>
      <c r="C4699" s="20" t="n"/>
      <c r="D4699" s="20" t="n"/>
      <c r="E4699" s="20" t="n"/>
      <c r="F4699" s="26">
        <f>IF(E4699="","",IFERROR(INDEX('İş emirleri'!$B$6:$B$305,MATCH(E4699,'İş emirleri'!$A$6:$A$305,0)),"İş emri yok"))</f>
        <v/>
      </c>
      <c r="G4699" s="38" t="n"/>
      <c r="H4699" s="38" t="n"/>
      <c r="I4699" s="20" t="n"/>
      <c r="J4699" s="40">
        <f>IF(G4699="","",MAX(0,G4699-N(H4699)))</f>
        <v/>
      </c>
      <c r="K4699" s="24">
        <f>IF(OR(G4699="",N(G4699)=0),"",J4699/G4699)</f>
        <v/>
      </c>
      <c r="L4699" s="38" t="n"/>
      <c r="M4699" s="38" t="n"/>
      <c r="N4699" s="20" t="n"/>
      <c r="O4699" s="40">
        <f>IF(AND(L4699="",M4699=""),"",N(L4699)+N(M4699))</f>
        <v/>
      </c>
      <c r="P4699" s="24">
        <f>IF(OR(O4699="",N(O4699)=0),"",N(M4699)/O4699)</f>
        <v/>
      </c>
      <c r="Q4699" s="40">
        <f>IF(OR(J4699="",N(J4699)=0,O4699=""),"",N(L4699)/(J4699/60))</f>
        <v/>
      </c>
      <c r="R4699" s="20" t="n"/>
    </row>
    <row r="4700">
      <c r="A4700" s="39" t="n"/>
      <c r="B4700" s="20" t="n"/>
      <c r="C4700" s="20" t="n"/>
      <c r="D4700" s="20" t="n"/>
      <c r="E4700" s="20" t="n"/>
      <c r="F4700" s="26">
        <f>IF(E4700="","",IFERROR(INDEX('İş emirleri'!$B$6:$B$305,MATCH(E4700,'İş emirleri'!$A$6:$A$305,0)),"İş emri yok"))</f>
        <v/>
      </c>
      <c r="G4700" s="38" t="n"/>
      <c r="H4700" s="38" t="n"/>
      <c r="I4700" s="20" t="n"/>
      <c r="J4700" s="40">
        <f>IF(G4700="","",MAX(0,G4700-N(H4700)))</f>
        <v/>
      </c>
      <c r="K4700" s="24">
        <f>IF(OR(G4700="",N(G4700)=0),"",J4700/G4700)</f>
        <v/>
      </c>
      <c r="L4700" s="38" t="n"/>
      <c r="M4700" s="38" t="n"/>
      <c r="N4700" s="20" t="n"/>
      <c r="O4700" s="40">
        <f>IF(AND(L4700="",M4700=""),"",N(L4700)+N(M4700))</f>
        <v/>
      </c>
      <c r="P4700" s="24">
        <f>IF(OR(O4700="",N(O4700)=0),"",N(M4700)/O4700)</f>
        <v/>
      </c>
      <c r="Q4700" s="40">
        <f>IF(OR(J4700="",N(J4700)=0,O4700=""),"",N(L4700)/(J4700/60))</f>
        <v/>
      </c>
      <c r="R4700" s="20" t="n"/>
    </row>
    <row r="4701">
      <c r="A4701" s="39" t="n"/>
      <c r="B4701" s="20" t="n"/>
      <c r="C4701" s="20" t="n"/>
      <c r="D4701" s="20" t="n"/>
      <c r="E4701" s="20" t="n"/>
      <c r="F4701" s="26">
        <f>IF(E4701="","",IFERROR(INDEX('İş emirleri'!$B$6:$B$305,MATCH(E4701,'İş emirleri'!$A$6:$A$305,0)),"İş emri yok"))</f>
        <v/>
      </c>
      <c r="G4701" s="38" t="n"/>
      <c r="H4701" s="38" t="n"/>
      <c r="I4701" s="20" t="n"/>
      <c r="J4701" s="40">
        <f>IF(G4701="","",MAX(0,G4701-N(H4701)))</f>
        <v/>
      </c>
      <c r="K4701" s="24">
        <f>IF(OR(G4701="",N(G4701)=0),"",J4701/G4701)</f>
        <v/>
      </c>
      <c r="L4701" s="38" t="n"/>
      <c r="M4701" s="38" t="n"/>
      <c r="N4701" s="20" t="n"/>
      <c r="O4701" s="40">
        <f>IF(AND(L4701="",M4701=""),"",N(L4701)+N(M4701))</f>
        <v/>
      </c>
      <c r="P4701" s="24">
        <f>IF(OR(O4701="",N(O4701)=0),"",N(M4701)/O4701)</f>
        <v/>
      </c>
      <c r="Q4701" s="40">
        <f>IF(OR(J4701="",N(J4701)=0,O4701=""),"",N(L4701)/(J4701/60))</f>
        <v/>
      </c>
      <c r="R4701" s="20" t="n"/>
    </row>
    <row r="4702">
      <c r="A4702" s="39" t="n"/>
      <c r="B4702" s="20" t="n"/>
      <c r="C4702" s="20" t="n"/>
      <c r="D4702" s="20" t="n"/>
      <c r="E4702" s="20" t="n"/>
      <c r="F4702" s="26">
        <f>IF(E4702="","",IFERROR(INDEX('İş emirleri'!$B$6:$B$305,MATCH(E4702,'İş emirleri'!$A$6:$A$305,0)),"İş emri yok"))</f>
        <v/>
      </c>
      <c r="G4702" s="38" t="n"/>
      <c r="H4702" s="38" t="n"/>
      <c r="I4702" s="20" t="n"/>
      <c r="J4702" s="40">
        <f>IF(G4702="","",MAX(0,G4702-N(H4702)))</f>
        <v/>
      </c>
      <c r="K4702" s="24">
        <f>IF(OR(G4702="",N(G4702)=0),"",J4702/G4702)</f>
        <v/>
      </c>
      <c r="L4702" s="38" t="n"/>
      <c r="M4702" s="38" t="n"/>
      <c r="N4702" s="20" t="n"/>
      <c r="O4702" s="40">
        <f>IF(AND(L4702="",M4702=""),"",N(L4702)+N(M4702))</f>
        <v/>
      </c>
      <c r="P4702" s="24">
        <f>IF(OR(O4702="",N(O4702)=0),"",N(M4702)/O4702)</f>
        <v/>
      </c>
      <c r="Q4702" s="40">
        <f>IF(OR(J4702="",N(J4702)=0,O4702=""),"",N(L4702)/(J4702/60))</f>
        <v/>
      </c>
      <c r="R4702" s="20" t="n"/>
    </row>
    <row r="4703">
      <c r="A4703" s="39" t="n"/>
      <c r="B4703" s="20" t="n"/>
      <c r="C4703" s="20" t="n"/>
      <c r="D4703" s="20" t="n"/>
      <c r="E4703" s="20" t="n"/>
      <c r="F4703" s="26">
        <f>IF(E4703="","",IFERROR(INDEX('İş emirleri'!$B$6:$B$305,MATCH(E4703,'İş emirleri'!$A$6:$A$305,0)),"İş emri yok"))</f>
        <v/>
      </c>
      <c r="G4703" s="38" t="n"/>
      <c r="H4703" s="38" t="n"/>
      <c r="I4703" s="20" t="n"/>
      <c r="J4703" s="40">
        <f>IF(G4703="","",MAX(0,G4703-N(H4703)))</f>
        <v/>
      </c>
      <c r="K4703" s="24">
        <f>IF(OR(G4703="",N(G4703)=0),"",J4703/G4703)</f>
        <v/>
      </c>
      <c r="L4703" s="38" t="n"/>
      <c r="M4703" s="38" t="n"/>
      <c r="N4703" s="20" t="n"/>
      <c r="O4703" s="40">
        <f>IF(AND(L4703="",M4703=""),"",N(L4703)+N(M4703))</f>
        <v/>
      </c>
      <c r="P4703" s="24">
        <f>IF(OR(O4703="",N(O4703)=0),"",N(M4703)/O4703)</f>
        <v/>
      </c>
      <c r="Q4703" s="40">
        <f>IF(OR(J4703="",N(J4703)=0,O4703=""),"",N(L4703)/(J4703/60))</f>
        <v/>
      </c>
      <c r="R4703" s="20" t="n"/>
    </row>
    <row r="4704">
      <c r="A4704" s="39" t="n"/>
      <c r="B4704" s="20" t="n"/>
      <c r="C4704" s="20" t="n"/>
      <c r="D4704" s="20" t="n"/>
      <c r="E4704" s="20" t="n"/>
      <c r="F4704" s="26">
        <f>IF(E4704="","",IFERROR(INDEX('İş emirleri'!$B$6:$B$305,MATCH(E4704,'İş emirleri'!$A$6:$A$305,0)),"İş emri yok"))</f>
        <v/>
      </c>
      <c r="G4704" s="38" t="n"/>
      <c r="H4704" s="38" t="n"/>
      <c r="I4704" s="20" t="n"/>
      <c r="J4704" s="40">
        <f>IF(G4704="","",MAX(0,G4704-N(H4704)))</f>
        <v/>
      </c>
      <c r="K4704" s="24">
        <f>IF(OR(G4704="",N(G4704)=0),"",J4704/G4704)</f>
        <v/>
      </c>
      <c r="L4704" s="38" t="n"/>
      <c r="M4704" s="38" t="n"/>
      <c r="N4704" s="20" t="n"/>
      <c r="O4704" s="40">
        <f>IF(AND(L4704="",M4704=""),"",N(L4704)+N(M4704))</f>
        <v/>
      </c>
      <c r="P4704" s="24">
        <f>IF(OR(O4704="",N(O4704)=0),"",N(M4704)/O4704)</f>
        <v/>
      </c>
      <c r="Q4704" s="40">
        <f>IF(OR(J4704="",N(J4704)=0,O4704=""),"",N(L4704)/(J4704/60))</f>
        <v/>
      </c>
      <c r="R4704" s="20" t="n"/>
    </row>
    <row r="4705">
      <c r="A4705" s="39" t="n"/>
      <c r="B4705" s="20" t="n"/>
      <c r="C4705" s="20" t="n"/>
      <c r="D4705" s="20" t="n"/>
      <c r="E4705" s="20" t="n"/>
      <c r="F4705" s="26">
        <f>IF(E4705="","",IFERROR(INDEX('İş emirleri'!$B$6:$B$305,MATCH(E4705,'İş emirleri'!$A$6:$A$305,0)),"İş emri yok"))</f>
        <v/>
      </c>
      <c r="G4705" s="38" t="n"/>
      <c r="H4705" s="38" t="n"/>
      <c r="I4705" s="20" t="n"/>
      <c r="J4705" s="40">
        <f>IF(G4705="","",MAX(0,G4705-N(H4705)))</f>
        <v/>
      </c>
      <c r="K4705" s="24">
        <f>IF(OR(G4705="",N(G4705)=0),"",J4705/G4705)</f>
        <v/>
      </c>
      <c r="L4705" s="38" t="n"/>
      <c r="M4705" s="38" t="n"/>
      <c r="N4705" s="20" t="n"/>
      <c r="O4705" s="40">
        <f>IF(AND(L4705="",M4705=""),"",N(L4705)+N(M4705))</f>
        <v/>
      </c>
      <c r="P4705" s="24">
        <f>IF(OR(O4705="",N(O4705)=0),"",N(M4705)/O4705)</f>
        <v/>
      </c>
      <c r="Q4705" s="40">
        <f>IF(OR(J4705="",N(J4705)=0,O4705=""),"",N(L4705)/(J4705/60))</f>
        <v/>
      </c>
      <c r="R4705" s="20" t="n"/>
    </row>
    <row r="4706">
      <c r="A4706" s="39" t="n"/>
      <c r="B4706" s="20" t="n"/>
      <c r="C4706" s="20" t="n"/>
      <c r="D4706" s="20" t="n"/>
      <c r="E4706" s="20" t="n"/>
      <c r="F4706" s="26">
        <f>IF(E4706="","",IFERROR(INDEX('İş emirleri'!$B$6:$B$305,MATCH(E4706,'İş emirleri'!$A$6:$A$305,0)),"İş emri yok"))</f>
        <v/>
      </c>
      <c r="G4706" s="38" t="n"/>
      <c r="H4706" s="38" t="n"/>
      <c r="I4706" s="20" t="n"/>
      <c r="J4706" s="40">
        <f>IF(G4706="","",MAX(0,G4706-N(H4706)))</f>
        <v/>
      </c>
      <c r="K4706" s="24">
        <f>IF(OR(G4706="",N(G4706)=0),"",J4706/G4706)</f>
        <v/>
      </c>
      <c r="L4706" s="38" t="n"/>
      <c r="M4706" s="38" t="n"/>
      <c r="N4706" s="20" t="n"/>
      <c r="O4706" s="40">
        <f>IF(AND(L4706="",M4706=""),"",N(L4706)+N(M4706))</f>
        <v/>
      </c>
      <c r="P4706" s="24">
        <f>IF(OR(O4706="",N(O4706)=0),"",N(M4706)/O4706)</f>
        <v/>
      </c>
      <c r="Q4706" s="40">
        <f>IF(OR(J4706="",N(J4706)=0,O4706=""),"",N(L4706)/(J4706/60))</f>
        <v/>
      </c>
      <c r="R4706" s="20" t="n"/>
    </row>
    <row r="4707">
      <c r="A4707" s="39" t="n"/>
      <c r="B4707" s="20" t="n"/>
      <c r="C4707" s="20" t="n"/>
      <c r="D4707" s="20" t="n"/>
      <c r="E4707" s="20" t="n"/>
      <c r="F4707" s="26">
        <f>IF(E4707="","",IFERROR(INDEX('İş emirleri'!$B$6:$B$305,MATCH(E4707,'İş emirleri'!$A$6:$A$305,0)),"İş emri yok"))</f>
        <v/>
      </c>
      <c r="G4707" s="38" t="n"/>
      <c r="H4707" s="38" t="n"/>
      <c r="I4707" s="20" t="n"/>
      <c r="J4707" s="40">
        <f>IF(G4707="","",MAX(0,G4707-N(H4707)))</f>
        <v/>
      </c>
      <c r="K4707" s="24">
        <f>IF(OR(G4707="",N(G4707)=0),"",J4707/G4707)</f>
        <v/>
      </c>
      <c r="L4707" s="38" t="n"/>
      <c r="M4707" s="38" t="n"/>
      <c r="N4707" s="20" t="n"/>
      <c r="O4707" s="40">
        <f>IF(AND(L4707="",M4707=""),"",N(L4707)+N(M4707))</f>
        <v/>
      </c>
      <c r="P4707" s="24">
        <f>IF(OR(O4707="",N(O4707)=0),"",N(M4707)/O4707)</f>
        <v/>
      </c>
      <c r="Q4707" s="40">
        <f>IF(OR(J4707="",N(J4707)=0,O4707=""),"",N(L4707)/(J4707/60))</f>
        <v/>
      </c>
      <c r="R4707" s="20" t="n"/>
    </row>
    <row r="4708">
      <c r="A4708" s="39" t="n"/>
      <c r="B4708" s="20" t="n"/>
      <c r="C4708" s="20" t="n"/>
      <c r="D4708" s="20" t="n"/>
      <c r="E4708" s="20" t="n"/>
      <c r="F4708" s="26">
        <f>IF(E4708="","",IFERROR(INDEX('İş emirleri'!$B$6:$B$305,MATCH(E4708,'İş emirleri'!$A$6:$A$305,0)),"İş emri yok"))</f>
        <v/>
      </c>
      <c r="G4708" s="38" t="n"/>
      <c r="H4708" s="38" t="n"/>
      <c r="I4708" s="20" t="n"/>
      <c r="J4708" s="40">
        <f>IF(G4708="","",MAX(0,G4708-N(H4708)))</f>
        <v/>
      </c>
      <c r="K4708" s="24">
        <f>IF(OR(G4708="",N(G4708)=0),"",J4708/G4708)</f>
        <v/>
      </c>
      <c r="L4708" s="38" t="n"/>
      <c r="M4708" s="38" t="n"/>
      <c r="N4708" s="20" t="n"/>
      <c r="O4708" s="40">
        <f>IF(AND(L4708="",M4708=""),"",N(L4708)+N(M4708))</f>
        <v/>
      </c>
      <c r="P4708" s="24">
        <f>IF(OR(O4708="",N(O4708)=0),"",N(M4708)/O4708)</f>
        <v/>
      </c>
      <c r="Q4708" s="40">
        <f>IF(OR(J4708="",N(J4708)=0,O4708=""),"",N(L4708)/(J4708/60))</f>
        <v/>
      </c>
      <c r="R4708" s="20" t="n"/>
    </row>
    <row r="4709">
      <c r="A4709" s="39" t="n"/>
      <c r="B4709" s="20" t="n"/>
      <c r="C4709" s="20" t="n"/>
      <c r="D4709" s="20" t="n"/>
      <c r="E4709" s="20" t="n"/>
      <c r="F4709" s="26">
        <f>IF(E4709="","",IFERROR(INDEX('İş emirleri'!$B$6:$B$305,MATCH(E4709,'İş emirleri'!$A$6:$A$305,0)),"İş emri yok"))</f>
        <v/>
      </c>
      <c r="G4709" s="38" t="n"/>
      <c r="H4709" s="38" t="n"/>
      <c r="I4709" s="20" t="n"/>
      <c r="J4709" s="40">
        <f>IF(G4709="","",MAX(0,G4709-N(H4709)))</f>
        <v/>
      </c>
      <c r="K4709" s="24">
        <f>IF(OR(G4709="",N(G4709)=0),"",J4709/G4709)</f>
        <v/>
      </c>
      <c r="L4709" s="38" t="n"/>
      <c r="M4709" s="38" t="n"/>
      <c r="N4709" s="20" t="n"/>
      <c r="O4709" s="40">
        <f>IF(AND(L4709="",M4709=""),"",N(L4709)+N(M4709))</f>
        <v/>
      </c>
      <c r="P4709" s="24">
        <f>IF(OR(O4709="",N(O4709)=0),"",N(M4709)/O4709)</f>
        <v/>
      </c>
      <c r="Q4709" s="40">
        <f>IF(OR(J4709="",N(J4709)=0,O4709=""),"",N(L4709)/(J4709/60))</f>
        <v/>
      </c>
      <c r="R4709" s="20" t="n"/>
    </row>
    <row r="4710">
      <c r="A4710" s="39" t="n"/>
      <c r="B4710" s="20" t="n"/>
      <c r="C4710" s="20" t="n"/>
      <c r="D4710" s="20" t="n"/>
      <c r="E4710" s="20" t="n"/>
      <c r="F4710" s="26">
        <f>IF(E4710="","",IFERROR(INDEX('İş emirleri'!$B$6:$B$305,MATCH(E4710,'İş emirleri'!$A$6:$A$305,0)),"İş emri yok"))</f>
        <v/>
      </c>
      <c r="G4710" s="38" t="n"/>
      <c r="H4710" s="38" t="n"/>
      <c r="I4710" s="20" t="n"/>
      <c r="J4710" s="40">
        <f>IF(G4710="","",MAX(0,G4710-N(H4710)))</f>
        <v/>
      </c>
      <c r="K4710" s="24">
        <f>IF(OR(G4710="",N(G4710)=0),"",J4710/G4710)</f>
        <v/>
      </c>
      <c r="L4710" s="38" t="n"/>
      <c r="M4710" s="38" t="n"/>
      <c r="N4710" s="20" t="n"/>
      <c r="O4710" s="40">
        <f>IF(AND(L4710="",M4710=""),"",N(L4710)+N(M4710))</f>
        <v/>
      </c>
      <c r="P4710" s="24">
        <f>IF(OR(O4710="",N(O4710)=0),"",N(M4710)/O4710)</f>
        <v/>
      </c>
      <c r="Q4710" s="40">
        <f>IF(OR(J4710="",N(J4710)=0,O4710=""),"",N(L4710)/(J4710/60))</f>
        <v/>
      </c>
      <c r="R4710" s="20" t="n"/>
    </row>
    <row r="4711">
      <c r="A4711" s="39" t="n"/>
      <c r="B4711" s="20" t="n"/>
      <c r="C4711" s="20" t="n"/>
      <c r="D4711" s="20" t="n"/>
      <c r="E4711" s="20" t="n"/>
      <c r="F4711" s="26">
        <f>IF(E4711="","",IFERROR(INDEX('İş emirleri'!$B$6:$B$305,MATCH(E4711,'İş emirleri'!$A$6:$A$305,0)),"İş emri yok"))</f>
        <v/>
      </c>
      <c r="G4711" s="38" t="n"/>
      <c r="H4711" s="38" t="n"/>
      <c r="I4711" s="20" t="n"/>
      <c r="J4711" s="40">
        <f>IF(G4711="","",MAX(0,G4711-N(H4711)))</f>
        <v/>
      </c>
      <c r="K4711" s="24">
        <f>IF(OR(G4711="",N(G4711)=0),"",J4711/G4711)</f>
        <v/>
      </c>
      <c r="L4711" s="38" t="n"/>
      <c r="M4711" s="38" t="n"/>
      <c r="N4711" s="20" t="n"/>
      <c r="O4711" s="40">
        <f>IF(AND(L4711="",M4711=""),"",N(L4711)+N(M4711))</f>
        <v/>
      </c>
      <c r="P4711" s="24">
        <f>IF(OR(O4711="",N(O4711)=0),"",N(M4711)/O4711)</f>
        <v/>
      </c>
      <c r="Q4711" s="40">
        <f>IF(OR(J4711="",N(J4711)=0,O4711=""),"",N(L4711)/(J4711/60))</f>
        <v/>
      </c>
      <c r="R4711" s="20" t="n"/>
    </row>
    <row r="4712">
      <c r="A4712" s="39" t="n"/>
      <c r="B4712" s="20" t="n"/>
      <c r="C4712" s="20" t="n"/>
      <c r="D4712" s="20" t="n"/>
      <c r="E4712" s="20" t="n"/>
      <c r="F4712" s="26">
        <f>IF(E4712="","",IFERROR(INDEX('İş emirleri'!$B$6:$B$305,MATCH(E4712,'İş emirleri'!$A$6:$A$305,0)),"İş emri yok"))</f>
        <v/>
      </c>
      <c r="G4712" s="38" t="n"/>
      <c r="H4712" s="38" t="n"/>
      <c r="I4712" s="20" t="n"/>
      <c r="J4712" s="40">
        <f>IF(G4712="","",MAX(0,G4712-N(H4712)))</f>
        <v/>
      </c>
      <c r="K4712" s="24">
        <f>IF(OR(G4712="",N(G4712)=0),"",J4712/G4712)</f>
        <v/>
      </c>
      <c r="L4712" s="38" t="n"/>
      <c r="M4712" s="38" t="n"/>
      <c r="N4712" s="20" t="n"/>
      <c r="O4712" s="40">
        <f>IF(AND(L4712="",M4712=""),"",N(L4712)+N(M4712))</f>
        <v/>
      </c>
      <c r="P4712" s="24">
        <f>IF(OR(O4712="",N(O4712)=0),"",N(M4712)/O4712)</f>
        <v/>
      </c>
      <c r="Q4712" s="40">
        <f>IF(OR(J4712="",N(J4712)=0,O4712=""),"",N(L4712)/(J4712/60))</f>
        <v/>
      </c>
      <c r="R4712" s="20" t="n"/>
    </row>
    <row r="4713">
      <c r="A4713" s="39" t="n"/>
      <c r="B4713" s="20" t="n"/>
      <c r="C4713" s="20" t="n"/>
      <c r="D4713" s="20" t="n"/>
      <c r="E4713" s="20" t="n"/>
      <c r="F4713" s="26">
        <f>IF(E4713="","",IFERROR(INDEX('İş emirleri'!$B$6:$B$305,MATCH(E4713,'İş emirleri'!$A$6:$A$305,0)),"İş emri yok"))</f>
        <v/>
      </c>
      <c r="G4713" s="38" t="n"/>
      <c r="H4713" s="38" t="n"/>
      <c r="I4713" s="20" t="n"/>
      <c r="J4713" s="40">
        <f>IF(G4713="","",MAX(0,G4713-N(H4713)))</f>
        <v/>
      </c>
      <c r="K4713" s="24">
        <f>IF(OR(G4713="",N(G4713)=0),"",J4713/G4713)</f>
        <v/>
      </c>
      <c r="L4713" s="38" t="n"/>
      <c r="M4713" s="38" t="n"/>
      <c r="N4713" s="20" t="n"/>
      <c r="O4713" s="40">
        <f>IF(AND(L4713="",M4713=""),"",N(L4713)+N(M4713))</f>
        <v/>
      </c>
      <c r="P4713" s="24">
        <f>IF(OR(O4713="",N(O4713)=0),"",N(M4713)/O4713)</f>
        <v/>
      </c>
      <c r="Q4713" s="40">
        <f>IF(OR(J4713="",N(J4713)=0,O4713=""),"",N(L4713)/(J4713/60))</f>
        <v/>
      </c>
      <c r="R4713" s="20" t="n"/>
    </row>
    <row r="4714">
      <c r="A4714" s="39" t="n"/>
      <c r="B4714" s="20" t="n"/>
      <c r="C4714" s="20" t="n"/>
      <c r="D4714" s="20" t="n"/>
      <c r="E4714" s="20" t="n"/>
      <c r="F4714" s="26">
        <f>IF(E4714="","",IFERROR(INDEX('İş emirleri'!$B$6:$B$305,MATCH(E4714,'İş emirleri'!$A$6:$A$305,0)),"İş emri yok"))</f>
        <v/>
      </c>
      <c r="G4714" s="38" t="n"/>
      <c r="H4714" s="38" t="n"/>
      <c r="I4714" s="20" t="n"/>
      <c r="J4714" s="40">
        <f>IF(G4714="","",MAX(0,G4714-N(H4714)))</f>
        <v/>
      </c>
      <c r="K4714" s="24">
        <f>IF(OR(G4714="",N(G4714)=0),"",J4714/G4714)</f>
        <v/>
      </c>
      <c r="L4714" s="38" t="n"/>
      <c r="M4714" s="38" t="n"/>
      <c r="N4714" s="20" t="n"/>
      <c r="O4714" s="40">
        <f>IF(AND(L4714="",M4714=""),"",N(L4714)+N(M4714))</f>
        <v/>
      </c>
      <c r="P4714" s="24">
        <f>IF(OR(O4714="",N(O4714)=0),"",N(M4714)/O4714)</f>
        <v/>
      </c>
      <c r="Q4714" s="40">
        <f>IF(OR(J4714="",N(J4714)=0,O4714=""),"",N(L4714)/(J4714/60))</f>
        <v/>
      </c>
      <c r="R4714" s="20" t="n"/>
    </row>
    <row r="4715">
      <c r="A4715" s="39" t="n"/>
      <c r="B4715" s="20" t="n"/>
      <c r="C4715" s="20" t="n"/>
      <c r="D4715" s="20" t="n"/>
      <c r="E4715" s="20" t="n"/>
      <c r="F4715" s="26">
        <f>IF(E4715="","",IFERROR(INDEX('İş emirleri'!$B$6:$B$305,MATCH(E4715,'İş emirleri'!$A$6:$A$305,0)),"İş emri yok"))</f>
        <v/>
      </c>
      <c r="G4715" s="38" t="n"/>
      <c r="H4715" s="38" t="n"/>
      <c r="I4715" s="20" t="n"/>
      <c r="J4715" s="40">
        <f>IF(G4715="","",MAX(0,G4715-N(H4715)))</f>
        <v/>
      </c>
      <c r="K4715" s="24">
        <f>IF(OR(G4715="",N(G4715)=0),"",J4715/G4715)</f>
        <v/>
      </c>
      <c r="L4715" s="38" t="n"/>
      <c r="M4715" s="38" t="n"/>
      <c r="N4715" s="20" t="n"/>
      <c r="O4715" s="40">
        <f>IF(AND(L4715="",M4715=""),"",N(L4715)+N(M4715))</f>
        <v/>
      </c>
      <c r="P4715" s="24">
        <f>IF(OR(O4715="",N(O4715)=0),"",N(M4715)/O4715)</f>
        <v/>
      </c>
      <c r="Q4715" s="40">
        <f>IF(OR(J4715="",N(J4715)=0,O4715=""),"",N(L4715)/(J4715/60))</f>
        <v/>
      </c>
      <c r="R4715" s="20" t="n"/>
    </row>
    <row r="4716">
      <c r="A4716" s="39" t="n"/>
      <c r="B4716" s="20" t="n"/>
      <c r="C4716" s="20" t="n"/>
      <c r="D4716" s="20" t="n"/>
      <c r="E4716" s="20" t="n"/>
      <c r="F4716" s="26">
        <f>IF(E4716="","",IFERROR(INDEX('İş emirleri'!$B$6:$B$305,MATCH(E4716,'İş emirleri'!$A$6:$A$305,0)),"İş emri yok"))</f>
        <v/>
      </c>
      <c r="G4716" s="38" t="n"/>
      <c r="H4716" s="38" t="n"/>
      <c r="I4716" s="20" t="n"/>
      <c r="J4716" s="40">
        <f>IF(G4716="","",MAX(0,G4716-N(H4716)))</f>
        <v/>
      </c>
      <c r="K4716" s="24">
        <f>IF(OR(G4716="",N(G4716)=0),"",J4716/G4716)</f>
        <v/>
      </c>
      <c r="L4716" s="38" t="n"/>
      <c r="M4716" s="38" t="n"/>
      <c r="N4716" s="20" t="n"/>
      <c r="O4716" s="40">
        <f>IF(AND(L4716="",M4716=""),"",N(L4716)+N(M4716))</f>
        <v/>
      </c>
      <c r="P4716" s="24">
        <f>IF(OR(O4716="",N(O4716)=0),"",N(M4716)/O4716)</f>
        <v/>
      </c>
      <c r="Q4716" s="40">
        <f>IF(OR(J4716="",N(J4716)=0,O4716=""),"",N(L4716)/(J4716/60))</f>
        <v/>
      </c>
      <c r="R4716" s="20" t="n"/>
    </row>
    <row r="4717">
      <c r="A4717" s="39" t="n"/>
      <c r="B4717" s="20" t="n"/>
      <c r="C4717" s="20" t="n"/>
      <c r="D4717" s="20" t="n"/>
      <c r="E4717" s="20" t="n"/>
      <c r="F4717" s="26">
        <f>IF(E4717="","",IFERROR(INDEX('İş emirleri'!$B$6:$B$305,MATCH(E4717,'İş emirleri'!$A$6:$A$305,0)),"İş emri yok"))</f>
        <v/>
      </c>
      <c r="G4717" s="38" t="n"/>
      <c r="H4717" s="38" t="n"/>
      <c r="I4717" s="20" t="n"/>
      <c r="J4717" s="40">
        <f>IF(G4717="","",MAX(0,G4717-N(H4717)))</f>
        <v/>
      </c>
      <c r="K4717" s="24">
        <f>IF(OR(G4717="",N(G4717)=0),"",J4717/G4717)</f>
        <v/>
      </c>
      <c r="L4717" s="38" t="n"/>
      <c r="M4717" s="38" t="n"/>
      <c r="N4717" s="20" t="n"/>
      <c r="O4717" s="40">
        <f>IF(AND(L4717="",M4717=""),"",N(L4717)+N(M4717))</f>
        <v/>
      </c>
      <c r="P4717" s="24">
        <f>IF(OR(O4717="",N(O4717)=0),"",N(M4717)/O4717)</f>
        <v/>
      </c>
      <c r="Q4717" s="40">
        <f>IF(OR(J4717="",N(J4717)=0,O4717=""),"",N(L4717)/(J4717/60))</f>
        <v/>
      </c>
      <c r="R4717" s="20" t="n"/>
    </row>
    <row r="4718">
      <c r="A4718" s="39" t="n"/>
      <c r="B4718" s="20" t="n"/>
      <c r="C4718" s="20" t="n"/>
      <c r="D4718" s="20" t="n"/>
      <c r="E4718" s="20" t="n"/>
      <c r="F4718" s="26">
        <f>IF(E4718="","",IFERROR(INDEX('İş emirleri'!$B$6:$B$305,MATCH(E4718,'İş emirleri'!$A$6:$A$305,0)),"İş emri yok"))</f>
        <v/>
      </c>
      <c r="G4718" s="38" t="n"/>
      <c r="H4718" s="38" t="n"/>
      <c r="I4718" s="20" t="n"/>
      <c r="J4718" s="40">
        <f>IF(G4718="","",MAX(0,G4718-N(H4718)))</f>
        <v/>
      </c>
      <c r="K4718" s="24">
        <f>IF(OR(G4718="",N(G4718)=0),"",J4718/G4718)</f>
        <v/>
      </c>
      <c r="L4718" s="38" t="n"/>
      <c r="M4718" s="38" t="n"/>
      <c r="N4718" s="20" t="n"/>
      <c r="O4718" s="40">
        <f>IF(AND(L4718="",M4718=""),"",N(L4718)+N(M4718))</f>
        <v/>
      </c>
      <c r="P4718" s="24">
        <f>IF(OR(O4718="",N(O4718)=0),"",N(M4718)/O4718)</f>
        <v/>
      </c>
      <c r="Q4718" s="40">
        <f>IF(OR(J4718="",N(J4718)=0,O4718=""),"",N(L4718)/(J4718/60))</f>
        <v/>
      </c>
      <c r="R4718" s="20" t="n"/>
    </row>
    <row r="4719">
      <c r="A4719" s="39" t="n"/>
      <c r="B4719" s="20" t="n"/>
      <c r="C4719" s="20" t="n"/>
      <c r="D4719" s="20" t="n"/>
      <c r="E4719" s="20" t="n"/>
      <c r="F4719" s="26">
        <f>IF(E4719="","",IFERROR(INDEX('İş emirleri'!$B$6:$B$305,MATCH(E4719,'İş emirleri'!$A$6:$A$305,0)),"İş emri yok"))</f>
        <v/>
      </c>
      <c r="G4719" s="38" t="n"/>
      <c r="H4719" s="38" t="n"/>
      <c r="I4719" s="20" t="n"/>
      <c r="J4719" s="40">
        <f>IF(G4719="","",MAX(0,G4719-N(H4719)))</f>
        <v/>
      </c>
      <c r="K4719" s="24">
        <f>IF(OR(G4719="",N(G4719)=0),"",J4719/G4719)</f>
        <v/>
      </c>
      <c r="L4719" s="38" t="n"/>
      <c r="M4719" s="38" t="n"/>
      <c r="N4719" s="20" t="n"/>
      <c r="O4719" s="40">
        <f>IF(AND(L4719="",M4719=""),"",N(L4719)+N(M4719))</f>
        <v/>
      </c>
      <c r="P4719" s="24">
        <f>IF(OR(O4719="",N(O4719)=0),"",N(M4719)/O4719)</f>
        <v/>
      </c>
      <c r="Q4719" s="40">
        <f>IF(OR(J4719="",N(J4719)=0,O4719=""),"",N(L4719)/(J4719/60))</f>
        <v/>
      </c>
      <c r="R4719" s="20" t="n"/>
    </row>
    <row r="4720">
      <c r="A4720" s="39" t="n"/>
      <c r="B4720" s="20" t="n"/>
      <c r="C4720" s="20" t="n"/>
      <c r="D4720" s="20" t="n"/>
      <c r="E4720" s="20" t="n"/>
      <c r="F4720" s="26">
        <f>IF(E4720="","",IFERROR(INDEX('İş emirleri'!$B$6:$B$305,MATCH(E4720,'İş emirleri'!$A$6:$A$305,0)),"İş emri yok"))</f>
        <v/>
      </c>
      <c r="G4720" s="38" t="n"/>
      <c r="H4720" s="38" t="n"/>
      <c r="I4720" s="20" t="n"/>
      <c r="J4720" s="40">
        <f>IF(G4720="","",MAX(0,G4720-N(H4720)))</f>
        <v/>
      </c>
      <c r="K4720" s="24">
        <f>IF(OR(G4720="",N(G4720)=0),"",J4720/G4720)</f>
        <v/>
      </c>
      <c r="L4720" s="38" t="n"/>
      <c r="M4720" s="38" t="n"/>
      <c r="N4720" s="20" t="n"/>
      <c r="O4720" s="40">
        <f>IF(AND(L4720="",M4720=""),"",N(L4720)+N(M4720))</f>
        <v/>
      </c>
      <c r="P4720" s="24">
        <f>IF(OR(O4720="",N(O4720)=0),"",N(M4720)/O4720)</f>
        <v/>
      </c>
      <c r="Q4720" s="40">
        <f>IF(OR(J4720="",N(J4720)=0,O4720=""),"",N(L4720)/(J4720/60))</f>
        <v/>
      </c>
      <c r="R4720" s="20" t="n"/>
    </row>
    <row r="4721">
      <c r="A4721" s="39" t="n"/>
      <c r="B4721" s="20" t="n"/>
      <c r="C4721" s="20" t="n"/>
      <c r="D4721" s="20" t="n"/>
      <c r="E4721" s="20" t="n"/>
      <c r="F4721" s="26">
        <f>IF(E4721="","",IFERROR(INDEX('İş emirleri'!$B$6:$B$305,MATCH(E4721,'İş emirleri'!$A$6:$A$305,0)),"İş emri yok"))</f>
        <v/>
      </c>
      <c r="G4721" s="38" t="n"/>
      <c r="H4721" s="38" t="n"/>
      <c r="I4721" s="20" t="n"/>
      <c r="J4721" s="40">
        <f>IF(G4721="","",MAX(0,G4721-N(H4721)))</f>
        <v/>
      </c>
      <c r="K4721" s="24">
        <f>IF(OR(G4721="",N(G4721)=0),"",J4721/G4721)</f>
        <v/>
      </c>
      <c r="L4721" s="38" t="n"/>
      <c r="M4721" s="38" t="n"/>
      <c r="N4721" s="20" t="n"/>
      <c r="O4721" s="40">
        <f>IF(AND(L4721="",M4721=""),"",N(L4721)+N(M4721))</f>
        <v/>
      </c>
      <c r="P4721" s="24">
        <f>IF(OR(O4721="",N(O4721)=0),"",N(M4721)/O4721)</f>
        <v/>
      </c>
      <c r="Q4721" s="40">
        <f>IF(OR(J4721="",N(J4721)=0,O4721=""),"",N(L4721)/(J4721/60))</f>
        <v/>
      </c>
      <c r="R4721" s="20" t="n"/>
    </row>
    <row r="4722">
      <c r="A4722" s="39" t="n"/>
      <c r="B4722" s="20" t="n"/>
      <c r="C4722" s="20" t="n"/>
      <c r="D4722" s="20" t="n"/>
      <c r="E4722" s="20" t="n"/>
      <c r="F4722" s="26">
        <f>IF(E4722="","",IFERROR(INDEX('İş emirleri'!$B$6:$B$305,MATCH(E4722,'İş emirleri'!$A$6:$A$305,0)),"İş emri yok"))</f>
        <v/>
      </c>
      <c r="G4722" s="38" t="n"/>
      <c r="H4722" s="38" t="n"/>
      <c r="I4722" s="20" t="n"/>
      <c r="J4722" s="40">
        <f>IF(G4722="","",MAX(0,G4722-N(H4722)))</f>
        <v/>
      </c>
      <c r="K4722" s="24">
        <f>IF(OR(G4722="",N(G4722)=0),"",J4722/G4722)</f>
        <v/>
      </c>
      <c r="L4722" s="38" t="n"/>
      <c r="M4722" s="38" t="n"/>
      <c r="N4722" s="20" t="n"/>
      <c r="O4722" s="40">
        <f>IF(AND(L4722="",M4722=""),"",N(L4722)+N(M4722))</f>
        <v/>
      </c>
      <c r="P4722" s="24">
        <f>IF(OR(O4722="",N(O4722)=0),"",N(M4722)/O4722)</f>
        <v/>
      </c>
      <c r="Q4722" s="40">
        <f>IF(OR(J4722="",N(J4722)=0,O4722=""),"",N(L4722)/(J4722/60))</f>
        <v/>
      </c>
      <c r="R4722" s="20" t="n"/>
    </row>
    <row r="4723">
      <c r="A4723" s="39" t="n"/>
      <c r="B4723" s="20" t="n"/>
      <c r="C4723" s="20" t="n"/>
      <c r="D4723" s="20" t="n"/>
      <c r="E4723" s="20" t="n"/>
      <c r="F4723" s="26">
        <f>IF(E4723="","",IFERROR(INDEX('İş emirleri'!$B$6:$B$305,MATCH(E4723,'İş emirleri'!$A$6:$A$305,0)),"İş emri yok"))</f>
        <v/>
      </c>
      <c r="G4723" s="38" t="n"/>
      <c r="H4723" s="38" t="n"/>
      <c r="I4723" s="20" t="n"/>
      <c r="J4723" s="40">
        <f>IF(G4723="","",MAX(0,G4723-N(H4723)))</f>
        <v/>
      </c>
      <c r="K4723" s="24">
        <f>IF(OR(G4723="",N(G4723)=0),"",J4723/G4723)</f>
        <v/>
      </c>
      <c r="L4723" s="38" t="n"/>
      <c r="M4723" s="38" t="n"/>
      <c r="N4723" s="20" t="n"/>
      <c r="O4723" s="40">
        <f>IF(AND(L4723="",M4723=""),"",N(L4723)+N(M4723))</f>
        <v/>
      </c>
      <c r="P4723" s="24">
        <f>IF(OR(O4723="",N(O4723)=0),"",N(M4723)/O4723)</f>
        <v/>
      </c>
      <c r="Q4723" s="40">
        <f>IF(OR(J4723="",N(J4723)=0,O4723=""),"",N(L4723)/(J4723/60))</f>
        <v/>
      </c>
      <c r="R4723" s="20" t="n"/>
    </row>
    <row r="4724">
      <c r="A4724" s="39" t="n"/>
      <c r="B4724" s="20" t="n"/>
      <c r="C4724" s="20" t="n"/>
      <c r="D4724" s="20" t="n"/>
      <c r="E4724" s="20" t="n"/>
      <c r="F4724" s="26">
        <f>IF(E4724="","",IFERROR(INDEX('İş emirleri'!$B$6:$B$305,MATCH(E4724,'İş emirleri'!$A$6:$A$305,0)),"İş emri yok"))</f>
        <v/>
      </c>
      <c r="G4724" s="38" t="n"/>
      <c r="H4724" s="38" t="n"/>
      <c r="I4724" s="20" t="n"/>
      <c r="J4724" s="40">
        <f>IF(G4724="","",MAX(0,G4724-N(H4724)))</f>
        <v/>
      </c>
      <c r="K4724" s="24">
        <f>IF(OR(G4724="",N(G4724)=0),"",J4724/G4724)</f>
        <v/>
      </c>
      <c r="L4724" s="38" t="n"/>
      <c r="M4724" s="38" t="n"/>
      <c r="N4724" s="20" t="n"/>
      <c r="O4724" s="40">
        <f>IF(AND(L4724="",M4724=""),"",N(L4724)+N(M4724))</f>
        <v/>
      </c>
      <c r="P4724" s="24">
        <f>IF(OR(O4724="",N(O4724)=0),"",N(M4724)/O4724)</f>
        <v/>
      </c>
      <c r="Q4724" s="40">
        <f>IF(OR(J4724="",N(J4724)=0,O4724=""),"",N(L4724)/(J4724/60))</f>
        <v/>
      </c>
      <c r="R4724" s="20" t="n"/>
    </row>
    <row r="4725">
      <c r="A4725" s="39" t="n"/>
      <c r="B4725" s="20" t="n"/>
      <c r="C4725" s="20" t="n"/>
      <c r="D4725" s="20" t="n"/>
      <c r="E4725" s="20" t="n"/>
      <c r="F4725" s="26">
        <f>IF(E4725="","",IFERROR(INDEX('İş emirleri'!$B$6:$B$305,MATCH(E4725,'İş emirleri'!$A$6:$A$305,0)),"İş emri yok"))</f>
        <v/>
      </c>
      <c r="G4725" s="38" t="n"/>
      <c r="H4725" s="38" t="n"/>
      <c r="I4725" s="20" t="n"/>
      <c r="J4725" s="40">
        <f>IF(G4725="","",MAX(0,G4725-N(H4725)))</f>
        <v/>
      </c>
      <c r="K4725" s="24">
        <f>IF(OR(G4725="",N(G4725)=0),"",J4725/G4725)</f>
        <v/>
      </c>
      <c r="L4725" s="38" t="n"/>
      <c r="M4725" s="38" t="n"/>
      <c r="N4725" s="20" t="n"/>
      <c r="O4725" s="40">
        <f>IF(AND(L4725="",M4725=""),"",N(L4725)+N(M4725))</f>
        <v/>
      </c>
      <c r="P4725" s="24">
        <f>IF(OR(O4725="",N(O4725)=0),"",N(M4725)/O4725)</f>
        <v/>
      </c>
      <c r="Q4725" s="40">
        <f>IF(OR(J4725="",N(J4725)=0,O4725=""),"",N(L4725)/(J4725/60))</f>
        <v/>
      </c>
      <c r="R4725" s="20" t="n"/>
    </row>
    <row r="4726">
      <c r="A4726" s="39" t="n"/>
      <c r="B4726" s="20" t="n"/>
      <c r="C4726" s="20" t="n"/>
      <c r="D4726" s="20" t="n"/>
      <c r="E4726" s="20" t="n"/>
      <c r="F4726" s="26">
        <f>IF(E4726="","",IFERROR(INDEX('İş emirleri'!$B$6:$B$305,MATCH(E4726,'İş emirleri'!$A$6:$A$305,0)),"İş emri yok"))</f>
        <v/>
      </c>
      <c r="G4726" s="38" t="n"/>
      <c r="H4726" s="38" t="n"/>
      <c r="I4726" s="20" t="n"/>
      <c r="J4726" s="40">
        <f>IF(G4726="","",MAX(0,G4726-N(H4726)))</f>
        <v/>
      </c>
      <c r="K4726" s="24">
        <f>IF(OR(G4726="",N(G4726)=0),"",J4726/G4726)</f>
        <v/>
      </c>
      <c r="L4726" s="38" t="n"/>
      <c r="M4726" s="38" t="n"/>
      <c r="N4726" s="20" t="n"/>
      <c r="O4726" s="40">
        <f>IF(AND(L4726="",M4726=""),"",N(L4726)+N(M4726))</f>
        <v/>
      </c>
      <c r="P4726" s="24">
        <f>IF(OR(O4726="",N(O4726)=0),"",N(M4726)/O4726)</f>
        <v/>
      </c>
      <c r="Q4726" s="40">
        <f>IF(OR(J4726="",N(J4726)=0,O4726=""),"",N(L4726)/(J4726/60))</f>
        <v/>
      </c>
      <c r="R4726" s="20" t="n"/>
    </row>
    <row r="4727">
      <c r="A4727" s="39" t="n"/>
      <c r="B4727" s="20" t="n"/>
      <c r="C4727" s="20" t="n"/>
      <c r="D4727" s="20" t="n"/>
      <c r="E4727" s="20" t="n"/>
      <c r="F4727" s="26">
        <f>IF(E4727="","",IFERROR(INDEX('İş emirleri'!$B$6:$B$305,MATCH(E4727,'İş emirleri'!$A$6:$A$305,0)),"İş emri yok"))</f>
        <v/>
      </c>
      <c r="G4727" s="38" t="n"/>
      <c r="H4727" s="38" t="n"/>
      <c r="I4727" s="20" t="n"/>
      <c r="J4727" s="40">
        <f>IF(G4727="","",MAX(0,G4727-N(H4727)))</f>
        <v/>
      </c>
      <c r="K4727" s="24">
        <f>IF(OR(G4727="",N(G4727)=0),"",J4727/G4727)</f>
        <v/>
      </c>
      <c r="L4727" s="38" t="n"/>
      <c r="M4727" s="38" t="n"/>
      <c r="N4727" s="20" t="n"/>
      <c r="O4727" s="40">
        <f>IF(AND(L4727="",M4727=""),"",N(L4727)+N(M4727))</f>
        <v/>
      </c>
      <c r="P4727" s="24">
        <f>IF(OR(O4727="",N(O4727)=0),"",N(M4727)/O4727)</f>
        <v/>
      </c>
      <c r="Q4727" s="40">
        <f>IF(OR(J4727="",N(J4727)=0,O4727=""),"",N(L4727)/(J4727/60))</f>
        <v/>
      </c>
      <c r="R4727" s="20" t="n"/>
    </row>
    <row r="4728">
      <c r="A4728" s="39" t="n"/>
      <c r="B4728" s="20" t="n"/>
      <c r="C4728" s="20" t="n"/>
      <c r="D4728" s="20" t="n"/>
      <c r="E4728" s="20" t="n"/>
      <c r="F4728" s="26">
        <f>IF(E4728="","",IFERROR(INDEX('İş emirleri'!$B$6:$B$305,MATCH(E4728,'İş emirleri'!$A$6:$A$305,0)),"İş emri yok"))</f>
        <v/>
      </c>
      <c r="G4728" s="38" t="n"/>
      <c r="H4728" s="38" t="n"/>
      <c r="I4728" s="20" t="n"/>
      <c r="J4728" s="40">
        <f>IF(G4728="","",MAX(0,G4728-N(H4728)))</f>
        <v/>
      </c>
      <c r="K4728" s="24">
        <f>IF(OR(G4728="",N(G4728)=0),"",J4728/G4728)</f>
        <v/>
      </c>
      <c r="L4728" s="38" t="n"/>
      <c r="M4728" s="38" t="n"/>
      <c r="N4728" s="20" t="n"/>
      <c r="O4728" s="40">
        <f>IF(AND(L4728="",M4728=""),"",N(L4728)+N(M4728))</f>
        <v/>
      </c>
      <c r="P4728" s="24">
        <f>IF(OR(O4728="",N(O4728)=0),"",N(M4728)/O4728)</f>
        <v/>
      </c>
      <c r="Q4728" s="40">
        <f>IF(OR(J4728="",N(J4728)=0,O4728=""),"",N(L4728)/(J4728/60))</f>
        <v/>
      </c>
      <c r="R4728" s="20" t="n"/>
    </row>
    <row r="4729">
      <c r="A4729" s="39" t="n"/>
      <c r="B4729" s="20" t="n"/>
      <c r="C4729" s="20" t="n"/>
      <c r="D4729" s="20" t="n"/>
      <c r="E4729" s="20" t="n"/>
      <c r="F4729" s="26">
        <f>IF(E4729="","",IFERROR(INDEX('İş emirleri'!$B$6:$B$305,MATCH(E4729,'İş emirleri'!$A$6:$A$305,0)),"İş emri yok"))</f>
        <v/>
      </c>
      <c r="G4729" s="38" t="n"/>
      <c r="H4729" s="38" t="n"/>
      <c r="I4729" s="20" t="n"/>
      <c r="J4729" s="40">
        <f>IF(G4729="","",MAX(0,G4729-N(H4729)))</f>
        <v/>
      </c>
      <c r="K4729" s="24">
        <f>IF(OR(G4729="",N(G4729)=0),"",J4729/G4729)</f>
        <v/>
      </c>
      <c r="L4729" s="38" t="n"/>
      <c r="M4729" s="38" t="n"/>
      <c r="N4729" s="20" t="n"/>
      <c r="O4729" s="40">
        <f>IF(AND(L4729="",M4729=""),"",N(L4729)+N(M4729))</f>
        <v/>
      </c>
      <c r="P4729" s="24">
        <f>IF(OR(O4729="",N(O4729)=0),"",N(M4729)/O4729)</f>
        <v/>
      </c>
      <c r="Q4729" s="40">
        <f>IF(OR(J4729="",N(J4729)=0,O4729=""),"",N(L4729)/(J4729/60))</f>
        <v/>
      </c>
      <c r="R4729" s="20" t="n"/>
    </row>
    <row r="4730">
      <c r="A4730" s="39" t="n"/>
      <c r="B4730" s="20" t="n"/>
      <c r="C4730" s="20" t="n"/>
      <c r="D4730" s="20" t="n"/>
      <c r="E4730" s="20" t="n"/>
      <c r="F4730" s="26">
        <f>IF(E4730="","",IFERROR(INDEX('İş emirleri'!$B$6:$B$305,MATCH(E4730,'İş emirleri'!$A$6:$A$305,0)),"İş emri yok"))</f>
        <v/>
      </c>
      <c r="G4730" s="38" t="n"/>
      <c r="H4730" s="38" t="n"/>
      <c r="I4730" s="20" t="n"/>
      <c r="J4730" s="40">
        <f>IF(G4730="","",MAX(0,G4730-N(H4730)))</f>
        <v/>
      </c>
      <c r="K4730" s="24">
        <f>IF(OR(G4730="",N(G4730)=0),"",J4730/G4730)</f>
        <v/>
      </c>
      <c r="L4730" s="38" t="n"/>
      <c r="M4730" s="38" t="n"/>
      <c r="N4730" s="20" t="n"/>
      <c r="O4730" s="40">
        <f>IF(AND(L4730="",M4730=""),"",N(L4730)+N(M4730))</f>
        <v/>
      </c>
      <c r="P4730" s="24">
        <f>IF(OR(O4730="",N(O4730)=0),"",N(M4730)/O4730)</f>
        <v/>
      </c>
      <c r="Q4730" s="40">
        <f>IF(OR(J4730="",N(J4730)=0,O4730=""),"",N(L4730)/(J4730/60))</f>
        <v/>
      </c>
      <c r="R4730" s="20" t="n"/>
    </row>
    <row r="4731">
      <c r="A4731" s="39" t="n"/>
      <c r="B4731" s="20" t="n"/>
      <c r="C4731" s="20" t="n"/>
      <c r="D4731" s="20" t="n"/>
      <c r="E4731" s="20" t="n"/>
      <c r="F4731" s="26">
        <f>IF(E4731="","",IFERROR(INDEX('İş emirleri'!$B$6:$B$305,MATCH(E4731,'İş emirleri'!$A$6:$A$305,0)),"İş emri yok"))</f>
        <v/>
      </c>
      <c r="G4731" s="38" t="n"/>
      <c r="H4731" s="38" t="n"/>
      <c r="I4731" s="20" t="n"/>
      <c r="J4731" s="40">
        <f>IF(G4731="","",MAX(0,G4731-N(H4731)))</f>
        <v/>
      </c>
      <c r="K4731" s="24">
        <f>IF(OR(G4731="",N(G4731)=0),"",J4731/G4731)</f>
        <v/>
      </c>
      <c r="L4731" s="38" t="n"/>
      <c r="M4731" s="38" t="n"/>
      <c r="N4731" s="20" t="n"/>
      <c r="O4731" s="40">
        <f>IF(AND(L4731="",M4731=""),"",N(L4731)+N(M4731))</f>
        <v/>
      </c>
      <c r="P4731" s="24">
        <f>IF(OR(O4731="",N(O4731)=0),"",N(M4731)/O4731)</f>
        <v/>
      </c>
      <c r="Q4731" s="40">
        <f>IF(OR(J4731="",N(J4731)=0,O4731=""),"",N(L4731)/(J4731/60))</f>
        <v/>
      </c>
      <c r="R4731" s="20" t="n"/>
    </row>
    <row r="4732">
      <c r="A4732" s="39" t="n"/>
      <c r="B4732" s="20" t="n"/>
      <c r="C4732" s="20" t="n"/>
      <c r="D4732" s="20" t="n"/>
      <c r="E4732" s="20" t="n"/>
      <c r="F4732" s="26">
        <f>IF(E4732="","",IFERROR(INDEX('İş emirleri'!$B$6:$B$305,MATCH(E4732,'İş emirleri'!$A$6:$A$305,0)),"İş emri yok"))</f>
        <v/>
      </c>
      <c r="G4732" s="38" t="n"/>
      <c r="H4732" s="38" t="n"/>
      <c r="I4732" s="20" t="n"/>
      <c r="J4732" s="40">
        <f>IF(G4732="","",MAX(0,G4732-N(H4732)))</f>
        <v/>
      </c>
      <c r="K4732" s="24">
        <f>IF(OR(G4732="",N(G4732)=0),"",J4732/G4732)</f>
        <v/>
      </c>
      <c r="L4732" s="38" t="n"/>
      <c r="M4732" s="38" t="n"/>
      <c r="N4732" s="20" t="n"/>
      <c r="O4732" s="40">
        <f>IF(AND(L4732="",M4732=""),"",N(L4732)+N(M4732))</f>
        <v/>
      </c>
      <c r="P4732" s="24">
        <f>IF(OR(O4732="",N(O4732)=0),"",N(M4732)/O4732)</f>
        <v/>
      </c>
      <c r="Q4732" s="40">
        <f>IF(OR(J4732="",N(J4732)=0,O4732=""),"",N(L4732)/(J4732/60))</f>
        <v/>
      </c>
      <c r="R4732" s="20" t="n"/>
    </row>
    <row r="4733">
      <c r="A4733" s="39" t="n"/>
      <c r="B4733" s="20" t="n"/>
      <c r="C4733" s="20" t="n"/>
      <c r="D4733" s="20" t="n"/>
      <c r="E4733" s="20" t="n"/>
      <c r="F4733" s="26">
        <f>IF(E4733="","",IFERROR(INDEX('İş emirleri'!$B$6:$B$305,MATCH(E4733,'İş emirleri'!$A$6:$A$305,0)),"İş emri yok"))</f>
        <v/>
      </c>
      <c r="G4733" s="38" t="n"/>
      <c r="H4733" s="38" t="n"/>
      <c r="I4733" s="20" t="n"/>
      <c r="J4733" s="40">
        <f>IF(G4733="","",MAX(0,G4733-N(H4733)))</f>
        <v/>
      </c>
      <c r="K4733" s="24">
        <f>IF(OR(G4733="",N(G4733)=0),"",J4733/G4733)</f>
        <v/>
      </c>
      <c r="L4733" s="38" t="n"/>
      <c r="M4733" s="38" t="n"/>
      <c r="N4733" s="20" t="n"/>
      <c r="O4733" s="40">
        <f>IF(AND(L4733="",M4733=""),"",N(L4733)+N(M4733))</f>
        <v/>
      </c>
      <c r="P4733" s="24">
        <f>IF(OR(O4733="",N(O4733)=0),"",N(M4733)/O4733)</f>
        <v/>
      </c>
      <c r="Q4733" s="40">
        <f>IF(OR(J4733="",N(J4733)=0,O4733=""),"",N(L4733)/(J4733/60))</f>
        <v/>
      </c>
      <c r="R4733" s="20" t="n"/>
    </row>
    <row r="4734">
      <c r="A4734" s="39" t="n"/>
      <c r="B4734" s="20" t="n"/>
      <c r="C4734" s="20" t="n"/>
      <c r="D4734" s="20" t="n"/>
      <c r="E4734" s="20" t="n"/>
      <c r="F4734" s="26">
        <f>IF(E4734="","",IFERROR(INDEX('İş emirleri'!$B$6:$B$305,MATCH(E4734,'İş emirleri'!$A$6:$A$305,0)),"İş emri yok"))</f>
        <v/>
      </c>
      <c r="G4734" s="38" t="n"/>
      <c r="H4734" s="38" t="n"/>
      <c r="I4734" s="20" t="n"/>
      <c r="J4734" s="40">
        <f>IF(G4734="","",MAX(0,G4734-N(H4734)))</f>
        <v/>
      </c>
      <c r="K4734" s="24">
        <f>IF(OR(G4734="",N(G4734)=0),"",J4734/G4734)</f>
        <v/>
      </c>
      <c r="L4734" s="38" t="n"/>
      <c r="M4734" s="38" t="n"/>
      <c r="N4734" s="20" t="n"/>
      <c r="O4734" s="40">
        <f>IF(AND(L4734="",M4734=""),"",N(L4734)+N(M4734))</f>
        <v/>
      </c>
      <c r="P4734" s="24">
        <f>IF(OR(O4734="",N(O4734)=0),"",N(M4734)/O4734)</f>
        <v/>
      </c>
      <c r="Q4734" s="40">
        <f>IF(OR(J4734="",N(J4734)=0,O4734=""),"",N(L4734)/(J4734/60))</f>
        <v/>
      </c>
      <c r="R4734" s="20" t="n"/>
    </row>
    <row r="4735">
      <c r="A4735" s="39" t="n"/>
      <c r="B4735" s="20" t="n"/>
      <c r="C4735" s="20" t="n"/>
      <c r="D4735" s="20" t="n"/>
      <c r="E4735" s="20" t="n"/>
      <c r="F4735" s="26">
        <f>IF(E4735="","",IFERROR(INDEX('İş emirleri'!$B$6:$B$305,MATCH(E4735,'İş emirleri'!$A$6:$A$305,0)),"İş emri yok"))</f>
        <v/>
      </c>
      <c r="G4735" s="38" t="n"/>
      <c r="H4735" s="38" t="n"/>
      <c r="I4735" s="20" t="n"/>
      <c r="J4735" s="40">
        <f>IF(G4735="","",MAX(0,G4735-N(H4735)))</f>
        <v/>
      </c>
      <c r="K4735" s="24">
        <f>IF(OR(G4735="",N(G4735)=0),"",J4735/G4735)</f>
        <v/>
      </c>
      <c r="L4735" s="38" t="n"/>
      <c r="M4735" s="38" t="n"/>
      <c r="N4735" s="20" t="n"/>
      <c r="O4735" s="40">
        <f>IF(AND(L4735="",M4735=""),"",N(L4735)+N(M4735))</f>
        <v/>
      </c>
      <c r="P4735" s="24">
        <f>IF(OR(O4735="",N(O4735)=0),"",N(M4735)/O4735)</f>
        <v/>
      </c>
      <c r="Q4735" s="40">
        <f>IF(OR(J4735="",N(J4735)=0,O4735=""),"",N(L4735)/(J4735/60))</f>
        <v/>
      </c>
      <c r="R4735" s="20" t="n"/>
    </row>
    <row r="4736">
      <c r="A4736" s="39" t="n"/>
      <c r="B4736" s="20" t="n"/>
      <c r="C4736" s="20" t="n"/>
      <c r="D4736" s="20" t="n"/>
      <c r="E4736" s="20" t="n"/>
      <c r="F4736" s="26">
        <f>IF(E4736="","",IFERROR(INDEX('İş emirleri'!$B$6:$B$305,MATCH(E4736,'İş emirleri'!$A$6:$A$305,0)),"İş emri yok"))</f>
        <v/>
      </c>
      <c r="G4736" s="38" t="n"/>
      <c r="H4736" s="38" t="n"/>
      <c r="I4736" s="20" t="n"/>
      <c r="J4736" s="40">
        <f>IF(G4736="","",MAX(0,G4736-N(H4736)))</f>
        <v/>
      </c>
      <c r="K4736" s="24">
        <f>IF(OR(G4736="",N(G4736)=0),"",J4736/G4736)</f>
        <v/>
      </c>
      <c r="L4736" s="38" t="n"/>
      <c r="M4736" s="38" t="n"/>
      <c r="N4736" s="20" t="n"/>
      <c r="O4736" s="40">
        <f>IF(AND(L4736="",M4736=""),"",N(L4736)+N(M4736))</f>
        <v/>
      </c>
      <c r="P4736" s="24">
        <f>IF(OR(O4736="",N(O4736)=0),"",N(M4736)/O4736)</f>
        <v/>
      </c>
      <c r="Q4736" s="40">
        <f>IF(OR(J4736="",N(J4736)=0,O4736=""),"",N(L4736)/(J4736/60))</f>
        <v/>
      </c>
      <c r="R4736" s="20" t="n"/>
    </row>
    <row r="4737">
      <c r="A4737" s="39" t="n"/>
      <c r="B4737" s="20" t="n"/>
      <c r="C4737" s="20" t="n"/>
      <c r="D4737" s="20" t="n"/>
      <c r="E4737" s="20" t="n"/>
      <c r="F4737" s="26">
        <f>IF(E4737="","",IFERROR(INDEX('İş emirleri'!$B$6:$B$305,MATCH(E4737,'İş emirleri'!$A$6:$A$305,0)),"İş emri yok"))</f>
        <v/>
      </c>
      <c r="G4737" s="38" t="n"/>
      <c r="H4737" s="38" t="n"/>
      <c r="I4737" s="20" t="n"/>
      <c r="J4737" s="40">
        <f>IF(G4737="","",MAX(0,G4737-N(H4737)))</f>
        <v/>
      </c>
      <c r="K4737" s="24">
        <f>IF(OR(G4737="",N(G4737)=0),"",J4737/G4737)</f>
        <v/>
      </c>
      <c r="L4737" s="38" t="n"/>
      <c r="M4737" s="38" t="n"/>
      <c r="N4737" s="20" t="n"/>
      <c r="O4737" s="40">
        <f>IF(AND(L4737="",M4737=""),"",N(L4737)+N(M4737))</f>
        <v/>
      </c>
      <c r="P4737" s="24">
        <f>IF(OR(O4737="",N(O4737)=0),"",N(M4737)/O4737)</f>
        <v/>
      </c>
      <c r="Q4737" s="40">
        <f>IF(OR(J4737="",N(J4737)=0,O4737=""),"",N(L4737)/(J4737/60))</f>
        <v/>
      </c>
      <c r="R4737" s="20" t="n"/>
    </row>
    <row r="4738">
      <c r="A4738" s="39" t="n"/>
      <c r="B4738" s="20" t="n"/>
      <c r="C4738" s="20" t="n"/>
      <c r="D4738" s="20" t="n"/>
      <c r="E4738" s="20" t="n"/>
      <c r="F4738" s="26">
        <f>IF(E4738="","",IFERROR(INDEX('İş emirleri'!$B$6:$B$305,MATCH(E4738,'İş emirleri'!$A$6:$A$305,0)),"İş emri yok"))</f>
        <v/>
      </c>
      <c r="G4738" s="38" t="n"/>
      <c r="H4738" s="38" t="n"/>
      <c r="I4738" s="20" t="n"/>
      <c r="J4738" s="40">
        <f>IF(G4738="","",MAX(0,G4738-N(H4738)))</f>
        <v/>
      </c>
      <c r="K4738" s="24">
        <f>IF(OR(G4738="",N(G4738)=0),"",J4738/G4738)</f>
        <v/>
      </c>
      <c r="L4738" s="38" t="n"/>
      <c r="M4738" s="38" t="n"/>
      <c r="N4738" s="20" t="n"/>
      <c r="O4738" s="40">
        <f>IF(AND(L4738="",M4738=""),"",N(L4738)+N(M4738))</f>
        <v/>
      </c>
      <c r="P4738" s="24">
        <f>IF(OR(O4738="",N(O4738)=0),"",N(M4738)/O4738)</f>
        <v/>
      </c>
      <c r="Q4738" s="40">
        <f>IF(OR(J4738="",N(J4738)=0,O4738=""),"",N(L4738)/(J4738/60))</f>
        <v/>
      </c>
      <c r="R4738" s="20" t="n"/>
    </row>
    <row r="4739">
      <c r="A4739" s="39" t="n"/>
      <c r="B4739" s="20" t="n"/>
      <c r="C4739" s="20" t="n"/>
      <c r="D4739" s="20" t="n"/>
      <c r="E4739" s="20" t="n"/>
      <c r="F4739" s="26">
        <f>IF(E4739="","",IFERROR(INDEX('İş emirleri'!$B$6:$B$305,MATCH(E4739,'İş emirleri'!$A$6:$A$305,0)),"İş emri yok"))</f>
        <v/>
      </c>
      <c r="G4739" s="38" t="n"/>
      <c r="H4739" s="38" t="n"/>
      <c r="I4739" s="20" t="n"/>
      <c r="J4739" s="40">
        <f>IF(G4739="","",MAX(0,G4739-N(H4739)))</f>
        <v/>
      </c>
      <c r="K4739" s="24">
        <f>IF(OR(G4739="",N(G4739)=0),"",J4739/G4739)</f>
        <v/>
      </c>
      <c r="L4739" s="38" t="n"/>
      <c r="M4739" s="38" t="n"/>
      <c r="N4739" s="20" t="n"/>
      <c r="O4739" s="40">
        <f>IF(AND(L4739="",M4739=""),"",N(L4739)+N(M4739))</f>
        <v/>
      </c>
      <c r="P4739" s="24">
        <f>IF(OR(O4739="",N(O4739)=0),"",N(M4739)/O4739)</f>
        <v/>
      </c>
      <c r="Q4739" s="40">
        <f>IF(OR(J4739="",N(J4739)=0,O4739=""),"",N(L4739)/(J4739/60))</f>
        <v/>
      </c>
      <c r="R4739" s="20" t="n"/>
    </row>
    <row r="4740">
      <c r="A4740" s="39" t="n"/>
      <c r="B4740" s="20" t="n"/>
      <c r="C4740" s="20" t="n"/>
      <c r="D4740" s="20" t="n"/>
      <c r="E4740" s="20" t="n"/>
      <c r="F4740" s="26">
        <f>IF(E4740="","",IFERROR(INDEX('İş emirleri'!$B$6:$B$305,MATCH(E4740,'İş emirleri'!$A$6:$A$305,0)),"İş emri yok"))</f>
        <v/>
      </c>
      <c r="G4740" s="38" t="n"/>
      <c r="H4740" s="38" t="n"/>
      <c r="I4740" s="20" t="n"/>
      <c r="J4740" s="40">
        <f>IF(G4740="","",MAX(0,G4740-N(H4740)))</f>
        <v/>
      </c>
      <c r="K4740" s="24">
        <f>IF(OR(G4740="",N(G4740)=0),"",J4740/G4740)</f>
        <v/>
      </c>
      <c r="L4740" s="38" t="n"/>
      <c r="M4740" s="38" t="n"/>
      <c r="N4740" s="20" t="n"/>
      <c r="O4740" s="40">
        <f>IF(AND(L4740="",M4740=""),"",N(L4740)+N(M4740))</f>
        <v/>
      </c>
      <c r="P4740" s="24">
        <f>IF(OR(O4740="",N(O4740)=0),"",N(M4740)/O4740)</f>
        <v/>
      </c>
      <c r="Q4740" s="40">
        <f>IF(OR(J4740="",N(J4740)=0,O4740=""),"",N(L4740)/(J4740/60))</f>
        <v/>
      </c>
      <c r="R4740" s="20" t="n"/>
    </row>
    <row r="4741">
      <c r="A4741" s="39" t="n"/>
      <c r="B4741" s="20" t="n"/>
      <c r="C4741" s="20" t="n"/>
      <c r="D4741" s="20" t="n"/>
      <c r="E4741" s="20" t="n"/>
      <c r="F4741" s="26">
        <f>IF(E4741="","",IFERROR(INDEX('İş emirleri'!$B$6:$B$305,MATCH(E4741,'İş emirleri'!$A$6:$A$305,0)),"İş emri yok"))</f>
        <v/>
      </c>
      <c r="G4741" s="38" t="n"/>
      <c r="H4741" s="38" t="n"/>
      <c r="I4741" s="20" t="n"/>
      <c r="J4741" s="40">
        <f>IF(G4741="","",MAX(0,G4741-N(H4741)))</f>
        <v/>
      </c>
      <c r="K4741" s="24">
        <f>IF(OR(G4741="",N(G4741)=0),"",J4741/G4741)</f>
        <v/>
      </c>
      <c r="L4741" s="38" t="n"/>
      <c r="M4741" s="38" t="n"/>
      <c r="N4741" s="20" t="n"/>
      <c r="O4741" s="40">
        <f>IF(AND(L4741="",M4741=""),"",N(L4741)+N(M4741))</f>
        <v/>
      </c>
      <c r="P4741" s="24">
        <f>IF(OR(O4741="",N(O4741)=0),"",N(M4741)/O4741)</f>
        <v/>
      </c>
      <c r="Q4741" s="40">
        <f>IF(OR(J4741="",N(J4741)=0,O4741=""),"",N(L4741)/(J4741/60))</f>
        <v/>
      </c>
      <c r="R4741" s="20" t="n"/>
    </row>
    <row r="4742">
      <c r="A4742" s="39" t="n"/>
      <c r="B4742" s="20" t="n"/>
      <c r="C4742" s="20" t="n"/>
      <c r="D4742" s="20" t="n"/>
      <c r="E4742" s="20" t="n"/>
      <c r="F4742" s="26">
        <f>IF(E4742="","",IFERROR(INDEX('İş emirleri'!$B$6:$B$305,MATCH(E4742,'İş emirleri'!$A$6:$A$305,0)),"İş emri yok"))</f>
        <v/>
      </c>
      <c r="G4742" s="38" t="n"/>
      <c r="H4742" s="38" t="n"/>
      <c r="I4742" s="20" t="n"/>
      <c r="J4742" s="40">
        <f>IF(G4742="","",MAX(0,G4742-N(H4742)))</f>
        <v/>
      </c>
      <c r="K4742" s="24">
        <f>IF(OR(G4742="",N(G4742)=0),"",J4742/G4742)</f>
        <v/>
      </c>
      <c r="L4742" s="38" t="n"/>
      <c r="M4742" s="38" t="n"/>
      <c r="N4742" s="20" t="n"/>
      <c r="O4742" s="40">
        <f>IF(AND(L4742="",M4742=""),"",N(L4742)+N(M4742))</f>
        <v/>
      </c>
      <c r="P4742" s="24">
        <f>IF(OR(O4742="",N(O4742)=0),"",N(M4742)/O4742)</f>
        <v/>
      </c>
      <c r="Q4742" s="40">
        <f>IF(OR(J4742="",N(J4742)=0,O4742=""),"",N(L4742)/(J4742/60))</f>
        <v/>
      </c>
      <c r="R4742" s="20" t="n"/>
    </row>
    <row r="4743">
      <c r="A4743" s="39" t="n"/>
      <c r="B4743" s="20" t="n"/>
      <c r="C4743" s="20" t="n"/>
      <c r="D4743" s="20" t="n"/>
      <c r="E4743" s="20" t="n"/>
      <c r="F4743" s="26">
        <f>IF(E4743="","",IFERROR(INDEX('İş emirleri'!$B$6:$B$305,MATCH(E4743,'İş emirleri'!$A$6:$A$305,0)),"İş emri yok"))</f>
        <v/>
      </c>
      <c r="G4743" s="38" t="n"/>
      <c r="H4743" s="38" t="n"/>
      <c r="I4743" s="20" t="n"/>
      <c r="J4743" s="40">
        <f>IF(G4743="","",MAX(0,G4743-N(H4743)))</f>
        <v/>
      </c>
      <c r="K4743" s="24">
        <f>IF(OR(G4743="",N(G4743)=0),"",J4743/G4743)</f>
        <v/>
      </c>
      <c r="L4743" s="38" t="n"/>
      <c r="M4743" s="38" t="n"/>
      <c r="N4743" s="20" t="n"/>
      <c r="O4743" s="40">
        <f>IF(AND(L4743="",M4743=""),"",N(L4743)+N(M4743))</f>
        <v/>
      </c>
      <c r="P4743" s="24">
        <f>IF(OR(O4743="",N(O4743)=0),"",N(M4743)/O4743)</f>
        <v/>
      </c>
      <c r="Q4743" s="40">
        <f>IF(OR(J4743="",N(J4743)=0,O4743=""),"",N(L4743)/(J4743/60))</f>
        <v/>
      </c>
      <c r="R4743" s="20" t="n"/>
    </row>
    <row r="4744">
      <c r="A4744" s="39" t="n"/>
      <c r="B4744" s="20" t="n"/>
      <c r="C4744" s="20" t="n"/>
      <c r="D4744" s="20" t="n"/>
      <c r="E4744" s="20" t="n"/>
      <c r="F4744" s="26">
        <f>IF(E4744="","",IFERROR(INDEX('İş emirleri'!$B$6:$B$305,MATCH(E4744,'İş emirleri'!$A$6:$A$305,0)),"İş emri yok"))</f>
        <v/>
      </c>
      <c r="G4744" s="38" t="n"/>
      <c r="H4744" s="38" t="n"/>
      <c r="I4744" s="20" t="n"/>
      <c r="J4744" s="40">
        <f>IF(G4744="","",MAX(0,G4744-N(H4744)))</f>
        <v/>
      </c>
      <c r="K4744" s="24">
        <f>IF(OR(G4744="",N(G4744)=0),"",J4744/G4744)</f>
        <v/>
      </c>
      <c r="L4744" s="38" t="n"/>
      <c r="M4744" s="38" t="n"/>
      <c r="N4744" s="20" t="n"/>
      <c r="O4744" s="40">
        <f>IF(AND(L4744="",M4744=""),"",N(L4744)+N(M4744))</f>
        <v/>
      </c>
      <c r="P4744" s="24">
        <f>IF(OR(O4744="",N(O4744)=0),"",N(M4744)/O4744)</f>
        <v/>
      </c>
      <c r="Q4744" s="40">
        <f>IF(OR(J4744="",N(J4744)=0,O4744=""),"",N(L4744)/(J4744/60))</f>
        <v/>
      </c>
      <c r="R4744" s="20" t="n"/>
    </row>
    <row r="4745">
      <c r="A4745" s="39" t="n"/>
      <c r="B4745" s="20" t="n"/>
      <c r="C4745" s="20" t="n"/>
      <c r="D4745" s="20" t="n"/>
      <c r="E4745" s="20" t="n"/>
      <c r="F4745" s="26">
        <f>IF(E4745="","",IFERROR(INDEX('İş emirleri'!$B$6:$B$305,MATCH(E4745,'İş emirleri'!$A$6:$A$305,0)),"İş emri yok"))</f>
        <v/>
      </c>
      <c r="G4745" s="38" t="n"/>
      <c r="H4745" s="38" t="n"/>
      <c r="I4745" s="20" t="n"/>
      <c r="J4745" s="40">
        <f>IF(G4745="","",MAX(0,G4745-N(H4745)))</f>
        <v/>
      </c>
      <c r="K4745" s="24">
        <f>IF(OR(G4745="",N(G4745)=0),"",J4745/G4745)</f>
        <v/>
      </c>
      <c r="L4745" s="38" t="n"/>
      <c r="M4745" s="38" t="n"/>
      <c r="N4745" s="20" t="n"/>
      <c r="O4745" s="40">
        <f>IF(AND(L4745="",M4745=""),"",N(L4745)+N(M4745))</f>
        <v/>
      </c>
      <c r="P4745" s="24">
        <f>IF(OR(O4745="",N(O4745)=0),"",N(M4745)/O4745)</f>
        <v/>
      </c>
      <c r="Q4745" s="40">
        <f>IF(OR(J4745="",N(J4745)=0,O4745=""),"",N(L4745)/(J4745/60))</f>
        <v/>
      </c>
      <c r="R4745" s="20" t="n"/>
    </row>
    <row r="4746">
      <c r="A4746" s="39" t="n"/>
      <c r="B4746" s="20" t="n"/>
      <c r="C4746" s="20" t="n"/>
      <c r="D4746" s="20" t="n"/>
      <c r="E4746" s="20" t="n"/>
      <c r="F4746" s="26">
        <f>IF(E4746="","",IFERROR(INDEX('İş emirleri'!$B$6:$B$305,MATCH(E4746,'İş emirleri'!$A$6:$A$305,0)),"İş emri yok"))</f>
        <v/>
      </c>
      <c r="G4746" s="38" t="n"/>
      <c r="H4746" s="38" t="n"/>
      <c r="I4746" s="20" t="n"/>
      <c r="J4746" s="40">
        <f>IF(G4746="","",MAX(0,G4746-N(H4746)))</f>
        <v/>
      </c>
      <c r="K4746" s="24">
        <f>IF(OR(G4746="",N(G4746)=0),"",J4746/G4746)</f>
        <v/>
      </c>
      <c r="L4746" s="38" t="n"/>
      <c r="M4746" s="38" t="n"/>
      <c r="N4746" s="20" t="n"/>
      <c r="O4746" s="40">
        <f>IF(AND(L4746="",M4746=""),"",N(L4746)+N(M4746))</f>
        <v/>
      </c>
      <c r="P4746" s="24">
        <f>IF(OR(O4746="",N(O4746)=0),"",N(M4746)/O4746)</f>
        <v/>
      </c>
      <c r="Q4746" s="40">
        <f>IF(OR(J4746="",N(J4746)=0,O4746=""),"",N(L4746)/(J4746/60))</f>
        <v/>
      </c>
      <c r="R4746" s="20" t="n"/>
    </row>
    <row r="4747">
      <c r="A4747" s="39" t="n"/>
      <c r="B4747" s="20" t="n"/>
      <c r="C4747" s="20" t="n"/>
      <c r="D4747" s="20" t="n"/>
      <c r="E4747" s="20" t="n"/>
      <c r="F4747" s="26">
        <f>IF(E4747="","",IFERROR(INDEX('İş emirleri'!$B$6:$B$305,MATCH(E4747,'İş emirleri'!$A$6:$A$305,0)),"İş emri yok"))</f>
        <v/>
      </c>
      <c r="G4747" s="38" t="n"/>
      <c r="H4747" s="38" t="n"/>
      <c r="I4747" s="20" t="n"/>
      <c r="J4747" s="40">
        <f>IF(G4747="","",MAX(0,G4747-N(H4747)))</f>
        <v/>
      </c>
      <c r="K4747" s="24">
        <f>IF(OR(G4747="",N(G4747)=0),"",J4747/G4747)</f>
        <v/>
      </c>
      <c r="L4747" s="38" t="n"/>
      <c r="M4747" s="38" t="n"/>
      <c r="N4747" s="20" t="n"/>
      <c r="O4747" s="40">
        <f>IF(AND(L4747="",M4747=""),"",N(L4747)+N(M4747))</f>
        <v/>
      </c>
      <c r="P4747" s="24">
        <f>IF(OR(O4747="",N(O4747)=0),"",N(M4747)/O4747)</f>
        <v/>
      </c>
      <c r="Q4747" s="40">
        <f>IF(OR(J4747="",N(J4747)=0,O4747=""),"",N(L4747)/(J4747/60))</f>
        <v/>
      </c>
      <c r="R4747" s="20" t="n"/>
    </row>
    <row r="4748">
      <c r="A4748" s="39" t="n"/>
      <c r="B4748" s="20" t="n"/>
      <c r="C4748" s="20" t="n"/>
      <c r="D4748" s="20" t="n"/>
      <c r="E4748" s="20" t="n"/>
      <c r="F4748" s="26">
        <f>IF(E4748="","",IFERROR(INDEX('İş emirleri'!$B$6:$B$305,MATCH(E4748,'İş emirleri'!$A$6:$A$305,0)),"İş emri yok"))</f>
        <v/>
      </c>
      <c r="G4748" s="38" t="n"/>
      <c r="H4748" s="38" t="n"/>
      <c r="I4748" s="20" t="n"/>
      <c r="J4748" s="40">
        <f>IF(G4748="","",MAX(0,G4748-N(H4748)))</f>
        <v/>
      </c>
      <c r="K4748" s="24">
        <f>IF(OR(G4748="",N(G4748)=0),"",J4748/G4748)</f>
        <v/>
      </c>
      <c r="L4748" s="38" t="n"/>
      <c r="M4748" s="38" t="n"/>
      <c r="N4748" s="20" t="n"/>
      <c r="O4748" s="40">
        <f>IF(AND(L4748="",M4748=""),"",N(L4748)+N(M4748))</f>
        <v/>
      </c>
      <c r="P4748" s="24">
        <f>IF(OR(O4748="",N(O4748)=0),"",N(M4748)/O4748)</f>
        <v/>
      </c>
      <c r="Q4748" s="40">
        <f>IF(OR(J4748="",N(J4748)=0,O4748=""),"",N(L4748)/(J4748/60))</f>
        <v/>
      </c>
      <c r="R4748" s="20" t="n"/>
    </row>
    <row r="4749">
      <c r="A4749" s="39" t="n"/>
      <c r="B4749" s="20" t="n"/>
      <c r="C4749" s="20" t="n"/>
      <c r="D4749" s="20" t="n"/>
      <c r="E4749" s="20" t="n"/>
      <c r="F4749" s="26">
        <f>IF(E4749="","",IFERROR(INDEX('İş emirleri'!$B$6:$B$305,MATCH(E4749,'İş emirleri'!$A$6:$A$305,0)),"İş emri yok"))</f>
        <v/>
      </c>
      <c r="G4749" s="38" t="n"/>
      <c r="H4749" s="38" t="n"/>
      <c r="I4749" s="20" t="n"/>
      <c r="J4749" s="40">
        <f>IF(G4749="","",MAX(0,G4749-N(H4749)))</f>
        <v/>
      </c>
      <c r="K4749" s="24">
        <f>IF(OR(G4749="",N(G4749)=0),"",J4749/G4749)</f>
        <v/>
      </c>
      <c r="L4749" s="38" t="n"/>
      <c r="M4749" s="38" t="n"/>
      <c r="N4749" s="20" t="n"/>
      <c r="O4749" s="40">
        <f>IF(AND(L4749="",M4749=""),"",N(L4749)+N(M4749))</f>
        <v/>
      </c>
      <c r="P4749" s="24">
        <f>IF(OR(O4749="",N(O4749)=0),"",N(M4749)/O4749)</f>
        <v/>
      </c>
      <c r="Q4749" s="40">
        <f>IF(OR(J4749="",N(J4749)=0,O4749=""),"",N(L4749)/(J4749/60))</f>
        <v/>
      </c>
      <c r="R4749" s="20" t="n"/>
    </row>
    <row r="4750">
      <c r="A4750" s="39" t="n"/>
      <c r="B4750" s="20" t="n"/>
      <c r="C4750" s="20" t="n"/>
      <c r="D4750" s="20" t="n"/>
      <c r="E4750" s="20" t="n"/>
      <c r="F4750" s="26">
        <f>IF(E4750="","",IFERROR(INDEX('İş emirleri'!$B$6:$B$305,MATCH(E4750,'İş emirleri'!$A$6:$A$305,0)),"İş emri yok"))</f>
        <v/>
      </c>
      <c r="G4750" s="38" t="n"/>
      <c r="H4750" s="38" t="n"/>
      <c r="I4750" s="20" t="n"/>
      <c r="J4750" s="40">
        <f>IF(G4750="","",MAX(0,G4750-N(H4750)))</f>
        <v/>
      </c>
      <c r="K4750" s="24">
        <f>IF(OR(G4750="",N(G4750)=0),"",J4750/G4750)</f>
        <v/>
      </c>
      <c r="L4750" s="38" t="n"/>
      <c r="M4750" s="38" t="n"/>
      <c r="N4750" s="20" t="n"/>
      <c r="O4750" s="40">
        <f>IF(AND(L4750="",M4750=""),"",N(L4750)+N(M4750))</f>
        <v/>
      </c>
      <c r="P4750" s="24">
        <f>IF(OR(O4750="",N(O4750)=0),"",N(M4750)/O4750)</f>
        <v/>
      </c>
      <c r="Q4750" s="40">
        <f>IF(OR(J4750="",N(J4750)=0,O4750=""),"",N(L4750)/(J4750/60))</f>
        <v/>
      </c>
      <c r="R4750" s="20" t="n"/>
    </row>
    <row r="4751">
      <c r="A4751" s="39" t="n"/>
      <c r="B4751" s="20" t="n"/>
      <c r="C4751" s="20" t="n"/>
      <c r="D4751" s="20" t="n"/>
      <c r="E4751" s="20" t="n"/>
      <c r="F4751" s="26">
        <f>IF(E4751="","",IFERROR(INDEX('İş emirleri'!$B$6:$B$305,MATCH(E4751,'İş emirleri'!$A$6:$A$305,0)),"İş emri yok"))</f>
        <v/>
      </c>
      <c r="G4751" s="38" t="n"/>
      <c r="H4751" s="38" t="n"/>
      <c r="I4751" s="20" t="n"/>
      <c r="J4751" s="40">
        <f>IF(G4751="","",MAX(0,G4751-N(H4751)))</f>
        <v/>
      </c>
      <c r="K4751" s="24">
        <f>IF(OR(G4751="",N(G4751)=0),"",J4751/G4751)</f>
        <v/>
      </c>
      <c r="L4751" s="38" t="n"/>
      <c r="M4751" s="38" t="n"/>
      <c r="N4751" s="20" t="n"/>
      <c r="O4751" s="40">
        <f>IF(AND(L4751="",M4751=""),"",N(L4751)+N(M4751))</f>
        <v/>
      </c>
      <c r="P4751" s="24">
        <f>IF(OR(O4751="",N(O4751)=0),"",N(M4751)/O4751)</f>
        <v/>
      </c>
      <c r="Q4751" s="40">
        <f>IF(OR(J4751="",N(J4751)=0,O4751=""),"",N(L4751)/(J4751/60))</f>
        <v/>
      </c>
      <c r="R4751" s="20" t="n"/>
    </row>
    <row r="4752">
      <c r="A4752" s="39" t="n"/>
      <c r="B4752" s="20" t="n"/>
      <c r="C4752" s="20" t="n"/>
      <c r="D4752" s="20" t="n"/>
      <c r="E4752" s="20" t="n"/>
      <c r="F4752" s="26">
        <f>IF(E4752="","",IFERROR(INDEX('İş emirleri'!$B$6:$B$305,MATCH(E4752,'İş emirleri'!$A$6:$A$305,0)),"İş emri yok"))</f>
        <v/>
      </c>
      <c r="G4752" s="38" t="n"/>
      <c r="H4752" s="38" t="n"/>
      <c r="I4752" s="20" t="n"/>
      <c r="J4752" s="40">
        <f>IF(G4752="","",MAX(0,G4752-N(H4752)))</f>
        <v/>
      </c>
      <c r="K4752" s="24">
        <f>IF(OR(G4752="",N(G4752)=0),"",J4752/G4752)</f>
        <v/>
      </c>
      <c r="L4752" s="38" t="n"/>
      <c r="M4752" s="38" t="n"/>
      <c r="N4752" s="20" t="n"/>
      <c r="O4752" s="40">
        <f>IF(AND(L4752="",M4752=""),"",N(L4752)+N(M4752))</f>
        <v/>
      </c>
      <c r="P4752" s="24">
        <f>IF(OR(O4752="",N(O4752)=0),"",N(M4752)/O4752)</f>
        <v/>
      </c>
      <c r="Q4752" s="40">
        <f>IF(OR(J4752="",N(J4752)=0,O4752=""),"",N(L4752)/(J4752/60))</f>
        <v/>
      </c>
      <c r="R4752" s="20" t="n"/>
    </row>
    <row r="4753">
      <c r="A4753" s="39" t="n"/>
      <c r="B4753" s="20" t="n"/>
      <c r="C4753" s="20" t="n"/>
      <c r="D4753" s="20" t="n"/>
      <c r="E4753" s="20" t="n"/>
      <c r="F4753" s="26">
        <f>IF(E4753="","",IFERROR(INDEX('İş emirleri'!$B$6:$B$305,MATCH(E4753,'İş emirleri'!$A$6:$A$305,0)),"İş emri yok"))</f>
        <v/>
      </c>
      <c r="G4753" s="38" t="n"/>
      <c r="H4753" s="38" t="n"/>
      <c r="I4753" s="20" t="n"/>
      <c r="J4753" s="40">
        <f>IF(G4753="","",MAX(0,G4753-N(H4753)))</f>
        <v/>
      </c>
      <c r="K4753" s="24">
        <f>IF(OR(G4753="",N(G4753)=0),"",J4753/G4753)</f>
        <v/>
      </c>
      <c r="L4753" s="38" t="n"/>
      <c r="M4753" s="38" t="n"/>
      <c r="N4753" s="20" t="n"/>
      <c r="O4753" s="40">
        <f>IF(AND(L4753="",M4753=""),"",N(L4753)+N(M4753))</f>
        <v/>
      </c>
      <c r="P4753" s="24">
        <f>IF(OR(O4753="",N(O4753)=0),"",N(M4753)/O4753)</f>
        <v/>
      </c>
      <c r="Q4753" s="40">
        <f>IF(OR(J4753="",N(J4753)=0,O4753=""),"",N(L4753)/(J4753/60))</f>
        <v/>
      </c>
      <c r="R4753" s="20" t="n"/>
    </row>
    <row r="4754">
      <c r="A4754" s="39" t="n"/>
      <c r="B4754" s="20" t="n"/>
      <c r="C4754" s="20" t="n"/>
      <c r="D4754" s="20" t="n"/>
      <c r="E4754" s="20" t="n"/>
      <c r="F4754" s="26">
        <f>IF(E4754="","",IFERROR(INDEX('İş emirleri'!$B$6:$B$305,MATCH(E4754,'İş emirleri'!$A$6:$A$305,0)),"İş emri yok"))</f>
        <v/>
      </c>
      <c r="G4754" s="38" t="n"/>
      <c r="H4754" s="38" t="n"/>
      <c r="I4754" s="20" t="n"/>
      <c r="J4754" s="40">
        <f>IF(G4754="","",MAX(0,G4754-N(H4754)))</f>
        <v/>
      </c>
      <c r="K4754" s="24">
        <f>IF(OR(G4754="",N(G4754)=0),"",J4754/G4754)</f>
        <v/>
      </c>
      <c r="L4754" s="38" t="n"/>
      <c r="M4754" s="38" t="n"/>
      <c r="N4754" s="20" t="n"/>
      <c r="O4754" s="40">
        <f>IF(AND(L4754="",M4754=""),"",N(L4754)+N(M4754))</f>
        <v/>
      </c>
      <c r="P4754" s="24">
        <f>IF(OR(O4754="",N(O4754)=0),"",N(M4754)/O4754)</f>
        <v/>
      </c>
      <c r="Q4754" s="40">
        <f>IF(OR(J4754="",N(J4754)=0,O4754=""),"",N(L4754)/(J4754/60))</f>
        <v/>
      </c>
      <c r="R4754" s="20" t="n"/>
    </row>
    <row r="4755">
      <c r="A4755" s="39" t="n"/>
      <c r="B4755" s="20" t="n"/>
      <c r="C4755" s="20" t="n"/>
      <c r="D4755" s="20" t="n"/>
      <c r="E4755" s="20" t="n"/>
      <c r="F4755" s="26">
        <f>IF(E4755="","",IFERROR(INDEX('İş emirleri'!$B$6:$B$305,MATCH(E4755,'İş emirleri'!$A$6:$A$305,0)),"İş emri yok"))</f>
        <v/>
      </c>
      <c r="G4755" s="38" t="n"/>
      <c r="H4755" s="38" t="n"/>
      <c r="I4755" s="20" t="n"/>
      <c r="J4755" s="40">
        <f>IF(G4755="","",MAX(0,G4755-N(H4755)))</f>
        <v/>
      </c>
      <c r="K4755" s="24">
        <f>IF(OR(G4755="",N(G4755)=0),"",J4755/G4755)</f>
        <v/>
      </c>
      <c r="L4755" s="38" t="n"/>
      <c r="M4755" s="38" t="n"/>
      <c r="N4755" s="20" t="n"/>
      <c r="O4755" s="40">
        <f>IF(AND(L4755="",M4755=""),"",N(L4755)+N(M4755))</f>
        <v/>
      </c>
      <c r="P4755" s="24">
        <f>IF(OR(O4755="",N(O4755)=0),"",N(M4755)/O4755)</f>
        <v/>
      </c>
      <c r="Q4755" s="40">
        <f>IF(OR(J4755="",N(J4755)=0,O4755=""),"",N(L4755)/(J4755/60))</f>
        <v/>
      </c>
      <c r="R4755" s="20" t="n"/>
    </row>
    <row r="4756">
      <c r="A4756" s="39" t="n"/>
      <c r="B4756" s="20" t="n"/>
      <c r="C4756" s="20" t="n"/>
      <c r="D4756" s="20" t="n"/>
      <c r="E4756" s="20" t="n"/>
      <c r="F4756" s="26">
        <f>IF(E4756="","",IFERROR(INDEX('İş emirleri'!$B$6:$B$305,MATCH(E4756,'İş emirleri'!$A$6:$A$305,0)),"İş emri yok"))</f>
        <v/>
      </c>
      <c r="G4756" s="38" t="n"/>
      <c r="H4756" s="38" t="n"/>
      <c r="I4756" s="20" t="n"/>
      <c r="J4756" s="40">
        <f>IF(G4756="","",MAX(0,G4756-N(H4756)))</f>
        <v/>
      </c>
      <c r="K4756" s="24">
        <f>IF(OR(G4756="",N(G4756)=0),"",J4756/G4756)</f>
        <v/>
      </c>
      <c r="L4756" s="38" t="n"/>
      <c r="M4756" s="38" t="n"/>
      <c r="N4756" s="20" t="n"/>
      <c r="O4756" s="40">
        <f>IF(AND(L4756="",M4756=""),"",N(L4756)+N(M4756))</f>
        <v/>
      </c>
      <c r="P4756" s="24">
        <f>IF(OR(O4756="",N(O4756)=0),"",N(M4756)/O4756)</f>
        <v/>
      </c>
      <c r="Q4756" s="40">
        <f>IF(OR(J4756="",N(J4756)=0,O4756=""),"",N(L4756)/(J4756/60))</f>
        <v/>
      </c>
      <c r="R4756" s="20" t="n"/>
    </row>
    <row r="4757">
      <c r="A4757" s="39" t="n"/>
      <c r="B4757" s="20" t="n"/>
      <c r="C4757" s="20" t="n"/>
      <c r="D4757" s="20" t="n"/>
      <c r="E4757" s="20" t="n"/>
      <c r="F4757" s="26">
        <f>IF(E4757="","",IFERROR(INDEX('İş emirleri'!$B$6:$B$305,MATCH(E4757,'İş emirleri'!$A$6:$A$305,0)),"İş emri yok"))</f>
        <v/>
      </c>
      <c r="G4757" s="38" t="n"/>
      <c r="H4757" s="38" t="n"/>
      <c r="I4757" s="20" t="n"/>
      <c r="J4757" s="40">
        <f>IF(G4757="","",MAX(0,G4757-N(H4757)))</f>
        <v/>
      </c>
      <c r="K4757" s="24">
        <f>IF(OR(G4757="",N(G4757)=0),"",J4757/G4757)</f>
        <v/>
      </c>
      <c r="L4757" s="38" t="n"/>
      <c r="M4757" s="38" t="n"/>
      <c r="N4757" s="20" t="n"/>
      <c r="O4757" s="40">
        <f>IF(AND(L4757="",M4757=""),"",N(L4757)+N(M4757))</f>
        <v/>
      </c>
      <c r="P4757" s="24">
        <f>IF(OR(O4757="",N(O4757)=0),"",N(M4757)/O4757)</f>
        <v/>
      </c>
      <c r="Q4757" s="40">
        <f>IF(OR(J4757="",N(J4757)=0,O4757=""),"",N(L4757)/(J4757/60))</f>
        <v/>
      </c>
      <c r="R4757" s="20" t="n"/>
    </row>
    <row r="4758">
      <c r="A4758" s="39" t="n"/>
      <c r="B4758" s="20" t="n"/>
      <c r="C4758" s="20" t="n"/>
      <c r="D4758" s="20" t="n"/>
      <c r="E4758" s="20" t="n"/>
      <c r="F4758" s="26">
        <f>IF(E4758="","",IFERROR(INDEX('İş emirleri'!$B$6:$B$305,MATCH(E4758,'İş emirleri'!$A$6:$A$305,0)),"İş emri yok"))</f>
        <v/>
      </c>
      <c r="G4758" s="38" t="n"/>
      <c r="H4758" s="38" t="n"/>
      <c r="I4758" s="20" t="n"/>
      <c r="J4758" s="40">
        <f>IF(G4758="","",MAX(0,G4758-N(H4758)))</f>
        <v/>
      </c>
      <c r="K4758" s="24">
        <f>IF(OR(G4758="",N(G4758)=0),"",J4758/G4758)</f>
        <v/>
      </c>
      <c r="L4758" s="38" t="n"/>
      <c r="M4758" s="38" t="n"/>
      <c r="N4758" s="20" t="n"/>
      <c r="O4758" s="40">
        <f>IF(AND(L4758="",M4758=""),"",N(L4758)+N(M4758))</f>
        <v/>
      </c>
      <c r="P4758" s="24">
        <f>IF(OR(O4758="",N(O4758)=0),"",N(M4758)/O4758)</f>
        <v/>
      </c>
      <c r="Q4758" s="40">
        <f>IF(OR(J4758="",N(J4758)=0,O4758=""),"",N(L4758)/(J4758/60))</f>
        <v/>
      </c>
      <c r="R4758" s="20" t="n"/>
    </row>
    <row r="4759">
      <c r="A4759" s="39" t="n"/>
      <c r="B4759" s="20" t="n"/>
      <c r="C4759" s="20" t="n"/>
      <c r="D4759" s="20" t="n"/>
      <c r="E4759" s="20" t="n"/>
      <c r="F4759" s="26">
        <f>IF(E4759="","",IFERROR(INDEX('İş emirleri'!$B$6:$B$305,MATCH(E4759,'İş emirleri'!$A$6:$A$305,0)),"İş emri yok"))</f>
        <v/>
      </c>
      <c r="G4759" s="38" t="n"/>
      <c r="H4759" s="38" t="n"/>
      <c r="I4759" s="20" t="n"/>
      <c r="J4759" s="40">
        <f>IF(G4759="","",MAX(0,G4759-N(H4759)))</f>
        <v/>
      </c>
      <c r="K4759" s="24">
        <f>IF(OR(G4759="",N(G4759)=0),"",J4759/G4759)</f>
        <v/>
      </c>
      <c r="L4759" s="38" t="n"/>
      <c r="M4759" s="38" t="n"/>
      <c r="N4759" s="20" t="n"/>
      <c r="O4759" s="40">
        <f>IF(AND(L4759="",M4759=""),"",N(L4759)+N(M4759))</f>
        <v/>
      </c>
      <c r="P4759" s="24">
        <f>IF(OR(O4759="",N(O4759)=0),"",N(M4759)/O4759)</f>
        <v/>
      </c>
      <c r="Q4759" s="40">
        <f>IF(OR(J4759="",N(J4759)=0,O4759=""),"",N(L4759)/(J4759/60))</f>
        <v/>
      </c>
      <c r="R4759" s="20" t="n"/>
    </row>
    <row r="4760">
      <c r="A4760" s="39" t="n"/>
      <c r="B4760" s="20" t="n"/>
      <c r="C4760" s="20" t="n"/>
      <c r="D4760" s="20" t="n"/>
      <c r="E4760" s="20" t="n"/>
      <c r="F4760" s="26">
        <f>IF(E4760="","",IFERROR(INDEX('İş emirleri'!$B$6:$B$305,MATCH(E4760,'İş emirleri'!$A$6:$A$305,0)),"İş emri yok"))</f>
        <v/>
      </c>
      <c r="G4760" s="38" t="n"/>
      <c r="H4760" s="38" t="n"/>
      <c r="I4760" s="20" t="n"/>
      <c r="J4760" s="40">
        <f>IF(G4760="","",MAX(0,G4760-N(H4760)))</f>
        <v/>
      </c>
      <c r="K4760" s="24">
        <f>IF(OR(G4760="",N(G4760)=0),"",J4760/G4760)</f>
        <v/>
      </c>
      <c r="L4760" s="38" t="n"/>
      <c r="M4760" s="38" t="n"/>
      <c r="N4760" s="20" t="n"/>
      <c r="O4760" s="40">
        <f>IF(AND(L4760="",M4760=""),"",N(L4760)+N(M4760))</f>
        <v/>
      </c>
      <c r="P4760" s="24">
        <f>IF(OR(O4760="",N(O4760)=0),"",N(M4760)/O4760)</f>
        <v/>
      </c>
      <c r="Q4760" s="40">
        <f>IF(OR(J4760="",N(J4760)=0,O4760=""),"",N(L4760)/(J4760/60))</f>
        <v/>
      </c>
      <c r="R4760" s="20" t="n"/>
    </row>
    <row r="4761">
      <c r="A4761" s="39" t="n"/>
      <c r="B4761" s="20" t="n"/>
      <c r="C4761" s="20" t="n"/>
      <c r="D4761" s="20" t="n"/>
      <c r="E4761" s="20" t="n"/>
      <c r="F4761" s="26">
        <f>IF(E4761="","",IFERROR(INDEX('İş emirleri'!$B$6:$B$305,MATCH(E4761,'İş emirleri'!$A$6:$A$305,0)),"İş emri yok"))</f>
        <v/>
      </c>
      <c r="G4761" s="38" t="n"/>
      <c r="H4761" s="38" t="n"/>
      <c r="I4761" s="20" t="n"/>
      <c r="J4761" s="40">
        <f>IF(G4761="","",MAX(0,G4761-N(H4761)))</f>
        <v/>
      </c>
      <c r="K4761" s="24">
        <f>IF(OR(G4761="",N(G4761)=0),"",J4761/G4761)</f>
        <v/>
      </c>
      <c r="L4761" s="38" t="n"/>
      <c r="M4761" s="38" t="n"/>
      <c r="N4761" s="20" t="n"/>
      <c r="O4761" s="40">
        <f>IF(AND(L4761="",M4761=""),"",N(L4761)+N(M4761))</f>
        <v/>
      </c>
      <c r="P4761" s="24">
        <f>IF(OR(O4761="",N(O4761)=0),"",N(M4761)/O4761)</f>
        <v/>
      </c>
      <c r="Q4761" s="40">
        <f>IF(OR(J4761="",N(J4761)=0,O4761=""),"",N(L4761)/(J4761/60))</f>
        <v/>
      </c>
      <c r="R4761" s="20" t="n"/>
    </row>
    <row r="4762">
      <c r="A4762" s="39" t="n"/>
      <c r="B4762" s="20" t="n"/>
      <c r="C4762" s="20" t="n"/>
      <c r="D4762" s="20" t="n"/>
      <c r="E4762" s="20" t="n"/>
      <c r="F4762" s="26">
        <f>IF(E4762="","",IFERROR(INDEX('İş emirleri'!$B$6:$B$305,MATCH(E4762,'İş emirleri'!$A$6:$A$305,0)),"İş emri yok"))</f>
        <v/>
      </c>
      <c r="G4762" s="38" t="n"/>
      <c r="H4762" s="38" t="n"/>
      <c r="I4762" s="20" t="n"/>
      <c r="J4762" s="40">
        <f>IF(G4762="","",MAX(0,G4762-N(H4762)))</f>
        <v/>
      </c>
      <c r="K4762" s="24">
        <f>IF(OR(G4762="",N(G4762)=0),"",J4762/G4762)</f>
        <v/>
      </c>
      <c r="L4762" s="38" t="n"/>
      <c r="M4762" s="38" t="n"/>
      <c r="N4762" s="20" t="n"/>
      <c r="O4762" s="40">
        <f>IF(AND(L4762="",M4762=""),"",N(L4762)+N(M4762))</f>
        <v/>
      </c>
      <c r="P4762" s="24">
        <f>IF(OR(O4762="",N(O4762)=0),"",N(M4762)/O4762)</f>
        <v/>
      </c>
      <c r="Q4762" s="40">
        <f>IF(OR(J4762="",N(J4762)=0,O4762=""),"",N(L4762)/(J4762/60))</f>
        <v/>
      </c>
      <c r="R4762" s="20" t="n"/>
    </row>
    <row r="4763">
      <c r="A4763" s="39" t="n"/>
      <c r="B4763" s="20" t="n"/>
      <c r="C4763" s="20" t="n"/>
      <c r="D4763" s="20" t="n"/>
      <c r="E4763" s="20" t="n"/>
      <c r="F4763" s="26">
        <f>IF(E4763="","",IFERROR(INDEX('İş emirleri'!$B$6:$B$305,MATCH(E4763,'İş emirleri'!$A$6:$A$305,0)),"İş emri yok"))</f>
        <v/>
      </c>
      <c r="G4763" s="38" t="n"/>
      <c r="H4763" s="38" t="n"/>
      <c r="I4763" s="20" t="n"/>
      <c r="J4763" s="40">
        <f>IF(G4763="","",MAX(0,G4763-N(H4763)))</f>
        <v/>
      </c>
      <c r="K4763" s="24">
        <f>IF(OR(G4763="",N(G4763)=0),"",J4763/G4763)</f>
        <v/>
      </c>
      <c r="L4763" s="38" t="n"/>
      <c r="M4763" s="38" t="n"/>
      <c r="N4763" s="20" t="n"/>
      <c r="O4763" s="40">
        <f>IF(AND(L4763="",M4763=""),"",N(L4763)+N(M4763))</f>
        <v/>
      </c>
      <c r="P4763" s="24">
        <f>IF(OR(O4763="",N(O4763)=0),"",N(M4763)/O4763)</f>
        <v/>
      </c>
      <c r="Q4763" s="40">
        <f>IF(OR(J4763="",N(J4763)=0,O4763=""),"",N(L4763)/(J4763/60))</f>
        <v/>
      </c>
      <c r="R4763" s="20" t="n"/>
    </row>
    <row r="4764">
      <c r="A4764" s="39" t="n"/>
      <c r="B4764" s="20" t="n"/>
      <c r="C4764" s="20" t="n"/>
      <c r="D4764" s="20" t="n"/>
      <c r="E4764" s="20" t="n"/>
      <c r="F4764" s="26">
        <f>IF(E4764="","",IFERROR(INDEX('İş emirleri'!$B$6:$B$305,MATCH(E4764,'İş emirleri'!$A$6:$A$305,0)),"İş emri yok"))</f>
        <v/>
      </c>
      <c r="G4764" s="38" t="n"/>
      <c r="H4764" s="38" t="n"/>
      <c r="I4764" s="20" t="n"/>
      <c r="J4764" s="40">
        <f>IF(G4764="","",MAX(0,G4764-N(H4764)))</f>
        <v/>
      </c>
      <c r="K4764" s="24">
        <f>IF(OR(G4764="",N(G4764)=0),"",J4764/G4764)</f>
        <v/>
      </c>
      <c r="L4764" s="38" t="n"/>
      <c r="M4764" s="38" t="n"/>
      <c r="N4764" s="20" t="n"/>
      <c r="O4764" s="40">
        <f>IF(AND(L4764="",M4764=""),"",N(L4764)+N(M4764))</f>
        <v/>
      </c>
      <c r="P4764" s="24">
        <f>IF(OR(O4764="",N(O4764)=0),"",N(M4764)/O4764)</f>
        <v/>
      </c>
      <c r="Q4764" s="40">
        <f>IF(OR(J4764="",N(J4764)=0,O4764=""),"",N(L4764)/(J4764/60))</f>
        <v/>
      </c>
      <c r="R4764" s="20" t="n"/>
    </row>
    <row r="4765">
      <c r="A4765" s="39" t="n"/>
      <c r="B4765" s="20" t="n"/>
      <c r="C4765" s="20" t="n"/>
      <c r="D4765" s="20" t="n"/>
      <c r="E4765" s="20" t="n"/>
      <c r="F4765" s="26">
        <f>IF(E4765="","",IFERROR(INDEX('İş emirleri'!$B$6:$B$305,MATCH(E4765,'İş emirleri'!$A$6:$A$305,0)),"İş emri yok"))</f>
        <v/>
      </c>
      <c r="G4765" s="38" t="n"/>
      <c r="H4765" s="38" t="n"/>
      <c r="I4765" s="20" t="n"/>
      <c r="J4765" s="40">
        <f>IF(G4765="","",MAX(0,G4765-N(H4765)))</f>
        <v/>
      </c>
      <c r="K4765" s="24">
        <f>IF(OR(G4765="",N(G4765)=0),"",J4765/G4765)</f>
        <v/>
      </c>
      <c r="L4765" s="38" t="n"/>
      <c r="M4765" s="38" t="n"/>
      <c r="N4765" s="20" t="n"/>
      <c r="O4765" s="40">
        <f>IF(AND(L4765="",M4765=""),"",N(L4765)+N(M4765))</f>
        <v/>
      </c>
      <c r="P4765" s="24">
        <f>IF(OR(O4765="",N(O4765)=0),"",N(M4765)/O4765)</f>
        <v/>
      </c>
      <c r="Q4765" s="40">
        <f>IF(OR(J4765="",N(J4765)=0,O4765=""),"",N(L4765)/(J4765/60))</f>
        <v/>
      </c>
      <c r="R4765" s="20" t="n"/>
    </row>
    <row r="4766">
      <c r="A4766" s="39" t="n"/>
      <c r="B4766" s="20" t="n"/>
      <c r="C4766" s="20" t="n"/>
      <c r="D4766" s="20" t="n"/>
      <c r="E4766" s="20" t="n"/>
      <c r="F4766" s="26">
        <f>IF(E4766="","",IFERROR(INDEX('İş emirleri'!$B$6:$B$305,MATCH(E4766,'İş emirleri'!$A$6:$A$305,0)),"İş emri yok"))</f>
        <v/>
      </c>
      <c r="G4766" s="38" t="n"/>
      <c r="H4766" s="38" t="n"/>
      <c r="I4766" s="20" t="n"/>
      <c r="J4766" s="40">
        <f>IF(G4766="","",MAX(0,G4766-N(H4766)))</f>
        <v/>
      </c>
      <c r="K4766" s="24">
        <f>IF(OR(G4766="",N(G4766)=0),"",J4766/G4766)</f>
        <v/>
      </c>
      <c r="L4766" s="38" t="n"/>
      <c r="M4766" s="38" t="n"/>
      <c r="N4766" s="20" t="n"/>
      <c r="O4766" s="40">
        <f>IF(AND(L4766="",M4766=""),"",N(L4766)+N(M4766))</f>
        <v/>
      </c>
      <c r="P4766" s="24">
        <f>IF(OR(O4766="",N(O4766)=0),"",N(M4766)/O4766)</f>
        <v/>
      </c>
      <c r="Q4766" s="40">
        <f>IF(OR(J4766="",N(J4766)=0,O4766=""),"",N(L4766)/(J4766/60))</f>
        <v/>
      </c>
      <c r="R4766" s="20" t="n"/>
    </row>
    <row r="4767">
      <c r="A4767" s="39" t="n"/>
      <c r="B4767" s="20" t="n"/>
      <c r="C4767" s="20" t="n"/>
      <c r="D4767" s="20" t="n"/>
      <c r="E4767" s="20" t="n"/>
      <c r="F4767" s="26">
        <f>IF(E4767="","",IFERROR(INDEX('İş emirleri'!$B$6:$B$305,MATCH(E4767,'İş emirleri'!$A$6:$A$305,0)),"İş emri yok"))</f>
        <v/>
      </c>
      <c r="G4767" s="38" t="n"/>
      <c r="H4767" s="38" t="n"/>
      <c r="I4767" s="20" t="n"/>
      <c r="J4767" s="40">
        <f>IF(G4767="","",MAX(0,G4767-N(H4767)))</f>
        <v/>
      </c>
      <c r="K4767" s="24">
        <f>IF(OR(G4767="",N(G4767)=0),"",J4767/G4767)</f>
        <v/>
      </c>
      <c r="L4767" s="38" t="n"/>
      <c r="M4767" s="38" t="n"/>
      <c r="N4767" s="20" t="n"/>
      <c r="O4767" s="40">
        <f>IF(AND(L4767="",M4767=""),"",N(L4767)+N(M4767))</f>
        <v/>
      </c>
      <c r="P4767" s="24">
        <f>IF(OR(O4767="",N(O4767)=0),"",N(M4767)/O4767)</f>
        <v/>
      </c>
      <c r="Q4767" s="40">
        <f>IF(OR(J4767="",N(J4767)=0,O4767=""),"",N(L4767)/(J4767/60))</f>
        <v/>
      </c>
      <c r="R4767" s="20" t="n"/>
    </row>
    <row r="4768">
      <c r="A4768" s="39" t="n"/>
      <c r="B4768" s="20" t="n"/>
      <c r="C4768" s="20" t="n"/>
      <c r="D4768" s="20" t="n"/>
      <c r="E4768" s="20" t="n"/>
      <c r="F4768" s="26">
        <f>IF(E4768="","",IFERROR(INDEX('İş emirleri'!$B$6:$B$305,MATCH(E4768,'İş emirleri'!$A$6:$A$305,0)),"İş emri yok"))</f>
        <v/>
      </c>
      <c r="G4768" s="38" t="n"/>
      <c r="H4768" s="38" t="n"/>
      <c r="I4768" s="20" t="n"/>
      <c r="J4768" s="40">
        <f>IF(G4768="","",MAX(0,G4768-N(H4768)))</f>
        <v/>
      </c>
      <c r="K4768" s="24">
        <f>IF(OR(G4768="",N(G4768)=0),"",J4768/G4768)</f>
        <v/>
      </c>
      <c r="L4768" s="38" t="n"/>
      <c r="M4768" s="38" t="n"/>
      <c r="N4768" s="20" t="n"/>
      <c r="O4768" s="40">
        <f>IF(AND(L4768="",M4768=""),"",N(L4768)+N(M4768))</f>
        <v/>
      </c>
      <c r="P4768" s="24">
        <f>IF(OR(O4768="",N(O4768)=0),"",N(M4768)/O4768)</f>
        <v/>
      </c>
      <c r="Q4768" s="40">
        <f>IF(OR(J4768="",N(J4768)=0,O4768=""),"",N(L4768)/(J4768/60))</f>
        <v/>
      </c>
      <c r="R4768" s="20" t="n"/>
    </row>
    <row r="4769">
      <c r="A4769" s="39" t="n"/>
      <c r="B4769" s="20" t="n"/>
      <c r="C4769" s="20" t="n"/>
      <c r="D4769" s="20" t="n"/>
      <c r="E4769" s="20" t="n"/>
      <c r="F4769" s="26">
        <f>IF(E4769="","",IFERROR(INDEX('İş emirleri'!$B$6:$B$305,MATCH(E4769,'İş emirleri'!$A$6:$A$305,0)),"İş emri yok"))</f>
        <v/>
      </c>
      <c r="G4769" s="38" t="n"/>
      <c r="H4769" s="38" t="n"/>
      <c r="I4769" s="20" t="n"/>
      <c r="J4769" s="40">
        <f>IF(G4769="","",MAX(0,G4769-N(H4769)))</f>
        <v/>
      </c>
      <c r="K4769" s="24">
        <f>IF(OR(G4769="",N(G4769)=0),"",J4769/G4769)</f>
        <v/>
      </c>
      <c r="L4769" s="38" t="n"/>
      <c r="M4769" s="38" t="n"/>
      <c r="N4769" s="20" t="n"/>
      <c r="O4769" s="40">
        <f>IF(AND(L4769="",M4769=""),"",N(L4769)+N(M4769))</f>
        <v/>
      </c>
      <c r="P4769" s="24">
        <f>IF(OR(O4769="",N(O4769)=0),"",N(M4769)/O4769)</f>
        <v/>
      </c>
      <c r="Q4769" s="40">
        <f>IF(OR(J4769="",N(J4769)=0,O4769=""),"",N(L4769)/(J4769/60))</f>
        <v/>
      </c>
      <c r="R4769" s="20" t="n"/>
    </row>
    <row r="4770">
      <c r="A4770" s="39" t="n"/>
      <c r="B4770" s="20" t="n"/>
      <c r="C4770" s="20" t="n"/>
      <c r="D4770" s="20" t="n"/>
      <c r="E4770" s="20" t="n"/>
      <c r="F4770" s="26">
        <f>IF(E4770="","",IFERROR(INDEX('İş emirleri'!$B$6:$B$305,MATCH(E4770,'İş emirleri'!$A$6:$A$305,0)),"İş emri yok"))</f>
        <v/>
      </c>
      <c r="G4770" s="38" t="n"/>
      <c r="H4770" s="38" t="n"/>
      <c r="I4770" s="20" t="n"/>
      <c r="J4770" s="40">
        <f>IF(G4770="","",MAX(0,G4770-N(H4770)))</f>
        <v/>
      </c>
      <c r="K4770" s="24">
        <f>IF(OR(G4770="",N(G4770)=0),"",J4770/G4770)</f>
        <v/>
      </c>
      <c r="L4770" s="38" t="n"/>
      <c r="M4770" s="38" t="n"/>
      <c r="N4770" s="20" t="n"/>
      <c r="O4770" s="40">
        <f>IF(AND(L4770="",M4770=""),"",N(L4770)+N(M4770))</f>
        <v/>
      </c>
      <c r="P4770" s="24">
        <f>IF(OR(O4770="",N(O4770)=0),"",N(M4770)/O4770)</f>
        <v/>
      </c>
      <c r="Q4770" s="40">
        <f>IF(OR(J4770="",N(J4770)=0,O4770=""),"",N(L4770)/(J4770/60))</f>
        <v/>
      </c>
      <c r="R4770" s="20" t="n"/>
    </row>
    <row r="4771">
      <c r="A4771" s="39" t="n"/>
      <c r="B4771" s="20" t="n"/>
      <c r="C4771" s="20" t="n"/>
      <c r="D4771" s="20" t="n"/>
      <c r="E4771" s="20" t="n"/>
      <c r="F4771" s="26">
        <f>IF(E4771="","",IFERROR(INDEX('İş emirleri'!$B$6:$B$305,MATCH(E4771,'İş emirleri'!$A$6:$A$305,0)),"İş emri yok"))</f>
        <v/>
      </c>
      <c r="G4771" s="38" t="n"/>
      <c r="H4771" s="38" t="n"/>
      <c r="I4771" s="20" t="n"/>
      <c r="J4771" s="40">
        <f>IF(G4771="","",MAX(0,G4771-N(H4771)))</f>
        <v/>
      </c>
      <c r="K4771" s="24">
        <f>IF(OR(G4771="",N(G4771)=0),"",J4771/G4771)</f>
        <v/>
      </c>
      <c r="L4771" s="38" t="n"/>
      <c r="M4771" s="38" t="n"/>
      <c r="N4771" s="20" t="n"/>
      <c r="O4771" s="40">
        <f>IF(AND(L4771="",M4771=""),"",N(L4771)+N(M4771))</f>
        <v/>
      </c>
      <c r="P4771" s="24">
        <f>IF(OR(O4771="",N(O4771)=0),"",N(M4771)/O4771)</f>
        <v/>
      </c>
      <c r="Q4771" s="40">
        <f>IF(OR(J4771="",N(J4771)=0,O4771=""),"",N(L4771)/(J4771/60))</f>
        <v/>
      </c>
      <c r="R4771" s="20" t="n"/>
    </row>
    <row r="4772">
      <c r="A4772" s="39" t="n"/>
      <c r="B4772" s="20" t="n"/>
      <c r="C4772" s="20" t="n"/>
      <c r="D4772" s="20" t="n"/>
      <c r="E4772" s="20" t="n"/>
      <c r="F4772" s="26">
        <f>IF(E4772="","",IFERROR(INDEX('İş emirleri'!$B$6:$B$305,MATCH(E4772,'İş emirleri'!$A$6:$A$305,0)),"İş emri yok"))</f>
        <v/>
      </c>
      <c r="G4772" s="38" t="n"/>
      <c r="H4772" s="38" t="n"/>
      <c r="I4772" s="20" t="n"/>
      <c r="J4772" s="40">
        <f>IF(G4772="","",MAX(0,G4772-N(H4772)))</f>
        <v/>
      </c>
      <c r="K4772" s="24">
        <f>IF(OR(G4772="",N(G4772)=0),"",J4772/G4772)</f>
        <v/>
      </c>
      <c r="L4772" s="38" t="n"/>
      <c r="M4772" s="38" t="n"/>
      <c r="N4772" s="20" t="n"/>
      <c r="O4772" s="40">
        <f>IF(AND(L4772="",M4772=""),"",N(L4772)+N(M4772))</f>
        <v/>
      </c>
      <c r="P4772" s="24">
        <f>IF(OR(O4772="",N(O4772)=0),"",N(M4772)/O4772)</f>
        <v/>
      </c>
      <c r="Q4772" s="40">
        <f>IF(OR(J4772="",N(J4772)=0,O4772=""),"",N(L4772)/(J4772/60))</f>
        <v/>
      </c>
      <c r="R4772" s="20" t="n"/>
    </row>
    <row r="4773">
      <c r="A4773" s="39" t="n"/>
      <c r="B4773" s="20" t="n"/>
      <c r="C4773" s="20" t="n"/>
      <c r="D4773" s="20" t="n"/>
      <c r="E4773" s="20" t="n"/>
      <c r="F4773" s="26">
        <f>IF(E4773="","",IFERROR(INDEX('İş emirleri'!$B$6:$B$305,MATCH(E4773,'İş emirleri'!$A$6:$A$305,0)),"İş emri yok"))</f>
        <v/>
      </c>
      <c r="G4773" s="38" t="n"/>
      <c r="H4773" s="38" t="n"/>
      <c r="I4773" s="20" t="n"/>
      <c r="J4773" s="40">
        <f>IF(G4773="","",MAX(0,G4773-N(H4773)))</f>
        <v/>
      </c>
      <c r="K4773" s="24">
        <f>IF(OR(G4773="",N(G4773)=0),"",J4773/G4773)</f>
        <v/>
      </c>
      <c r="L4773" s="38" t="n"/>
      <c r="M4773" s="38" t="n"/>
      <c r="N4773" s="20" t="n"/>
      <c r="O4773" s="40">
        <f>IF(AND(L4773="",M4773=""),"",N(L4773)+N(M4773))</f>
        <v/>
      </c>
      <c r="P4773" s="24">
        <f>IF(OR(O4773="",N(O4773)=0),"",N(M4773)/O4773)</f>
        <v/>
      </c>
      <c r="Q4773" s="40">
        <f>IF(OR(J4773="",N(J4773)=0,O4773=""),"",N(L4773)/(J4773/60))</f>
        <v/>
      </c>
      <c r="R4773" s="20" t="n"/>
    </row>
    <row r="4774">
      <c r="A4774" s="39" t="n"/>
      <c r="B4774" s="20" t="n"/>
      <c r="C4774" s="20" t="n"/>
      <c r="D4774" s="20" t="n"/>
      <c r="E4774" s="20" t="n"/>
      <c r="F4774" s="26">
        <f>IF(E4774="","",IFERROR(INDEX('İş emirleri'!$B$6:$B$305,MATCH(E4774,'İş emirleri'!$A$6:$A$305,0)),"İş emri yok"))</f>
        <v/>
      </c>
      <c r="G4774" s="38" t="n"/>
      <c r="H4774" s="38" t="n"/>
      <c r="I4774" s="20" t="n"/>
      <c r="J4774" s="40">
        <f>IF(G4774="","",MAX(0,G4774-N(H4774)))</f>
        <v/>
      </c>
      <c r="K4774" s="24">
        <f>IF(OR(G4774="",N(G4774)=0),"",J4774/G4774)</f>
        <v/>
      </c>
      <c r="L4774" s="38" t="n"/>
      <c r="M4774" s="38" t="n"/>
      <c r="N4774" s="20" t="n"/>
      <c r="O4774" s="40">
        <f>IF(AND(L4774="",M4774=""),"",N(L4774)+N(M4774))</f>
        <v/>
      </c>
      <c r="P4774" s="24">
        <f>IF(OR(O4774="",N(O4774)=0),"",N(M4774)/O4774)</f>
        <v/>
      </c>
      <c r="Q4774" s="40">
        <f>IF(OR(J4774="",N(J4774)=0,O4774=""),"",N(L4774)/(J4774/60))</f>
        <v/>
      </c>
      <c r="R4774" s="20" t="n"/>
    </row>
    <row r="4775">
      <c r="A4775" s="39" t="n"/>
      <c r="B4775" s="20" t="n"/>
      <c r="C4775" s="20" t="n"/>
      <c r="D4775" s="20" t="n"/>
      <c r="E4775" s="20" t="n"/>
      <c r="F4775" s="26">
        <f>IF(E4775="","",IFERROR(INDEX('İş emirleri'!$B$6:$B$305,MATCH(E4775,'İş emirleri'!$A$6:$A$305,0)),"İş emri yok"))</f>
        <v/>
      </c>
      <c r="G4775" s="38" t="n"/>
      <c r="H4775" s="38" t="n"/>
      <c r="I4775" s="20" t="n"/>
      <c r="J4775" s="40">
        <f>IF(G4775="","",MAX(0,G4775-N(H4775)))</f>
        <v/>
      </c>
      <c r="K4775" s="24">
        <f>IF(OR(G4775="",N(G4775)=0),"",J4775/G4775)</f>
        <v/>
      </c>
      <c r="L4775" s="38" t="n"/>
      <c r="M4775" s="38" t="n"/>
      <c r="N4775" s="20" t="n"/>
      <c r="O4775" s="40">
        <f>IF(AND(L4775="",M4775=""),"",N(L4775)+N(M4775))</f>
        <v/>
      </c>
      <c r="P4775" s="24">
        <f>IF(OR(O4775="",N(O4775)=0),"",N(M4775)/O4775)</f>
        <v/>
      </c>
      <c r="Q4775" s="40">
        <f>IF(OR(J4775="",N(J4775)=0,O4775=""),"",N(L4775)/(J4775/60))</f>
        <v/>
      </c>
      <c r="R4775" s="20" t="n"/>
    </row>
    <row r="4776">
      <c r="A4776" s="39" t="n"/>
      <c r="B4776" s="20" t="n"/>
      <c r="C4776" s="20" t="n"/>
      <c r="D4776" s="20" t="n"/>
      <c r="E4776" s="20" t="n"/>
      <c r="F4776" s="26">
        <f>IF(E4776="","",IFERROR(INDEX('İş emirleri'!$B$6:$B$305,MATCH(E4776,'İş emirleri'!$A$6:$A$305,0)),"İş emri yok"))</f>
        <v/>
      </c>
      <c r="G4776" s="38" t="n"/>
      <c r="H4776" s="38" t="n"/>
      <c r="I4776" s="20" t="n"/>
      <c r="J4776" s="40">
        <f>IF(G4776="","",MAX(0,G4776-N(H4776)))</f>
        <v/>
      </c>
      <c r="K4776" s="24">
        <f>IF(OR(G4776="",N(G4776)=0),"",J4776/G4776)</f>
        <v/>
      </c>
      <c r="L4776" s="38" t="n"/>
      <c r="M4776" s="38" t="n"/>
      <c r="N4776" s="20" t="n"/>
      <c r="O4776" s="40">
        <f>IF(AND(L4776="",M4776=""),"",N(L4776)+N(M4776))</f>
        <v/>
      </c>
      <c r="P4776" s="24">
        <f>IF(OR(O4776="",N(O4776)=0),"",N(M4776)/O4776)</f>
        <v/>
      </c>
      <c r="Q4776" s="40">
        <f>IF(OR(J4776="",N(J4776)=0,O4776=""),"",N(L4776)/(J4776/60))</f>
        <v/>
      </c>
      <c r="R4776" s="20" t="n"/>
    </row>
    <row r="4777">
      <c r="A4777" s="39" t="n"/>
      <c r="B4777" s="20" t="n"/>
      <c r="C4777" s="20" t="n"/>
      <c r="D4777" s="20" t="n"/>
      <c r="E4777" s="20" t="n"/>
      <c r="F4777" s="26">
        <f>IF(E4777="","",IFERROR(INDEX('İş emirleri'!$B$6:$B$305,MATCH(E4777,'İş emirleri'!$A$6:$A$305,0)),"İş emri yok"))</f>
        <v/>
      </c>
      <c r="G4777" s="38" t="n"/>
      <c r="H4777" s="38" t="n"/>
      <c r="I4777" s="20" t="n"/>
      <c r="J4777" s="40">
        <f>IF(G4777="","",MAX(0,G4777-N(H4777)))</f>
        <v/>
      </c>
      <c r="K4777" s="24">
        <f>IF(OR(G4777="",N(G4777)=0),"",J4777/G4777)</f>
        <v/>
      </c>
      <c r="L4777" s="38" t="n"/>
      <c r="M4777" s="38" t="n"/>
      <c r="N4777" s="20" t="n"/>
      <c r="O4777" s="40">
        <f>IF(AND(L4777="",M4777=""),"",N(L4777)+N(M4777))</f>
        <v/>
      </c>
      <c r="P4777" s="24">
        <f>IF(OR(O4777="",N(O4777)=0),"",N(M4777)/O4777)</f>
        <v/>
      </c>
      <c r="Q4777" s="40">
        <f>IF(OR(J4777="",N(J4777)=0,O4777=""),"",N(L4777)/(J4777/60))</f>
        <v/>
      </c>
      <c r="R4777" s="20" t="n"/>
    </row>
    <row r="4778">
      <c r="A4778" s="39" t="n"/>
      <c r="B4778" s="20" t="n"/>
      <c r="C4778" s="20" t="n"/>
      <c r="D4778" s="20" t="n"/>
      <c r="E4778" s="20" t="n"/>
      <c r="F4778" s="26">
        <f>IF(E4778="","",IFERROR(INDEX('İş emirleri'!$B$6:$B$305,MATCH(E4778,'İş emirleri'!$A$6:$A$305,0)),"İş emri yok"))</f>
        <v/>
      </c>
      <c r="G4778" s="38" t="n"/>
      <c r="H4778" s="38" t="n"/>
      <c r="I4778" s="20" t="n"/>
      <c r="J4778" s="40">
        <f>IF(G4778="","",MAX(0,G4778-N(H4778)))</f>
        <v/>
      </c>
      <c r="K4778" s="24">
        <f>IF(OR(G4778="",N(G4778)=0),"",J4778/G4778)</f>
        <v/>
      </c>
      <c r="L4778" s="38" t="n"/>
      <c r="M4778" s="38" t="n"/>
      <c r="N4778" s="20" t="n"/>
      <c r="O4778" s="40">
        <f>IF(AND(L4778="",M4778=""),"",N(L4778)+N(M4778))</f>
        <v/>
      </c>
      <c r="P4778" s="24">
        <f>IF(OR(O4778="",N(O4778)=0),"",N(M4778)/O4778)</f>
        <v/>
      </c>
      <c r="Q4778" s="40">
        <f>IF(OR(J4778="",N(J4778)=0,O4778=""),"",N(L4778)/(J4778/60))</f>
        <v/>
      </c>
      <c r="R4778" s="20" t="n"/>
    </row>
    <row r="4779">
      <c r="A4779" s="39" t="n"/>
      <c r="B4779" s="20" t="n"/>
      <c r="C4779" s="20" t="n"/>
      <c r="D4779" s="20" t="n"/>
      <c r="E4779" s="20" t="n"/>
      <c r="F4779" s="26">
        <f>IF(E4779="","",IFERROR(INDEX('İş emirleri'!$B$6:$B$305,MATCH(E4779,'İş emirleri'!$A$6:$A$305,0)),"İş emri yok"))</f>
        <v/>
      </c>
      <c r="G4779" s="38" t="n"/>
      <c r="H4779" s="38" t="n"/>
      <c r="I4779" s="20" t="n"/>
      <c r="J4779" s="40">
        <f>IF(G4779="","",MAX(0,G4779-N(H4779)))</f>
        <v/>
      </c>
      <c r="K4779" s="24">
        <f>IF(OR(G4779="",N(G4779)=0),"",J4779/G4779)</f>
        <v/>
      </c>
      <c r="L4779" s="38" t="n"/>
      <c r="M4779" s="38" t="n"/>
      <c r="N4779" s="20" t="n"/>
      <c r="O4779" s="40">
        <f>IF(AND(L4779="",M4779=""),"",N(L4779)+N(M4779))</f>
        <v/>
      </c>
      <c r="P4779" s="24">
        <f>IF(OR(O4779="",N(O4779)=0),"",N(M4779)/O4779)</f>
        <v/>
      </c>
      <c r="Q4779" s="40">
        <f>IF(OR(J4779="",N(J4779)=0,O4779=""),"",N(L4779)/(J4779/60))</f>
        <v/>
      </c>
      <c r="R4779" s="20" t="n"/>
    </row>
    <row r="4780">
      <c r="A4780" s="39" t="n"/>
      <c r="B4780" s="20" t="n"/>
      <c r="C4780" s="20" t="n"/>
      <c r="D4780" s="20" t="n"/>
      <c r="E4780" s="20" t="n"/>
      <c r="F4780" s="26">
        <f>IF(E4780="","",IFERROR(INDEX('İş emirleri'!$B$6:$B$305,MATCH(E4780,'İş emirleri'!$A$6:$A$305,0)),"İş emri yok"))</f>
        <v/>
      </c>
      <c r="G4780" s="38" t="n"/>
      <c r="H4780" s="38" t="n"/>
      <c r="I4780" s="20" t="n"/>
      <c r="J4780" s="40">
        <f>IF(G4780="","",MAX(0,G4780-N(H4780)))</f>
        <v/>
      </c>
      <c r="K4780" s="24">
        <f>IF(OR(G4780="",N(G4780)=0),"",J4780/G4780)</f>
        <v/>
      </c>
      <c r="L4780" s="38" t="n"/>
      <c r="M4780" s="38" t="n"/>
      <c r="N4780" s="20" t="n"/>
      <c r="O4780" s="40">
        <f>IF(AND(L4780="",M4780=""),"",N(L4780)+N(M4780))</f>
        <v/>
      </c>
      <c r="P4780" s="24">
        <f>IF(OR(O4780="",N(O4780)=0),"",N(M4780)/O4780)</f>
        <v/>
      </c>
      <c r="Q4780" s="40">
        <f>IF(OR(J4780="",N(J4780)=0,O4780=""),"",N(L4780)/(J4780/60))</f>
        <v/>
      </c>
      <c r="R4780" s="20" t="n"/>
    </row>
    <row r="4781">
      <c r="A4781" s="39" t="n"/>
      <c r="B4781" s="20" t="n"/>
      <c r="C4781" s="20" t="n"/>
      <c r="D4781" s="20" t="n"/>
      <c r="E4781" s="20" t="n"/>
      <c r="F4781" s="26">
        <f>IF(E4781="","",IFERROR(INDEX('İş emirleri'!$B$6:$B$305,MATCH(E4781,'İş emirleri'!$A$6:$A$305,0)),"İş emri yok"))</f>
        <v/>
      </c>
      <c r="G4781" s="38" t="n"/>
      <c r="H4781" s="38" t="n"/>
      <c r="I4781" s="20" t="n"/>
      <c r="J4781" s="40">
        <f>IF(G4781="","",MAX(0,G4781-N(H4781)))</f>
        <v/>
      </c>
      <c r="K4781" s="24">
        <f>IF(OR(G4781="",N(G4781)=0),"",J4781/G4781)</f>
        <v/>
      </c>
      <c r="L4781" s="38" t="n"/>
      <c r="M4781" s="38" t="n"/>
      <c r="N4781" s="20" t="n"/>
      <c r="O4781" s="40">
        <f>IF(AND(L4781="",M4781=""),"",N(L4781)+N(M4781))</f>
        <v/>
      </c>
      <c r="P4781" s="24">
        <f>IF(OR(O4781="",N(O4781)=0),"",N(M4781)/O4781)</f>
        <v/>
      </c>
      <c r="Q4781" s="40">
        <f>IF(OR(J4781="",N(J4781)=0,O4781=""),"",N(L4781)/(J4781/60))</f>
        <v/>
      </c>
      <c r="R4781" s="20" t="n"/>
    </row>
    <row r="4782">
      <c r="A4782" s="39" t="n"/>
      <c r="B4782" s="20" t="n"/>
      <c r="C4782" s="20" t="n"/>
      <c r="D4782" s="20" t="n"/>
      <c r="E4782" s="20" t="n"/>
      <c r="F4782" s="26">
        <f>IF(E4782="","",IFERROR(INDEX('İş emirleri'!$B$6:$B$305,MATCH(E4782,'İş emirleri'!$A$6:$A$305,0)),"İş emri yok"))</f>
        <v/>
      </c>
      <c r="G4782" s="38" t="n"/>
      <c r="H4782" s="38" t="n"/>
      <c r="I4782" s="20" t="n"/>
      <c r="J4782" s="40">
        <f>IF(G4782="","",MAX(0,G4782-N(H4782)))</f>
        <v/>
      </c>
      <c r="K4782" s="24">
        <f>IF(OR(G4782="",N(G4782)=0),"",J4782/G4782)</f>
        <v/>
      </c>
      <c r="L4782" s="38" t="n"/>
      <c r="M4782" s="38" t="n"/>
      <c r="N4782" s="20" t="n"/>
      <c r="O4782" s="40">
        <f>IF(AND(L4782="",M4782=""),"",N(L4782)+N(M4782))</f>
        <v/>
      </c>
      <c r="P4782" s="24">
        <f>IF(OR(O4782="",N(O4782)=0),"",N(M4782)/O4782)</f>
        <v/>
      </c>
      <c r="Q4782" s="40">
        <f>IF(OR(J4782="",N(J4782)=0,O4782=""),"",N(L4782)/(J4782/60))</f>
        <v/>
      </c>
      <c r="R4782" s="20" t="n"/>
    </row>
    <row r="4783">
      <c r="A4783" s="39" t="n"/>
      <c r="B4783" s="20" t="n"/>
      <c r="C4783" s="20" t="n"/>
      <c r="D4783" s="20" t="n"/>
      <c r="E4783" s="20" t="n"/>
      <c r="F4783" s="26">
        <f>IF(E4783="","",IFERROR(INDEX('İş emirleri'!$B$6:$B$305,MATCH(E4783,'İş emirleri'!$A$6:$A$305,0)),"İş emri yok"))</f>
        <v/>
      </c>
      <c r="G4783" s="38" t="n"/>
      <c r="H4783" s="38" t="n"/>
      <c r="I4783" s="20" t="n"/>
      <c r="J4783" s="40">
        <f>IF(G4783="","",MAX(0,G4783-N(H4783)))</f>
        <v/>
      </c>
      <c r="K4783" s="24">
        <f>IF(OR(G4783="",N(G4783)=0),"",J4783/G4783)</f>
        <v/>
      </c>
      <c r="L4783" s="38" t="n"/>
      <c r="M4783" s="38" t="n"/>
      <c r="N4783" s="20" t="n"/>
      <c r="O4783" s="40">
        <f>IF(AND(L4783="",M4783=""),"",N(L4783)+N(M4783))</f>
        <v/>
      </c>
      <c r="P4783" s="24">
        <f>IF(OR(O4783="",N(O4783)=0),"",N(M4783)/O4783)</f>
        <v/>
      </c>
      <c r="Q4783" s="40">
        <f>IF(OR(J4783="",N(J4783)=0,O4783=""),"",N(L4783)/(J4783/60))</f>
        <v/>
      </c>
      <c r="R4783" s="20" t="n"/>
    </row>
    <row r="4784">
      <c r="A4784" s="39" t="n"/>
      <c r="B4784" s="20" t="n"/>
      <c r="C4784" s="20" t="n"/>
      <c r="D4784" s="20" t="n"/>
      <c r="E4784" s="20" t="n"/>
      <c r="F4784" s="26">
        <f>IF(E4784="","",IFERROR(INDEX('İş emirleri'!$B$6:$B$305,MATCH(E4784,'İş emirleri'!$A$6:$A$305,0)),"İş emri yok"))</f>
        <v/>
      </c>
      <c r="G4784" s="38" t="n"/>
      <c r="H4784" s="38" t="n"/>
      <c r="I4784" s="20" t="n"/>
      <c r="J4784" s="40">
        <f>IF(G4784="","",MAX(0,G4784-N(H4784)))</f>
        <v/>
      </c>
      <c r="K4784" s="24">
        <f>IF(OR(G4784="",N(G4784)=0),"",J4784/G4784)</f>
        <v/>
      </c>
      <c r="L4784" s="38" t="n"/>
      <c r="M4784" s="38" t="n"/>
      <c r="N4784" s="20" t="n"/>
      <c r="O4784" s="40">
        <f>IF(AND(L4784="",M4784=""),"",N(L4784)+N(M4784))</f>
        <v/>
      </c>
      <c r="P4784" s="24">
        <f>IF(OR(O4784="",N(O4784)=0),"",N(M4784)/O4784)</f>
        <v/>
      </c>
      <c r="Q4784" s="40">
        <f>IF(OR(J4784="",N(J4784)=0,O4784=""),"",N(L4784)/(J4784/60))</f>
        <v/>
      </c>
      <c r="R4784" s="20" t="n"/>
    </row>
    <row r="4785">
      <c r="A4785" s="39" t="n"/>
      <c r="B4785" s="20" t="n"/>
      <c r="C4785" s="20" t="n"/>
      <c r="D4785" s="20" t="n"/>
      <c r="E4785" s="20" t="n"/>
      <c r="F4785" s="26">
        <f>IF(E4785="","",IFERROR(INDEX('İş emirleri'!$B$6:$B$305,MATCH(E4785,'İş emirleri'!$A$6:$A$305,0)),"İş emri yok"))</f>
        <v/>
      </c>
      <c r="G4785" s="38" t="n"/>
      <c r="H4785" s="38" t="n"/>
      <c r="I4785" s="20" t="n"/>
      <c r="J4785" s="40">
        <f>IF(G4785="","",MAX(0,G4785-N(H4785)))</f>
        <v/>
      </c>
      <c r="K4785" s="24">
        <f>IF(OR(G4785="",N(G4785)=0),"",J4785/G4785)</f>
        <v/>
      </c>
      <c r="L4785" s="38" t="n"/>
      <c r="M4785" s="38" t="n"/>
      <c r="N4785" s="20" t="n"/>
      <c r="O4785" s="40">
        <f>IF(AND(L4785="",M4785=""),"",N(L4785)+N(M4785))</f>
        <v/>
      </c>
      <c r="P4785" s="24">
        <f>IF(OR(O4785="",N(O4785)=0),"",N(M4785)/O4785)</f>
        <v/>
      </c>
      <c r="Q4785" s="40">
        <f>IF(OR(J4785="",N(J4785)=0,O4785=""),"",N(L4785)/(J4785/60))</f>
        <v/>
      </c>
      <c r="R4785" s="20" t="n"/>
    </row>
    <row r="4786">
      <c r="A4786" s="39" t="n"/>
      <c r="B4786" s="20" t="n"/>
      <c r="C4786" s="20" t="n"/>
      <c r="D4786" s="20" t="n"/>
      <c r="E4786" s="20" t="n"/>
      <c r="F4786" s="26">
        <f>IF(E4786="","",IFERROR(INDEX('İş emirleri'!$B$6:$B$305,MATCH(E4786,'İş emirleri'!$A$6:$A$305,0)),"İş emri yok"))</f>
        <v/>
      </c>
      <c r="G4786" s="38" t="n"/>
      <c r="H4786" s="38" t="n"/>
      <c r="I4786" s="20" t="n"/>
      <c r="J4786" s="40">
        <f>IF(G4786="","",MAX(0,G4786-N(H4786)))</f>
        <v/>
      </c>
      <c r="K4786" s="24">
        <f>IF(OR(G4786="",N(G4786)=0),"",J4786/G4786)</f>
        <v/>
      </c>
      <c r="L4786" s="38" t="n"/>
      <c r="M4786" s="38" t="n"/>
      <c r="N4786" s="20" t="n"/>
      <c r="O4786" s="40">
        <f>IF(AND(L4786="",M4786=""),"",N(L4786)+N(M4786))</f>
        <v/>
      </c>
      <c r="P4786" s="24">
        <f>IF(OR(O4786="",N(O4786)=0),"",N(M4786)/O4786)</f>
        <v/>
      </c>
      <c r="Q4786" s="40">
        <f>IF(OR(J4786="",N(J4786)=0,O4786=""),"",N(L4786)/(J4786/60))</f>
        <v/>
      </c>
      <c r="R4786" s="20" t="n"/>
    </row>
    <row r="4787">
      <c r="A4787" s="39" t="n"/>
      <c r="B4787" s="20" t="n"/>
      <c r="C4787" s="20" t="n"/>
      <c r="D4787" s="20" t="n"/>
      <c r="E4787" s="20" t="n"/>
      <c r="F4787" s="26">
        <f>IF(E4787="","",IFERROR(INDEX('İş emirleri'!$B$6:$B$305,MATCH(E4787,'İş emirleri'!$A$6:$A$305,0)),"İş emri yok"))</f>
        <v/>
      </c>
      <c r="G4787" s="38" t="n"/>
      <c r="H4787" s="38" t="n"/>
      <c r="I4787" s="20" t="n"/>
      <c r="J4787" s="40">
        <f>IF(G4787="","",MAX(0,G4787-N(H4787)))</f>
        <v/>
      </c>
      <c r="K4787" s="24">
        <f>IF(OR(G4787="",N(G4787)=0),"",J4787/G4787)</f>
        <v/>
      </c>
      <c r="L4787" s="38" t="n"/>
      <c r="M4787" s="38" t="n"/>
      <c r="N4787" s="20" t="n"/>
      <c r="O4787" s="40">
        <f>IF(AND(L4787="",M4787=""),"",N(L4787)+N(M4787))</f>
        <v/>
      </c>
      <c r="P4787" s="24">
        <f>IF(OR(O4787="",N(O4787)=0),"",N(M4787)/O4787)</f>
        <v/>
      </c>
      <c r="Q4787" s="40">
        <f>IF(OR(J4787="",N(J4787)=0,O4787=""),"",N(L4787)/(J4787/60))</f>
        <v/>
      </c>
      <c r="R4787" s="20" t="n"/>
    </row>
    <row r="4788">
      <c r="A4788" s="39" t="n"/>
      <c r="B4788" s="20" t="n"/>
      <c r="C4788" s="20" t="n"/>
      <c r="D4788" s="20" t="n"/>
      <c r="E4788" s="20" t="n"/>
      <c r="F4788" s="26">
        <f>IF(E4788="","",IFERROR(INDEX('İş emirleri'!$B$6:$B$305,MATCH(E4788,'İş emirleri'!$A$6:$A$305,0)),"İş emri yok"))</f>
        <v/>
      </c>
      <c r="G4788" s="38" t="n"/>
      <c r="H4788" s="38" t="n"/>
      <c r="I4788" s="20" t="n"/>
      <c r="J4788" s="40">
        <f>IF(G4788="","",MAX(0,G4788-N(H4788)))</f>
        <v/>
      </c>
      <c r="K4788" s="24">
        <f>IF(OR(G4788="",N(G4788)=0),"",J4788/G4788)</f>
        <v/>
      </c>
      <c r="L4788" s="38" t="n"/>
      <c r="M4788" s="38" t="n"/>
      <c r="N4788" s="20" t="n"/>
      <c r="O4788" s="40">
        <f>IF(AND(L4788="",M4788=""),"",N(L4788)+N(M4788))</f>
        <v/>
      </c>
      <c r="P4788" s="24">
        <f>IF(OR(O4788="",N(O4788)=0),"",N(M4788)/O4788)</f>
        <v/>
      </c>
      <c r="Q4788" s="40">
        <f>IF(OR(J4788="",N(J4788)=0,O4788=""),"",N(L4788)/(J4788/60))</f>
        <v/>
      </c>
      <c r="R4788" s="20" t="n"/>
    </row>
    <row r="4789">
      <c r="A4789" s="39" t="n"/>
      <c r="B4789" s="20" t="n"/>
      <c r="C4789" s="20" t="n"/>
      <c r="D4789" s="20" t="n"/>
      <c r="E4789" s="20" t="n"/>
      <c r="F4789" s="26">
        <f>IF(E4789="","",IFERROR(INDEX('İş emirleri'!$B$6:$B$305,MATCH(E4789,'İş emirleri'!$A$6:$A$305,0)),"İş emri yok"))</f>
        <v/>
      </c>
      <c r="G4789" s="38" t="n"/>
      <c r="H4789" s="38" t="n"/>
      <c r="I4789" s="20" t="n"/>
      <c r="J4789" s="40">
        <f>IF(G4789="","",MAX(0,G4789-N(H4789)))</f>
        <v/>
      </c>
      <c r="K4789" s="24">
        <f>IF(OR(G4789="",N(G4789)=0),"",J4789/G4789)</f>
        <v/>
      </c>
      <c r="L4789" s="38" t="n"/>
      <c r="M4789" s="38" t="n"/>
      <c r="N4789" s="20" t="n"/>
      <c r="O4789" s="40">
        <f>IF(AND(L4789="",M4789=""),"",N(L4789)+N(M4789))</f>
        <v/>
      </c>
      <c r="P4789" s="24">
        <f>IF(OR(O4789="",N(O4789)=0),"",N(M4789)/O4789)</f>
        <v/>
      </c>
      <c r="Q4789" s="40">
        <f>IF(OR(J4789="",N(J4789)=0,O4789=""),"",N(L4789)/(J4789/60))</f>
        <v/>
      </c>
      <c r="R4789" s="20" t="n"/>
    </row>
    <row r="4790">
      <c r="A4790" s="39" t="n"/>
      <c r="B4790" s="20" t="n"/>
      <c r="C4790" s="20" t="n"/>
      <c r="D4790" s="20" t="n"/>
      <c r="E4790" s="20" t="n"/>
      <c r="F4790" s="26">
        <f>IF(E4790="","",IFERROR(INDEX('İş emirleri'!$B$6:$B$305,MATCH(E4790,'İş emirleri'!$A$6:$A$305,0)),"İş emri yok"))</f>
        <v/>
      </c>
      <c r="G4790" s="38" t="n"/>
      <c r="H4790" s="38" t="n"/>
      <c r="I4790" s="20" t="n"/>
      <c r="J4790" s="40">
        <f>IF(G4790="","",MAX(0,G4790-N(H4790)))</f>
        <v/>
      </c>
      <c r="K4790" s="24">
        <f>IF(OR(G4790="",N(G4790)=0),"",J4790/G4790)</f>
        <v/>
      </c>
      <c r="L4790" s="38" t="n"/>
      <c r="M4790" s="38" t="n"/>
      <c r="N4790" s="20" t="n"/>
      <c r="O4790" s="40">
        <f>IF(AND(L4790="",M4790=""),"",N(L4790)+N(M4790))</f>
        <v/>
      </c>
      <c r="P4790" s="24">
        <f>IF(OR(O4790="",N(O4790)=0),"",N(M4790)/O4790)</f>
        <v/>
      </c>
      <c r="Q4790" s="40">
        <f>IF(OR(J4790="",N(J4790)=0,O4790=""),"",N(L4790)/(J4790/60))</f>
        <v/>
      </c>
      <c r="R4790" s="20" t="n"/>
    </row>
    <row r="4791">
      <c r="A4791" s="39" t="n"/>
      <c r="B4791" s="20" t="n"/>
      <c r="C4791" s="20" t="n"/>
      <c r="D4791" s="20" t="n"/>
      <c r="E4791" s="20" t="n"/>
      <c r="F4791" s="26">
        <f>IF(E4791="","",IFERROR(INDEX('İş emirleri'!$B$6:$B$305,MATCH(E4791,'İş emirleri'!$A$6:$A$305,0)),"İş emri yok"))</f>
        <v/>
      </c>
      <c r="G4791" s="38" t="n"/>
      <c r="H4791" s="38" t="n"/>
      <c r="I4791" s="20" t="n"/>
      <c r="J4791" s="40">
        <f>IF(G4791="","",MAX(0,G4791-N(H4791)))</f>
        <v/>
      </c>
      <c r="K4791" s="24">
        <f>IF(OR(G4791="",N(G4791)=0),"",J4791/G4791)</f>
        <v/>
      </c>
      <c r="L4791" s="38" t="n"/>
      <c r="M4791" s="38" t="n"/>
      <c r="N4791" s="20" t="n"/>
      <c r="O4791" s="40">
        <f>IF(AND(L4791="",M4791=""),"",N(L4791)+N(M4791))</f>
        <v/>
      </c>
      <c r="P4791" s="24">
        <f>IF(OR(O4791="",N(O4791)=0),"",N(M4791)/O4791)</f>
        <v/>
      </c>
      <c r="Q4791" s="40">
        <f>IF(OR(J4791="",N(J4791)=0,O4791=""),"",N(L4791)/(J4791/60))</f>
        <v/>
      </c>
      <c r="R4791" s="20" t="n"/>
    </row>
    <row r="4792">
      <c r="A4792" s="39" t="n"/>
      <c r="B4792" s="20" t="n"/>
      <c r="C4792" s="20" t="n"/>
      <c r="D4792" s="20" t="n"/>
      <c r="E4792" s="20" t="n"/>
      <c r="F4792" s="26">
        <f>IF(E4792="","",IFERROR(INDEX('İş emirleri'!$B$6:$B$305,MATCH(E4792,'İş emirleri'!$A$6:$A$305,0)),"İş emri yok"))</f>
        <v/>
      </c>
      <c r="G4792" s="38" t="n"/>
      <c r="H4792" s="38" t="n"/>
      <c r="I4792" s="20" t="n"/>
      <c r="J4792" s="40">
        <f>IF(G4792="","",MAX(0,G4792-N(H4792)))</f>
        <v/>
      </c>
      <c r="K4792" s="24">
        <f>IF(OR(G4792="",N(G4792)=0),"",J4792/G4792)</f>
        <v/>
      </c>
      <c r="L4792" s="38" t="n"/>
      <c r="M4792" s="38" t="n"/>
      <c r="N4792" s="20" t="n"/>
      <c r="O4792" s="40">
        <f>IF(AND(L4792="",M4792=""),"",N(L4792)+N(M4792))</f>
        <v/>
      </c>
      <c r="P4792" s="24">
        <f>IF(OR(O4792="",N(O4792)=0),"",N(M4792)/O4792)</f>
        <v/>
      </c>
      <c r="Q4792" s="40">
        <f>IF(OR(J4792="",N(J4792)=0,O4792=""),"",N(L4792)/(J4792/60))</f>
        <v/>
      </c>
      <c r="R4792" s="20" t="n"/>
    </row>
    <row r="4793">
      <c r="A4793" s="39" t="n"/>
      <c r="B4793" s="20" t="n"/>
      <c r="C4793" s="20" t="n"/>
      <c r="D4793" s="20" t="n"/>
      <c r="E4793" s="20" t="n"/>
      <c r="F4793" s="26">
        <f>IF(E4793="","",IFERROR(INDEX('İş emirleri'!$B$6:$B$305,MATCH(E4793,'İş emirleri'!$A$6:$A$305,0)),"İş emri yok"))</f>
        <v/>
      </c>
      <c r="G4793" s="38" t="n"/>
      <c r="H4793" s="38" t="n"/>
      <c r="I4793" s="20" t="n"/>
      <c r="J4793" s="40">
        <f>IF(G4793="","",MAX(0,G4793-N(H4793)))</f>
        <v/>
      </c>
      <c r="K4793" s="24">
        <f>IF(OR(G4793="",N(G4793)=0),"",J4793/G4793)</f>
        <v/>
      </c>
      <c r="L4793" s="38" t="n"/>
      <c r="M4793" s="38" t="n"/>
      <c r="N4793" s="20" t="n"/>
      <c r="O4793" s="40">
        <f>IF(AND(L4793="",M4793=""),"",N(L4793)+N(M4793))</f>
        <v/>
      </c>
      <c r="P4793" s="24">
        <f>IF(OR(O4793="",N(O4793)=0),"",N(M4793)/O4793)</f>
        <v/>
      </c>
      <c r="Q4793" s="40">
        <f>IF(OR(J4793="",N(J4793)=0,O4793=""),"",N(L4793)/(J4793/60))</f>
        <v/>
      </c>
      <c r="R4793" s="20" t="n"/>
    </row>
    <row r="4794">
      <c r="A4794" s="39" t="n"/>
      <c r="B4794" s="20" t="n"/>
      <c r="C4794" s="20" t="n"/>
      <c r="D4794" s="20" t="n"/>
      <c r="E4794" s="20" t="n"/>
      <c r="F4794" s="26">
        <f>IF(E4794="","",IFERROR(INDEX('İş emirleri'!$B$6:$B$305,MATCH(E4794,'İş emirleri'!$A$6:$A$305,0)),"İş emri yok"))</f>
        <v/>
      </c>
      <c r="G4794" s="38" t="n"/>
      <c r="H4794" s="38" t="n"/>
      <c r="I4794" s="20" t="n"/>
      <c r="J4794" s="40">
        <f>IF(G4794="","",MAX(0,G4794-N(H4794)))</f>
        <v/>
      </c>
      <c r="K4794" s="24">
        <f>IF(OR(G4794="",N(G4794)=0),"",J4794/G4794)</f>
        <v/>
      </c>
      <c r="L4794" s="38" t="n"/>
      <c r="M4794" s="38" t="n"/>
      <c r="N4794" s="20" t="n"/>
      <c r="O4794" s="40">
        <f>IF(AND(L4794="",M4794=""),"",N(L4794)+N(M4794))</f>
        <v/>
      </c>
      <c r="P4794" s="24">
        <f>IF(OR(O4794="",N(O4794)=0),"",N(M4794)/O4794)</f>
        <v/>
      </c>
      <c r="Q4794" s="40">
        <f>IF(OR(J4794="",N(J4794)=0,O4794=""),"",N(L4794)/(J4794/60))</f>
        <v/>
      </c>
      <c r="R4794" s="20" t="n"/>
    </row>
    <row r="4795">
      <c r="A4795" s="39" t="n"/>
      <c r="B4795" s="20" t="n"/>
      <c r="C4795" s="20" t="n"/>
      <c r="D4795" s="20" t="n"/>
      <c r="E4795" s="20" t="n"/>
      <c r="F4795" s="26">
        <f>IF(E4795="","",IFERROR(INDEX('İş emirleri'!$B$6:$B$305,MATCH(E4795,'İş emirleri'!$A$6:$A$305,0)),"İş emri yok"))</f>
        <v/>
      </c>
      <c r="G4795" s="38" t="n"/>
      <c r="H4795" s="38" t="n"/>
      <c r="I4795" s="20" t="n"/>
      <c r="J4795" s="40">
        <f>IF(G4795="","",MAX(0,G4795-N(H4795)))</f>
        <v/>
      </c>
      <c r="K4795" s="24">
        <f>IF(OR(G4795="",N(G4795)=0),"",J4795/G4795)</f>
        <v/>
      </c>
      <c r="L4795" s="38" t="n"/>
      <c r="M4795" s="38" t="n"/>
      <c r="N4795" s="20" t="n"/>
      <c r="O4795" s="40">
        <f>IF(AND(L4795="",M4795=""),"",N(L4795)+N(M4795))</f>
        <v/>
      </c>
      <c r="P4795" s="24">
        <f>IF(OR(O4795="",N(O4795)=0),"",N(M4795)/O4795)</f>
        <v/>
      </c>
      <c r="Q4795" s="40">
        <f>IF(OR(J4795="",N(J4795)=0,O4795=""),"",N(L4795)/(J4795/60))</f>
        <v/>
      </c>
      <c r="R4795" s="20" t="n"/>
    </row>
    <row r="4796">
      <c r="A4796" s="39" t="n"/>
      <c r="B4796" s="20" t="n"/>
      <c r="C4796" s="20" t="n"/>
      <c r="D4796" s="20" t="n"/>
      <c r="E4796" s="20" t="n"/>
      <c r="F4796" s="26">
        <f>IF(E4796="","",IFERROR(INDEX('İş emirleri'!$B$6:$B$305,MATCH(E4796,'İş emirleri'!$A$6:$A$305,0)),"İş emri yok"))</f>
        <v/>
      </c>
      <c r="G4796" s="38" t="n"/>
      <c r="H4796" s="38" t="n"/>
      <c r="I4796" s="20" t="n"/>
      <c r="J4796" s="40">
        <f>IF(G4796="","",MAX(0,G4796-N(H4796)))</f>
        <v/>
      </c>
      <c r="K4796" s="24">
        <f>IF(OR(G4796="",N(G4796)=0),"",J4796/G4796)</f>
        <v/>
      </c>
      <c r="L4796" s="38" t="n"/>
      <c r="M4796" s="38" t="n"/>
      <c r="N4796" s="20" t="n"/>
      <c r="O4796" s="40">
        <f>IF(AND(L4796="",M4796=""),"",N(L4796)+N(M4796))</f>
        <v/>
      </c>
      <c r="P4796" s="24">
        <f>IF(OR(O4796="",N(O4796)=0),"",N(M4796)/O4796)</f>
        <v/>
      </c>
      <c r="Q4796" s="40">
        <f>IF(OR(J4796="",N(J4796)=0,O4796=""),"",N(L4796)/(J4796/60))</f>
        <v/>
      </c>
      <c r="R4796" s="20" t="n"/>
    </row>
    <row r="4797">
      <c r="A4797" s="39" t="n"/>
      <c r="B4797" s="20" t="n"/>
      <c r="C4797" s="20" t="n"/>
      <c r="D4797" s="20" t="n"/>
      <c r="E4797" s="20" t="n"/>
      <c r="F4797" s="26">
        <f>IF(E4797="","",IFERROR(INDEX('İş emirleri'!$B$6:$B$305,MATCH(E4797,'İş emirleri'!$A$6:$A$305,0)),"İş emri yok"))</f>
        <v/>
      </c>
      <c r="G4797" s="38" t="n"/>
      <c r="H4797" s="38" t="n"/>
      <c r="I4797" s="20" t="n"/>
      <c r="J4797" s="40">
        <f>IF(G4797="","",MAX(0,G4797-N(H4797)))</f>
        <v/>
      </c>
      <c r="K4797" s="24">
        <f>IF(OR(G4797="",N(G4797)=0),"",J4797/G4797)</f>
        <v/>
      </c>
      <c r="L4797" s="38" t="n"/>
      <c r="M4797" s="38" t="n"/>
      <c r="N4797" s="20" t="n"/>
      <c r="O4797" s="40">
        <f>IF(AND(L4797="",M4797=""),"",N(L4797)+N(M4797))</f>
        <v/>
      </c>
      <c r="P4797" s="24">
        <f>IF(OR(O4797="",N(O4797)=0),"",N(M4797)/O4797)</f>
        <v/>
      </c>
      <c r="Q4797" s="40">
        <f>IF(OR(J4797="",N(J4797)=0,O4797=""),"",N(L4797)/(J4797/60))</f>
        <v/>
      </c>
      <c r="R4797" s="20" t="n"/>
    </row>
    <row r="4798">
      <c r="A4798" s="39" t="n"/>
      <c r="B4798" s="20" t="n"/>
      <c r="C4798" s="20" t="n"/>
      <c r="D4798" s="20" t="n"/>
      <c r="E4798" s="20" t="n"/>
      <c r="F4798" s="26">
        <f>IF(E4798="","",IFERROR(INDEX('İş emirleri'!$B$6:$B$305,MATCH(E4798,'İş emirleri'!$A$6:$A$305,0)),"İş emri yok"))</f>
        <v/>
      </c>
      <c r="G4798" s="38" t="n"/>
      <c r="H4798" s="38" t="n"/>
      <c r="I4798" s="20" t="n"/>
      <c r="J4798" s="40">
        <f>IF(G4798="","",MAX(0,G4798-N(H4798)))</f>
        <v/>
      </c>
      <c r="K4798" s="24">
        <f>IF(OR(G4798="",N(G4798)=0),"",J4798/G4798)</f>
        <v/>
      </c>
      <c r="L4798" s="38" t="n"/>
      <c r="M4798" s="38" t="n"/>
      <c r="N4798" s="20" t="n"/>
      <c r="O4798" s="40">
        <f>IF(AND(L4798="",M4798=""),"",N(L4798)+N(M4798))</f>
        <v/>
      </c>
      <c r="P4798" s="24">
        <f>IF(OR(O4798="",N(O4798)=0),"",N(M4798)/O4798)</f>
        <v/>
      </c>
      <c r="Q4798" s="40">
        <f>IF(OR(J4798="",N(J4798)=0,O4798=""),"",N(L4798)/(J4798/60))</f>
        <v/>
      </c>
      <c r="R4798" s="20" t="n"/>
    </row>
    <row r="4799">
      <c r="A4799" s="39" t="n"/>
      <c r="B4799" s="20" t="n"/>
      <c r="C4799" s="20" t="n"/>
      <c r="D4799" s="20" t="n"/>
      <c r="E4799" s="20" t="n"/>
      <c r="F4799" s="26">
        <f>IF(E4799="","",IFERROR(INDEX('İş emirleri'!$B$6:$B$305,MATCH(E4799,'İş emirleri'!$A$6:$A$305,0)),"İş emri yok"))</f>
        <v/>
      </c>
      <c r="G4799" s="38" t="n"/>
      <c r="H4799" s="38" t="n"/>
      <c r="I4799" s="20" t="n"/>
      <c r="J4799" s="40">
        <f>IF(G4799="","",MAX(0,G4799-N(H4799)))</f>
        <v/>
      </c>
      <c r="K4799" s="24">
        <f>IF(OR(G4799="",N(G4799)=0),"",J4799/G4799)</f>
        <v/>
      </c>
      <c r="L4799" s="38" t="n"/>
      <c r="M4799" s="38" t="n"/>
      <c r="N4799" s="20" t="n"/>
      <c r="O4799" s="40">
        <f>IF(AND(L4799="",M4799=""),"",N(L4799)+N(M4799))</f>
        <v/>
      </c>
      <c r="P4799" s="24">
        <f>IF(OR(O4799="",N(O4799)=0),"",N(M4799)/O4799)</f>
        <v/>
      </c>
      <c r="Q4799" s="40">
        <f>IF(OR(J4799="",N(J4799)=0,O4799=""),"",N(L4799)/(J4799/60))</f>
        <v/>
      </c>
      <c r="R4799" s="20" t="n"/>
    </row>
    <row r="4800">
      <c r="A4800" s="39" t="n"/>
      <c r="B4800" s="20" t="n"/>
      <c r="C4800" s="20" t="n"/>
      <c r="D4800" s="20" t="n"/>
      <c r="E4800" s="20" t="n"/>
      <c r="F4800" s="26">
        <f>IF(E4800="","",IFERROR(INDEX('İş emirleri'!$B$6:$B$305,MATCH(E4800,'İş emirleri'!$A$6:$A$305,0)),"İş emri yok"))</f>
        <v/>
      </c>
      <c r="G4800" s="38" t="n"/>
      <c r="H4800" s="38" t="n"/>
      <c r="I4800" s="20" t="n"/>
      <c r="J4800" s="40">
        <f>IF(G4800="","",MAX(0,G4800-N(H4800)))</f>
        <v/>
      </c>
      <c r="K4800" s="24">
        <f>IF(OR(G4800="",N(G4800)=0),"",J4800/G4800)</f>
        <v/>
      </c>
      <c r="L4800" s="38" t="n"/>
      <c r="M4800" s="38" t="n"/>
      <c r="N4800" s="20" t="n"/>
      <c r="O4800" s="40">
        <f>IF(AND(L4800="",M4800=""),"",N(L4800)+N(M4800))</f>
        <v/>
      </c>
      <c r="P4800" s="24">
        <f>IF(OR(O4800="",N(O4800)=0),"",N(M4800)/O4800)</f>
        <v/>
      </c>
      <c r="Q4800" s="40">
        <f>IF(OR(J4800="",N(J4800)=0,O4800=""),"",N(L4800)/(J4800/60))</f>
        <v/>
      </c>
      <c r="R4800" s="20" t="n"/>
    </row>
    <row r="4801">
      <c r="A4801" s="39" t="n"/>
      <c r="B4801" s="20" t="n"/>
      <c r="C4801" s="20" t="n"/>
      <c r="D4801" s="20" t="n"/>
      <c r="E4801" s="20" t="n"/>
      <c r="F4801" s="26">
        <f>IF(E4801="","",IFERROR(INDEX('İş emirleri'!$B$6:$B$305,MATCH(E4801,'İş emirleri'!$A$6:$A$305,0)),"İş emri yok"))</f>
        <v/>
      </c>
      <c r="G4801" s="38" t="n"/>
      <c r="H4801" s="38" t="n"/>
      <c r="I4801" s="20" t="n"/>
      <c r="J4801" s="40">
        <f>IF(G4801="","",MAX(0,G4801-N(H4801)))</f>
        <v/>
      </c>
      <c r="K4801" s="24">
        <f>IF(OR(G4801="",N(G4801)=0),"",J4801/G4801)</f>
        <v/>
      </c>
      <c r="L4801" s="38" t="n"/>
      <c r="M4801" s="38" t="n"/>
      <c r="N4801" s="20" t="n"/>
      <c r="O4801" s="40">
        <f>IF(AND(L4801="",M4801=""),"",N(L4801)+N(M4801))</f>
        <v/>
      </c>
      <c r="P4801" s="24">
        <f>IF(OR(O4801="",N(O4801)=0),"",N(M4801)/O4801)</f>
        <v/>
      </c>
      <c r="Q4801" s="40">
        <f>IF(OR(J4801="",N(J4801)=0,O4801=""),"",N(L4801)/(J4801/60))</f>
        <v/>
      </c>
      <c r="R4801" s="20" t="n"/>
    </row>
    <row r="4802">
      <c r="A4802" s="39" t="n"/>
      <c r="B4802" s="20" t="n"/>
      <c r="C4802" s="20" t="n"/>
      <c r="D4802" s="20" t="n"/>
      <c r="E4802" s="20" t="n"/>
      <c r="F4802" s="26">
        <f>IF(E4802="","",IFERROR(INDEX('İş emirleri'!$B$6:$B$305,MATCH(E4802,'İş emirleri'!$A$6:$A$305,0)),"İş emri yok"))</f>
        <v/>
      </c>
      <c r="G4802" s="38" t="n"/>
      <c r="H4802" s="38" t="n"/>
      <c r="I4802" s="20" t="n"/>
      <c r="J4802" s="40">
        <f>IF(G4802="","",MAX(0,G4802-N(H4802)))</f>
        <v/>
      </c>
      <c r="K4802" s="24">
        <f>IF(OR(G4802="",N(G4802)=0),"",J4802/G4802)</f>
        <v/>
      </c>
      <c r="L4802" s="38" t="n"/>
      <c r="M4802" s="38" t="n"/>
      <c r="N4802" s="20" t="n"/>
      <c r="O4802" s="40">
        <f>IF(AND(L4802="",M4802=""),"",N(L4802)+N(M4802))</f>
        <v/>
      </c>
      <c r="P4802" s="24">
        <f>IF(OR(O4802="",N(O4802)=0),"",N(M4802)/O4802)</f>
        <v/>
      </c>
      <c r="Q4802" s="40">
        <f>IF(OR(J4802="",N(J4802)=0,O4802=""),"",N(L4802)/(J4802/60))</f>
        <v/>
      </c>
      <c r="R4802" s="20" t="n"/>
    </row>
    <row r="4803">
      <c r="A4803" s="39" t="n"/>
      <c r="B4803" s="20" t="n"/>
      <c r="C4803" s="20" t="n"/>
      <c r="D4803" s="20" t="n"/>
      <c r="E4803" s="20" t="n"/>
      <c r="F4803" s="26">
        <f>IF(E4803="","",IFERROR(INDEX('İş emirleri'!$B$6:$B$305,MATCH(E4803,'İş emirleri'!$A$6:$A$305,0)),"İş emri yok"))</f>
        <v/>
      </c>
      <c r="G4803" s="38" t="n"/>
      <c r="H4803" s="38" t="n"/>
      <c r="I4803" s="20" t="n"/>
      <c r="J4803" s="40">
        <f>IF(G4803="","",MAX(0,G4803-N(H4803)))</f>
        <v/>
      </c>
      <c r="K4803" s="24">
        <f>IF(OR(G4803="",N(G4803)=0),"",J4803/G4803)</f>
        <v/>
      </c>
      <c r="L4803" s="38" t="n"/>
      <c r="M4803" s="38" t="n"/>
      <c r="N4803" s="20" t="n"/>
      <c r="O4803" s="40">
        <f>IF(AND(L4803="",M4803=""),"",N(L4803)+N(M4803))</f>
        <v/>
      </c>
      <c r="P4803" s="24">
        <f>IF(OR(O4803="",N(O4803)=0),"",N(M4803)/O4803)</f>
        <v/>
      </c>
      <c r="Q4803" s="40">
        <f>IF(OR(J4803="",N(J4803)=0,O4803=""),"",N(L4803)/(J4803/60))</f>
        <v/>
      </c>
      <c r="R4803" s="20" t="n"/>
    </row>
    <row r="4804">
      <c r="A4804" s="39" t="n"/>
      <c r="B4804" s="20" t="n"/>
      <c r="C4804" s="20" t="n"/>
      <c r="D4804" s="20" t="n"/>
      <c r="E4804" s="20" t="n"/>
      <c r="F4804" s="26">
        <f>IF(E4804="","",IFERROR(INDEX('İş emirleri'!$B$6:$B$305,MATCH(E4804,'İş emirleri'!$A$6:$A$305,0)),"İş emri yok"))</f>
        <v/>
      </c>
      <c r="G4804" s="38" t="n"/>
      <c r="H4804" s="38" t="n"/>
      <c r="I4804" s="20" t="n"/>
      <c r="J4804" s="40">
        <f>IF(G4804="","",MAX(0,G4804-N(H4804)))</f>
        <v/>
      </c>
      <c r="K4804" s="24">
        <f>IF(OR(G4804="",N(G4804)=0),"",J4804/G4804)</f>
        <v/>
      </c>
      <c r="L4804" s="38" t="n"/>
      <c r="M4804" s="38" t="n"/>
      <c r="N4804" s="20" t="n"/>
      <c r="O4804" s="40">
        <f>IF(AND(L4804="",M4804=""),"",N(L4804)+N(M4804))</f>
        <v/>
      </c>
      <c r="P4804" s="24">
        <f>IF(OR(O4804="",N(O4804)=0),"",N(M4804)/O4804)</f>
        <v/>
      </c>
      <c r="Q4804" s="40">
        <f>IF(OR(J4804="",N(J4804)=0,O4804=""),"",N(L4804)/(J4804/60))</f>
        <v/>
      </c>
      <c r="R4804" s="20" t="n"/>
    </row>
    <row r="4805">
      <c r="A4805" s="39" t="n"/>
      <c r="B4805" s="20" t="n"/>
      <c r="C4805" s="20" t="n"/>
      <c r="D4805" s="20" t="n"/>
      <c r="E4805" s="20" t="n"/>
      <c r="F4805" s="26">
        <f>IF(E4805="","",IFERROR(INDEX('İş emirleri'!$B$6:$B$305,MATCH(E4805,'İş emirleri'!$A$6:$A$305,0)),"İş emri yok"))</f>
        <v/>
      </c>
      <c r="G4805" s="38" t="n"/>
      <c r="H4805" s="38" t="n"/>
      <c r="I4805" s="20" t="n"/>
      <c r="J4805" s="40">
        <f>IF(G4805="","",MAX(0,G4805-N(H4805)))</f>
        <v/>
      </c>
      <c r="K4805" s="24">
        <f>IF(OR(G4805="",N(G4805)=0),"",J4805/G4805)</f>
        <v/>
      </c>
      <c r="L4805" s="38" t="n"/>
      <c r="M4805" s="38" t="n"/>
      <c r="N4805" s="20" t="n"/>
      <c r="O4805" s="40">
        <f>IF(AND(L4805="",M4805=""),"",N(L4805)+N(M4805))</f>
        <v/>
      </c>
      <c r="P4805" s="24">
        <f>IF(OR(O4805="",N(O4805)=0),"",N(M4805)/O4805)</f>
        <v/>
      </c>
      <c r="Q4805" s="40">
        <f>IF(OR(J4805="",N(J4805)=0,O4805=""),"",N(L4805)/(J4805/60))</f>
        <v/>
      </c>
      <c r="R4805" s="20" t="n"/>
    </row>
    <row r="4806">
      <c r="A4806" s="39" t="n"/>
      <c r="B4806" s="20" t="n"/>
      <c r="C4806" s="20" t="n"/>
      <c r="D4806" s="20" t="n"/>
      <c r="E4806" s="20" t="n"/>
      <c r="F4806" s="26">
        <f>IF(E4806="","",IFERROR(INDEX('İş emirleri'!$B$6:$B$305,MATCH(E4806,'İş emirleri'!$A$6:$A$305,0)),"İş emri yok"))</f>
        <v/>
      </c>
      <c r="G4806" s="38" t="n"/>
      <c r="H4806" s="38" t="n"/>
      <c r="I4806" s="20" t="n"/>
      <c r="J4806" s="40">
        <f>IF(G4806="","",MAX(0,G4806-N(H4806)))</f>
        <v/>
      </c>
      <c r="K4806" s="24">
        <f>IF(OR(G4806="",N(G4806)=0),"",J4806/G4806)</f>
        <v/>
      </c>
      <c r="L4806" s="38" t="n"/>
      <c r="M4806" s="38" t="n"/>
      <c r="N4806" s="20" t="n"/>
      <c r="O4806" s="40">
        <f>IF(AND(L4806="",M4806=""),"",N(L4806)+N(M4806))</f>
        <v/>
      </c>
      <c r="P4806" s="24">
        <f>IF(OR(O4806="",N(O4806)=0),"",N(M4806)/O4806)</f>
        <v/>
      </c>
      <c r="Q4806" s="40">
        <f>IF(OR(J4806="",N(J4806)=0,O4806=""),"",N(L4806)/(J4806/60))</f>
        <v/>
      </c>
      <c r="R4806" s="20" t="n"/>
    </row>
    <row r="4807">
      <c r="A4807" s="39" t="n"/>
      <c r="B4807" s="20" t="n"/>
      <c r="C4807" s="20" t="n"/>
      <c r="D4807" s="20" t="n"/>
      <c r="E4807" s="20" t="n"/>
      <c r="F4807" s="26">
        <f>IF(E4807="","",IFERROR(INDEX('İş emirleri'!$B$6:$B$305,MATCH(E4807,'İş emirleri'!$A$6:$A$305,0)),"İş emri yok"))</f>
        <v/>
      </c>
      <c r="G4807" s="38" t="n"/>
      <c r="H4807" s="38" t="n"/>
      <c r="I4807" s="20" t="n"/>
      <c r="J4807" s="40">
        <f>IF(G4807="","",MAX(0,G4807-N(H4807)))</f>
        <v/>
      </c>
      <c r="K4807" s="24">
        <f>IF(OR(G4807="",N(G4807)=0),"",J4807/G4807)</f>
        <v/>
      </c>
      <c r="L4807" s="38" t="n"/>
      <c r="M4807" s="38" t="n"/>
      <c r="N4807" s="20" t="n"/>
      <c r="O4807" s="40">
        <f>IF(AND(L4807="",M4807=""),"",N(L4807)+N(M4807))</f>
        <v/>
      </c>
      <c r="P4807" s="24">
        <f>IF(OR(O4807="",N(O4807)=0),"",N(M4807)/O4807)</f>
        <v/>
      </c>
      <c r="Q4807" s="40">
        <f>IF(OR(J4807="",N(J4807)=0,O4807=""),"",N(L4807)/(J4807/60))</f>
        <v/>
      </c>
      <c r="R4807" s="20" t="n"/>
    </row>
    <row r="4808">
      <c r="A4808" s="39" t="n"/>
      <c r="B4808" s="20" t="n"/>
      <c r="C4808" s="20" t="n"/>
      <c r="D4808" s="20" t="n"/>
      <c r="E4808" s="20" t="n"/>
      <c r="F4808" s="26">
        <f>IF(E4808="","",IFERROR(INDEX('İş emirleri'!$B$6:$B$305,MATCH(E4808,'İş emirleri'!$A$6:$A$305,0)),"İş emri yok"))</f>
        <v/>
      </c>
      <c r="G4808" s="38" t="n"/>
      <c r="H4808" s="38" t="n"/>
      <c r="I4808" s="20" t="n"/>
      <c r="J4808" s="40">
        <f>IF(G4808="","",MAX(0,G4808-N(H4808)))</f>
        <v/>
      </c>
      <c r="K4808" s="24">
        <f>IF(OR(G4808="",N(G4808)=0),"",J4808/G4808)</f>
        <v/>
      </c>
      <c r="L4808" s="38" t="n"/>
      <c r="M4808" s="38" t="n"/>
      <c r="N4808" s="20" t="n"/>
      <c r="O4808" s="40">
        <f>IF(AND(L4808="",M4808=""),"",N(L4808)+N(M4808))</f>
        <v/>
      </c>
      <c r="P4808" s="24">
        <f>IF(OR(O4808="",N(O4808)=0),"",N(M4808)/O4808)</f>
        <v/>
      </c>
      <c r="Q4808" s="40">
        <f>IF(OR(J4808="",N(J4808)=0,O4808=""),"",N(L4808)/(J4808/60))</f>
        <v/>
      </c>
      <c r="R4808" s="20" t="n"/>
    </row>
    <row r="4809">
      <c r="A4809" s="39" t="n"/>
      <c r="B4809" s="20" t="n"/>
      <c r="C4809" s="20" t="n"/>
      <c r="D4809" s="20" t="n"/>
      <c r="E4809" s="20" t="n"/>
      <c r="F4809" s="26">
        <f>IF(E4809="","",IFERROR(INDEX('İş emirleri'!$B$6:$B$305,MATCH(E4809,'İş emirleri'!$A$6:$A$305,0)),"İş emri yok"))</f>
        <v/>
      </c>
      <c r="G4809" s="38" t="n"/>
      <c r="H4809" s="38" t="n"/>
      <c r="I4809" s="20" t="n"/>
      <c r="J4809" s="40">
        <f>IF(G4809="","",MAX(0,G4809-N(H4809)))</f>
        <v/>
      </c>
      <c r="K4809" s="24">
        <f>IF(OR(G4809="",N(G4809)=0),"",J4809/G4809)</f>
        <v/>
      </c>
      <c r="L4809" s="38" t="n"/>
      <c r="M4809" s="38" t="n"/>
      <c r="N4809" s="20" t="n"/>
      <c r="O4809" s="40">
        <f>IF(AND(L4809="",M4809=""),"",N(L4809)+N(M4809))</f>
        <v/>
      </c>
      <c r="P4809" s="24">
        <f>IF(OR(O4809="",N(O4809)=0),"",N(M4809)/O4809)</f>
        <v/>
      </c>
      <c r="Q4809" s="40">
        <f>IF(OR(J4809="",N(J4809)=0,O4809=""),"",N(L4809)/(J4809/60))</f>
        <v/>
      </c>
      <c r="R4809" s="20" t="n"/>
    </row>
    <row r="4810">
      <c r="A4810" s="39" t="n"/>
      <c r="B4810" s="20" t="n"/>
      <c r="C4810" s="20" t="n"/>
      <c r="D4810" s="20" t="n"/>
      <c r="E4810" s="20" t="n"/>
      <c r="F4810" s="26">
        <f>IF(E4810="","",IFERROR(INDEX('İş emirleri'!$B$6:$B$305,MATCH(E4810,'İş emirleri'!$A$6:$A$305,0)),"İş emri yok"))</f>
        <v/>
      </c>
      <c r="G4810" s="38" t="n"/>
      <c r="H4810" s="38" t="n"/>
      <c r="I4810" s="20" t="n"/>
      <c r="J4810" s="40">
        <f>IF(G4810="","",MAX(0,G4810-N(H4810)))</f>
        <v/>
      </c>
      <c r="K4810" s="24">
        <f>IF(OR(G4810="",N(G4810)=0),"",J4810/G4810)</f>
        <v/>
      </c>
      <c r="L4810" s="38" t="n"/>
      <c r="M4810" s="38" t="n"/>
      <c r="N4810" s="20" t="n"/>
      <c r="O4810" s="40">
        <f>IF(AND(L4810="",M4810=""),"",N(L4810)+N(M4810))</f>
        <v/>
      </c>
      <c r="P4810" s="24">
        <f>IF(OR(O4810="",N(O4810)=0),"",N(M4810)/O4810)</f>
        <v/>
      </c>
      <c r="Q4810" s="40">
        <f>IF(OR(J4810="",N(J4810)=0,O4810=""),"",N(L4810)/(J4810/60))</f>
        <v/>
      </c>
      <c r="R4810" s="20" t="n"/>
    </row>
    <row r="4811">
      <c r="A4811" s="39" t="n"/>
      <c r="B4811" s="20" t="n"/>
      <c r="C4811" s="20" t="n"/>
      <c r="D4811" s="20" t="n"/>
      <c r="E4811" s="20" t="n"/>
      <c r="F4811" s="26">
        <f>IF(E4811="","",IFERROR(INDEX('İş emirleri'!$B$6:$B$305,MATCH(E4811,'İş emirleri'!$A$6:$A$305,0)),"İş emri yok"))</f>
        <v/>
      </c>
      <c r="G4811" s="38" t="n"/>
      <c r="H4811" s="38" t="n"/>
      <c r="I4811" s="20" t="n"/>
      <c r="J4811" s="40">
        <f>IF(G4811="","",MAX(0,G4811-N(H4811)))</f>
        <v/>
      </c>
      <c r="K4811" s="24">
        <f>IF(OR(G4811="",N(G4811)=0),"",J4811/G4811)</f>
        <v/>
      </c>
      <c r="L4811" s="38" t="n"/>
      <c r="M4811" s="38" t="n"/>
      <c r="N4811" s="20" t="n"/>
      <c r="O4811" s="40">
        <f>IF(AND(L4811="",M4811=""),"",N(L4811)+N(M4811))</f>
        <v/>
      </c>
      <c r="P4811" s="24">
        <f>IF(OR(O4811="",N(O4811)=0),"",N(M4811)/O4811)</f>
        <v/>
      </c>
      <c r="Q4811" s="40">
        <f>IF(OR(J4811="",N(J4811)=0,O4811=""),"",N(L4811)/(J4811/60))</f>
        <v/>
      </c>
      <c r="R4811" s="20" t="n"/>
    </row>
    <row r="4812">
      <c r="A4812" s="39" t="n"/>
      <c r="B4812" s="20" t="n"/>
      <c r="C4812" s="20" t="n"/>
      <c r="D4812" s="20" t="n"/>
      <c r="E4812" s="20" t="n"/>
      <c r="F4812" s="26">
        <f>IF(E4812="","",IFERROR(INDEX('İş emirleri'!$B$6:$B$305,MATCH(E4812,'İş emirleri'!$A$6:$A$305,0)),"İş emri yok"))</f>
        <v/>
      </c>
      <c r="G4812" s="38" t="n"/>
      <c r="H4812" s="38" t="n"/>
      <c r="I4812" s="20" t="n"/>
      <c r="J4812" s="40">
        <f>IF(G4812="","",MAX(0,G4812-N(H4812)))</f>
        <v/>
      </c>
      <c r="K4812" s="24">
        <f>IF(OR(G4812="",N(G4812)=0),"",J4812/G4812)</f>
        <v/>
      </c>
      <c r="L4812" s="38" t="n"/>
      <c r="M4812" s="38" t="n"/>
      <c r="N4812" s="20" t="n"/>
      <c r="O4812" s="40">
        <f>IF(AND(L4812="",M4812=""),"",N(L4812)+N(M4812))</f>
        <v/>
      </c>
      <c r="P4812" s="24">
        <f>IF(OR(O4812="",N(O4812)=0),"",N(M4812)/O4812)</f>
        <v/>
      </c>
      <c r="Q4812" s="40">
        <f>IF(OR(J4812="",N(J4812)=0,O4812=""),"",N(L4812)/(J4812/60))</f>
        <v/>
      </c>
      <c r="R4812" s="20" t="n"/>
    </row>
    <row r="4813">
      <c r="A4813" s="39" t="n"/>
      <c r="B4813" s="20" t="n"/>
      <c r="C4813" s="20" t="n"/>
      <c r="D4813" s="20" t="n"/>
      <c r="E4813" s="20" t="n"/>
      <c r="F4813" s="26">
        <f>IF(E4813="","",IFERROR(INDEX('İş emirleri'!$B$6:$B$305,MATCH(E4813,'İş emirleri'!$A$6:$A$305,0)),"İş emri yok"))</f>
        <v/>
      </c>
      <c r="G4813" s="38" t="n"/>
      <c r="H4813" s="38" t="n"/>
      <c r="I4813" s="20" t="n"/>
      <c r="J4813" s="40">
        <f>IF(G4813="","",MAX(0,G4813-N(H4813)))</f>
        <v/>
      </c>
      <c r="K4813" s="24">
        <f>IF(OR(G4813="",N(G4813)=0),"",J4813/G4813)</f>
        <v/>
      </c>
      <c r="L4813" s="38" t="n"/>
      <c r="M4813" s="38" t="n"/>
      <c r="N4813" s="20" t="n"/>
      <c r="O4813" s="40">
        <f>IF(AND(L4813="",M4813=""),"",N(L4813)+N(M4813))</f>
        <v/>
      </c>
      <c r="P4813" s="24">
        <f>IF(OR(O4813="",N(O4813)=0),"",N(M4813)/O4813)</f>
        <v/>
      </c>
      <c r="Q4813" s="40">
        <f>IF(OR(J4813="",N(J4813)=0,O4813=""),"",N(L4813)/(J4813/60))</f>
        <v/>
      </c>
      <c r="R4813" s="20" t="n"/>
    </row>
    <row r="4814">
      <c r="A4814" s="39" t="n"/>
      <c r="B4814" s="20" t="n"/>
      <c r="C4814" s="20" t="n"/>
      <c r="D4814" s="20" t="n"/>
      <c r="E4814" s="20" t="n"/>
      <c r="F4814" s="26">
        <f>IF(E4814="","",IFERROR(INDEX('İş emirleri'!$B$6:$B$305,MATCH(E4814,'İş emirleri'!$A$6:$A$305,0)),"İş emri yok"))</f>
        <v/>
      </c>
      <c r="G4814" s="38" t="n"/>
      <c r="H4814" s="38" t="n"/>
      <c r="I4814" s="20" t="n"/>
      <c r="J4814" s="40">
        <f>IF(G4814="","",MAX(0,G4814-N(H4814)))</f>
        <v/>
      </c>
      <c r="K4814" s="24">
        <f>IF(OR(G4814="",N(G4814)=0),"",J4814/G4814)</f>
        <v/>
      </c>
      <c r="L4814" s="38" t="n"/>
      <c r="M4814" s="38" t="n"/>
      <c r="N4814" s="20" t="n"/>
      <c r="O4814" s="40">
        <f>IF(AND(L4814="",M4814=""),"",N(L4814)+N(M4814))</f>
        <v/>
      </c>
      <c r="P4814" s="24">
        <f>IF(OR(O4814="",N(O4814)=0),"",N(M4814)/O4814)</f>
        <v/>
      </c>
      <c r="Q4814" s="40">
        <f>IF(OR(J4814="",N(J4814)=0,O4814=""),"",N(L4814)/(J4814/60))</f>
        <v/>
      </c>
      <c r="R4814" s="20" t="n"/>
    </row>
    <row r="4815">
      <c r="A4815" s="39" t="n"/>
      <c r="B4815" s="20" t="n"/>
      <c r="C4815" s="20" t="n"/>
      <c r="D4815" s="20" t="n"/>
      <c r="E4815" s="20" t="n"/>
      <c r="F4815" s="26">
        <f>IF(E4815="","",IFERROR(INDEX('İş emirleri'!$B$6:$B$305,MATCH(E4815,'İş emirleri'!$A$6:$A$305,0)),"İş emri yok"))</f>
        <v/>
      </c>
      <c r="G4815" s="38" t="n"/>
      <c r="H4815" s="38" t="n"/>
      <c r="I4815" s="20" t="n"/>
      <c r="J4815" s="40">
        <f>IF(G4815="","",MAX(0,G4815-N(H4815)))</f>
        <v/>
      </c>
      <c r="K4815" s="24">
        <f>IF(OR(G4815="",N(G4815)=0),"",J4815/G4815)</f>
        <v/>
      </c>
      <c r="L4815" s="38" t="n"/>
      <c r="M4815" s="38" t="n"/>
      <c r="N4815" s="20" t="n"/>
      <c r="O4815" s="40">
        <f>IF(AND(L4815="",M4815=""),"",N(L4815)+N(M4815))</f>
        <v/>
      </c>
      <c r="P4815" s="24">
        <f>IF(OR(O4815="",N(O4815)=0),"",N(M4815)/O4815)</f>
        <v/>
      </c>
      <c r="Q4815" s="40">
        <f>IF(OR(J4815="",N(J4815)=0,O4815=""),"",N(L4815)/(J4815/60))</f>
        <v/>
      </c>
      <c r="R4815" s="20" t="n"/>
    </row>
    <row r="4816">
      <c r="A4816" s="39" t="n"/>
      <c r="B4816" s="20" t="n"/>
      <c r="C4816" s="20" t="n"/>
      <c r="D4816" s="20" t="n"/>
      <c r="E4816" s="20" t="n"/>
      <c r="F4816" s="26">
        <f>IF(E4816="","",IFERROR(INDEX('İş emirleri'!$B$6:$B$305,MATCH(E4816,'İş emirleri'!$A$6:$A$305,0)),"İş emri yok"))</f>
        <v/>
      </c>
      <c r="G4816" s="38" t="n"/>
      <c r="H4816" s="38" t="n"/>
      <c r="I4816" s="20" t="n"/>
      <c r="J4816" s="40">
        <f>IF(G4816="","",MAX(0,G4816-N(H4816)))</f>
        <v/>
      </c>
      <c r="K4816" s="24">
        <f>IF(OR(G4816="",N(G4816)=0),"",J4816/G4816)</f>
        <v/>
      </c>
      <c r="L4816" s="38" t="n"/>
      <c r="M4816" s="38" t="n"/>
      <c r="N4816" s="20" t="n"/>
      <c r="O4816" s="40">
        <f>IF(AND(L4816="",M4816=""),"",N(L4816)+N(M4816))</f>
        <v/>
      </c>
      <c r="P4816" s="24">
        <f>IF(OR(O4816="",N(O4816)=0),"",N(M4816)/O4816)</f>
        <v/>
      </c>
      <c r="Q4816" s="40">
        <f>IF(OR(J4816="",N(J4816)=0,O4816=""),"",N(L4816)/(J4816/60))</f>
        <v/>
      </c>
      <c r="R4816" s="20" t="n"/>
    </row>
    <row r="4817">
      <c r="A4817" s="39" t="n"/>
      <c r="B4817" s="20" t="n"/>
      <c r="C4817" s="20" t="n"/>
      <c r="D4817" s="20" t="n"/>
      <c r="E4817" s="20" t="n"/>
      <c r="F4817" s="26">
        <f>IF(E4817="","",IFERROR(INDEX('İş emirleri'!$B$6:$B$305,MATCH(E4817,'İş emirleri'!$A$6:$A$305,0)),"İş emri yok"))</f>
        <v/>
      </c>
      <c r="G4817" s="38" t="n"/>
      <c r="H4817" s="38" t="n"/>
      <c r="I4817" s="20" t="n"/>
      <c r="J4817" s="40">
        <f>IF(G4817="","",MAX(0,G4817-N(H4817)))</f>
        <v/>
      </c>
      <c r="K4817" s="24">
        <f>IF(OR(G4817="",N(G4817)=0),"",J4817/G4817)</f>
        <v/>
      </c>
      <c r="L4817" s="38" t="n"/>
      <c r="M4817" s="38" t="n"/>
      <c r="N4817" s="20" t="n"/>
      <c r="O4817" s="40">
        <f>IF(AND(L4817="",M4817=""),"",N(L4817)+N(M4817))</f>
        <v/>
      </c>
      <c r="P4817" s="24">
        <f>IF(OR(O4817="",N(O4817)=0),"",N(M4817)/O4817)</f>
        <v/>
      </c>
      <c r="Q4817" s="40">
        <f>IF(OR(J4817="",N(J4817)=0,O4817=""),"",N(L4817)/(J4817/60))</f>
        <v/>
      </c>
      <c r="R4817" s="20" t="n"/>
    </row>
    <row r="4818">
      <c r="A4818" s="39" t="n"/>
      <c r="B4818" s="20" t="n"/>
      <c r="C4818" s="20" t="n"/>
      <c r="D4818" s="20" t="n"/>
      <c r="E4818" s="20" t="n"/>
      <c r="F4818" s="26">
        <f>IF(E4818="","",IFERROR(INDEX('İş emirleri'!$B$6:$B$305,MATCH(E4818,'İş emirleri'!$A$6:$A$305,0)),"İş emri yok"))</f>
        <v/>
      </c>
      <c r="G4818" s="38" t="n"/>
      <c r="H4818" s="38" t="n"/>
      <c r="I4818" s="20" t="n"/>
      <c r="J4818" s="40">
        <f>IF(G4818="","",MAX(0,G4818-N(H4818)))</f>
        <v/>
      </c>
      <c r="K4818" s="24">
        <f>IF(OR(G4818="",N(G4818)=0),"",J4818/G4818)</f>
        <v/>
      </c>
      <c r="L4818" s="38" t="n"/>
      <c r="M4818" s="38" t="n"/>
      <c r="N4818" s="20" t="n"/>
      <c r="O4818" s="40">
        <f>IF(AND(L4818="",M4818=""),"",N(L4818)+N(M4818))</f>
        <v/>
      </c>
      <c r="P4818" s="24">
        <f>IF(OR(O4818="",N(O4818)=0),"",N(M4818)/O4818)</f>
        <v/>
      </c>
      <c r="Q4818" s="40">
        <f>IF(OR(J4818="",N(J4818)=0,O4818=""),"",N(L4818)/(J4818/60))</f>
        <v/>
      </c>
      <c r="R4818" s="20" t="n"/>
    </row>
    <row r="4819">
      <c r="A4819" s="39" t="n"/>
      <c r="B4819" s="20" t="n"/>
      <c r="C4819" s="20" t="n"/>
      <c r="D4819" s="20" t="n"/>
      <c r="E4819" s="20" t="n"/>
      <c r="F4819" s="26">
        <f>IF(E4819="","",IFERROR(INDEX('İş emirleri'!$B$6:$B$305,MATCH(E4819,'İş emirleri'!$A$6:$A$305,0)),"İş emri yok"))</f>
        <v/>
      </c>
      <c r="G4819" s="38" t="n"/>
      <c r="H4819" s="38" t="n"/>
      <c r="I4819" s="20" t="n"/>
      <c r="J4819" s="40">
        <f>IF(G4819="","",MAX(0,G4819-N(H4819)))</f>
        <v/>
      </c>
      <c r="K4819" s="24">
        <f>IF(OR(G4819="",N(G4819)=0),"",J4819/G4819)</f>
        <v/>
      </c>
      <c r="L4819" s="38" t="n"/>
      <c r="M4819" s="38" t="n"/>
      <c r="N4819" s="20" t="n"/>
      <c r="O4819" s="40">
        <f>IF(AND(L4819="",M4819=""),"",N(L4819)+N(M4819))</f>
        <v/>
      </c>
      <c r="P4819" s="24">
        <f>IF(OR(O4819="",N(O4819)=0),"",N(M4819)/O4819)</f>
        <v/>
      </c>
      <c r="Q4819" s="40">
        <f>IF(OR(J4819="",N(J4819)=0,O4819=""),"",N(L4819)/(J4819/60))</f>
        <v/>
      </c>
      <c r="R4819" s="20" t="n"/>
    </row>
    <row r="4820">
      <c r="A4820" s="39" t="n"/>
      <c r="B4820" s="20" t="n"/>
      <c r="C4820" s="20" t="n"/>
      <c r="D4820" s="20" t="n"/>
      <c r="E4820" s="20" t="n"/>
      <c r="F4820" s="26">
        <f>IF(E4820="","",IFERROR(INDEX('İş emirleri'!$B$6:$B$305,MATCH(E4820,'İş emirleri'!$A$6:$A$305,0)),"İş emri yok"))</f>
        <v/>
      </c>
      <c r="G4820" s="38" t="n"/>
      <c r="H4820" s="38" t="n"/>
      <c r="I4820" s="20" t="n"/>
      <c r="J4820" s="40">
        <f>IF(G4820="","",MAX(0,G4820-N(H4820)))</f>
        <v/>
      </c>
      <c r="K4820" s="24">
        <f>IF(OR(G4820="",N(G4820)=0),"",J4820/G4820)</f>
        <v/>
      </c>
      <c r="L4820" s="38" t="n"/>
      <c r="M4820" s="38" t="n"/>
      <c r="N4820" s="20" t="n"/>
      <c r="O4820" s="40">
        <f>IF(AND(L4820="",M4820=""),"",N(L4820)+N(M4820))</f>
        <v/>
      </c>
      <c r="P4820" s="24">
        <f>IF(OR(O4820="",N(O4820)=0),"",N(M4820)/O4820)</f>
        <v/>
      </c>
      <c r="Q4820" s="40">
        <f>IF(OR(J4820="",N(J4820)=0,O4820=""),"",N(L4820)/(J4820/60))</f>
        <v/>
      </c>
      <c r="R4820" s="20" t="n"/>
    </row>
    <row r="4821">
      <c r="A4821" s="39" t="n"/>
      <c r="B4821" s="20" t="n"/>
      <c r="C4821" s="20" t="n"/>
      <c r="D4821" s="20" t="n"/>
      <c r="E4821" s="20" t="n"/>
      <c r="F4821" s="26">
        <f>IF(E4821="","",IFERROR(INDEX('İş emirleri'!$B$6:$B$305,MATCH(E4821,'İş emirleri'!$A$6:$A$305,0)),"İş emri yok"))</f>
        <v/>
      </c>
      <c r="G4821" s="38" t="n"/>
      <c r="H4821" s="38" t="n"/>
      <c r="I4821" s="20" t="n"/>
      <c r="J4821" s="40">
        <f>IF(G4821="","",MAX(0,G4821-N(H4821)))</f>
        <v/>
      </c>
      <c r="K4821" s="24">
        <f>IF(OR(G4821="",N(G4821)=0),"",J4821/G4821)</f>
        <v/>
      </c>
      <c r="L4821" s="38" t="n"/>
      <c r="M4821" s="38" t="n"/>
      <c r="N4821" s="20" t="n"/>
      <c r="O4821" s="40">
        <f>IF(AND(L4821="",M4821=""),"",N(L4821)+N(M4821))</f>
        <v/>
      </c>
      <c r="P4821" s="24">
        <f>IF(OR(O4821="",N(O4821)=0),"",N(M4821)/O4821)</f>
        <v/>
      </c>
      <c r="Q4821" s="40">
        <f>IF(OR(J4821="",N(J4821)=0,O4821=""),"",N(L4821)/(J4821/60))</f>
        <v/>
      </c>
      <c r="R4821" s="20" t="n"/>
    </row>
    <row r="4822">
      <c r="A4822" s="39" t="n"/>
      <c r="B4822" s="20" t="n"/>
      <c r="C4822" s="20" t="n"/>
      <c r="D4822" s="20" t="n"/>
      <c r="E4822" s="20" t="n"/>
      <c r="F4822" s="26">
        <f>IF(E4822="","",IFERROR(INDEX('İş emirleri'!$B$6:$B$305,MATCH(E4822,'İş emirleri'!$A$6:$A$305,0)),"İş emri yok"))</f>
        <v/>
      </c>
      <c r="G4822" s="38" t="n"/>
      <c r="H4822" s="38" t="n"/>
      <c r="I4822" s="20" t="n"/>
      <c r="J4822" s="40">
        <f>IF(G4822="","",MAX(0,G4822-N(H4822)))</f>
        <v/>
      </c>
      <c r="K4822" s="24">
        <f>IF(OR(G4822="",N(G4822)=0),"",J4822/G4822)</f>
        <v/>
      </c>
      <c r="L4822" s="38" t="n"/>
      <c r="M4822" s="38" t="n"/>
      <c r="N4822" s="20" t="n"/>
      <c r="O4822" s="40">
        <f>IF(AND(L4822="",M4822=""),"",N(L4822)+N(M4822))</f>
        <v/>
      </c>
      <c r="P4822" s="24">
        <f>IF(OR(O4822="",N(O4822)=0),"",N(M4822)/O4822)</f>
        <v/>
      </c>
      <c r="Q4822" s="40">
        <f>IF(OR(J4822="",N(J4822)=0,O4822=""),"",N(L4822)/(J4822/60))</f>
        <v/>
      </c>
      <c r="R4822" s="20" t="n"/>
    </row>
    <row r="4823">
      <c r="A4823" s="39" t="n"/>
      <c r="B4823" s="20" t="n"/>
      <c r="C4823" s="20" t="n"/>
      <c r="D4823" s="20" t="n"/>
      <c r="E4823" s="20" t="n"/>
      <c r="F4823" s="26">
        <f>IF(E4823="","",IFERROR(INDEX('İş emirleri'!$B$6:$B$305,MATCH(E4823,'İş emirleri'!$A$6:$A$305,0)),"İş emri yok"))</f>
        <v/>
      </c>
      <c r="G4823" s="38" t="n"/>
      <c r="H4823" s="38" t="n"/>
      <c r="I4823" s="20" t="n"/>
      <c r="J4823" s="40">
        <f>IF(G4823="","",MAX(0,G4823-N(H4823)))</f>
        <v/>
      </c>
      <c r="K4823" s="24">
        <f>IF(OR(G4823="",N(G4823)=0),"",J4823/G4823)</f>
        <v/>
      </c>
      <c r="L4823" s="38" t="n"/>
      <c r="M4823" s="38" t="n"/>
      <c r="N4823" s="20" t="n"/>
      <c r="O4823" s="40">
        <f>IF(AND(L4823="",M4823=""),"",N(L4823)+N(M4823))</f>
        <v/>
      </c>
      <c r="P4823" s="24">
        <f>IF(OR(O4823="",N(O4823)=0),"",N(M4823)/O4823)</f>
        <v/>
      </c>
      <c r="Q4823" s="40">
        <f>IF(OR(J4823="",N(J4823)=0,O4823=""),"",N(L4823)/(J4823/60))</f>
        <v/>
      </c>
      <c r="R4823" s="20" t="n"/>
    </row>
    <row r="4824">
      <c r="A4824" s="39" t="n"/>
      <c r="B4824" s="20" t="n"/>
      <c r="C4824" s="20" t="n"/>
      <c r="D4824" s="20" t="n"/>
      <c r="E4824" s="20" t="n"/>
      <c r="F4824" s="26">
        <f>IF(E4824="","",IFERROR(INDEX('İş emirleri'!$B$6:$B$305,MATCH(E4824,'İş emirleri'!$A$6:$A$305,0)),"İş emri yok"))</f>
        <v/>
      </c>
      <c r="G4824" s="38" t="n"/>
      <c r="H4824" s="38" t="n"/>
      <c r="I4824" s="20" t="n"/>
      <c r="J4824" s="40">
        <f>IF(G4824="","",MAX(0,G4824-N(H4824)))</f>
        <v/>
      </c>
      <c r="K4824" s="24">
        <f>IF(OR(G4824="",N(G4824)=0),"",J4824/G4824)</f>
        <v/>
      </c>
      <c r="L4824" s="38" t="n"/>
      <c r="M4824" s="38" t="n"/>
      <c r="N4824" s="20" t="n"/>
      <c r="O4824" s="40">
        <f>IF(AND(L4824="",M4824=""),"",N(L4824)+N(M4824))</f>
        <v/>
      </c>
      <c r="P4824" s="24">
        <f>IF(OR(O4824="",N(O4824)=0),"",N(M4824)/O4824)</f>
        <v/>
      </c>
      <c r="Q4824" s="40">
        <f>IF(OR(J4824="",N(J4824)=0,O4824=""),"",N(L4824)/(J4824/60))</f>
        <v/>
      </c>
      <c r="R4824" s="20" t="n"/>
    </row>
    <row r="4825">
      <c r="A4825" s="39" t="n"/>
      <c r="B4825" s="20" t="n"/>
      <c r="C4825" s="20" t="n"/>
      <c r="D4825" s="20" t="n"/>
      <c r="E4825" s="20" t="n"/>
      <c r="F4825" s="26">
        <f>IF(E4825="","",IFERROR(INDEX('İş emirleri'!$B$6:$B$305,MATCH(E4825,'İş emirleri'!$A$6:$A$305,0)),"İş emri yok"))</f>
        <v/>
      </c>
      <c r="G4825" s="38" t="n"/>
      <c r="H4825" s="38" t="n"/>
      <c r="I4825" s="20" t="n"/>
      <c r="J4825" s="40">
        <f>IF(G4825="","",MAX(0,G4825-N(H4825)))</f>
        <v/>
      </c>
      <c r="K4825" s="24">
        <f>IF(OR(G4825="",N(G4825)=0),"",J4825/G4825)</f>
        <v/>
      </c>
      <c r="L4825" s="38" t="n"/>
      <c r="M4825" s="38" t="n"/>
      <c r="N4825" s="20" t="n"/>
      <c r="O4825" s="40">
        <f>IF(AND(L4825="",M4825=""),"",N(L4825)+N(M4825))</f>
        <v/>
      </c>
      <c r="P4825" s="24">
        <f>IF(OR(O4825="",N(O4825)=0),"",N(M4825)/O4825)</f>
        <v/>
      </c>
      <c r="Q4825" s="40">
        <f>IF(OR(J4825="",N(J4825)=0,O4825=""),"",N(L4825)/(J4825/60))</f>
        <v/>
      </c>
      <c r="R4825" s="20" t="n"/>
    </row>
    <row r="4826">
      <c r="A4826" s="39" t="n"/>
      <c r="B4826" s="20" t="n"/>
      <c r="C4826" s="20" t="n"/>
      <c r="D4826" s="20" t="n"/>
      <c r="E4826" s="20" t="n"/>
      <c r="F4826" s="26">
        <f>IF(E4826="","",IFERROR(INDEX('İş emirleri'!$B$6:$B$305,MATCH(E4826,'İş emirleri'!$A$6:$A$305,0)),"İş emri yok"))</f>
        <v/>
      </c>
      <c r="G4826" s="38" t="n"/>
      <c r="H4826" s="38" t="n"/>
      <c r="I4826" s="20" t="n"/>
      <c r="J4826" s="40">
        <f>IF(G4826="","",MAX(0,G4826-N(H4826)))</f>
        <v/>
      </c>
      <c r="K4826" s="24">
        <f>IF(OR(G4826="",N(G4826)=0),"",J4826/G4826)</f>
        <v/>
      </c>
      <c r="L4826" s="38" t="n"/>
      <c r="M4826" s="38" t="n"/>
      <c r="N4826" s="20" t="n"/>
      <c r="O4826" s="40">
        <f>IF(AND(L4826="",M4826=""),"",N(L4826)+N(M4826))</f>
        <v/>
      </c>
      <c r="P4826" s="24">
        <f>IF(OR(O4826="",N(O4826)=0),"",N(M4826)/O4826)</f>
        <v/>
      </c>
      <c r="Q4826" s="40">
        <f>IF(OR(J4826="",N(J4826)=0,O4826=""),"",N(L4826)/(J4826/60))</f>
        <v/>
      </c>
      <c r="R4826" s="20" t="n"/>
    </row>
    <row r="4827">
      <c r="A4827" s="39" t="n"/>
      <c r="B4827" s="20" t="n"/>
      <c r="C4827" s="20" t="n"/>
      <c r="D4827" s="20" t="n"/>
      <c r="E4827" s="20" t="n"/>
      <c r="F4827" s="26">
        <f>IF(E4827="","",IFERROR(INDEX('İş emirleri'!$B$6:$B$305,MATCH(E4827,'İş emirleri'!$A$6:$A$305,0)),"İş emri yok"))</f>
        <v/>
      </c>
      <c r="G4827" s="38" t="n"/>
      <c r="H4827" s="38" t="n"/>
      <c r="I4827" s="20" t="n"/>
      <c r="J4827" s="40">
        <f>IF(G4827="","",MAX(0,G4827-N(H4827)))</f>
        <v/>
      </c>
      <c r="K4827" s="24">
        <f>IF(OR(G4827="",N(G4827)=0),"",J4827/G4827)</f>
        <v/>
      </c>
      <c r="L4827" s="38" t="n"/>
      <c r="M4827" s="38" t="n"/>
      <c r="N4827" s="20" t="n"/>
      <c r="O4827" s="40">
        <f>IF(AND(L4827="",M4827=""),"",N(L4827)+N(M4827))</f>
        <v/>
      </c>
      <c r="P4827" s="24">
        <f>IF(OR(O4827="",N(O4827)=0),"",N(M4827)/O4827)</f>
        <v/>
      </c>
      <c r="Q4827" s="40">
        <f>IF(OR(J4827="",N(J4827)=0,O4827=""),"",N(L4827)/(J4827/60))</f>
        <v/>
      </c>
      <c r="R4827" s="20" t="n"/>
    </row>
    <row r="4828">
      <c r="A4828" s="39" t="n"/>
      <c r="B4828" s="20" t="n"/>
      <c r="C4828" s="20" t="n"/>
      <c r="D4828" s="20" t="n"/>
      <c r="E4828" s="20" t="n"/>
      <c r="F4828" s="26">
        <f>IF(E4828="","",IFERROR(INDEX('İş emirleri'!$B$6:$B$305,MATCH(E4828,'İş emirleri'!$A$6:$A$305,0)),"İş emri yok"))</f>
        <v/>
      </c>
      <c r="G4828" s="38" t="n"/>
      <c r="H4828" s="38" t="n"/>
      <c r="I4828" s="20" t="n"/>
      <c r="J4828" s="40">
        <f>IF(G4828="","",MAX(0,G4828-N(H4828)))</f>
        <v/>
      </c>
      <c r="K4828" s="24">
        <f>IF(OR(G4828="",N(G4828)=0),"",J4828/G4828)</f>
        <v/>
      </c>
      <c r="L4828" s="38" t="n"/>
      <c r="M4828" s="38" t="n"/>
      <c r="N4828" s="20" t="n"/>
      <c r="O4828" s="40">
        <f>IF(AND(L4828="",M4828=""),"",N(L4828)+N(M4828))</f>
        <v/>
      </c>
      <c r="P4828" s="24">
        <f>IF(OR(O4828="",N(O4828)=0),"",N(M4828)/O4828)</f>
        <v/>
      </c>
      <c r="Q4828" s="40">
        <f>IF(OR(J4828="",N(J4828)=0,O4828=""),"",N(L4828)/(J4828/60))</f>
        <v/>
      </c>
      <c r="R4828" s="20" t="n"/>
    </row>
    <row r="4829">
      <c r="A4829" s="39" t="n"/>
      <c r="B4829" s="20" t="n"/>
      <c r="C4829" s="20" t="n"/>
      <c r="D4829" s="20" t="n"/>
      <c r="E4829" s="20" t="n"/>
      <c r="F4829" s="26">
        <f>IF(E4829="","",IFERROR(INDEX('İş emirleri'!$B$6:$B$305,MATCH(E4829,'İş emirleri'!$A$6:$A$305,0)),"İş emri yok"))</f>
        <v/>
      </c>
      <c r="G4829" s="38" t="n"/>
      <c r="H4829" s="38" t="n"/>
      <c r="I4829" s="20" t="n"/>
      <c r="J4829" s="40">
        <f>IF(G4829="","",MAX(0,G4829-N(H4829)))</f>
        <v/>
      </c>
      <c r="K4829" s="24">
        <f>IF(OR(G4829="",N(G4829)=0),"",J4829/G4829)</f>
        <v/>
      </c>
      <c r="L4829" s="38" t="n"/>
      <c r="M4829" s="38" t="n"/>
      <c r="N4829" s="20" t="n"/>
      <c r="O4829" s="40">
        <f>IF(AND(L4829="",M4829=""),"",N(L4829)+N(M4829))</f>
        <v/>
      </c>
      <c r="P4829" s="24">
        <f>IF(OR(O4829="",N(O4829)=0),"",N(M4829)/O4829)</f>
        <v/>
      </c>
      <c r="Q4829" s="40">
        <f>IF(OR(J4829="",N(J4829)=0,O4829=""),"",N(L4829)/(J4829/60))</f>
        <v/>
      </c>
      <c r="R4829" s="20" t="n"/>
    </row>
    <row r="4830">
      <c r="A4830" s="39" t="n"/>
      <c r="B4830" s="20" t="n"/>
      <c r="C4830" s="20" t="n"/>
      <c r="D4830" s="20" t="n"/>
      <c r="E4830" s="20" t="n"/>
      <c r="F4830" s="26">
        <f>IF(E4830="","",IFERROR(INDEX('İş emirleri'!$B$6:$B$305,MATCH(E4830,'İş emirleri'!$A$6:$A$305,0)),"İş emri yok"))</f>
        <v/>
      </c>
      <c r="G4830" s="38" t="n"/>
      <c r="H4830" s="38" t="n"/>
      <c r="I4830" s="20" t="n"/>
      <c r="J4830" s="40">
        <f>IF(G4830="","",MAX(0,G4830-N(H4830)))</f>
        <v/>
      </c>
      <c r="K4830" s="24">
        <f>IF(OR(G4830="",N(G4830)=0),"",J4830/G4830)</f>
        <v/>
      </c>
      <c r="L4830" s="38" t="n"/>
      <c r="M4830" s="38" t="n"/>
      <c r="N4830" s="20" t="n"/>
      <c r="O4830" s="40">
        <f>IF(AND(L4830="",M4830=""),"",N(L4830)+N(M4830))</f>
        <v/>
      </c>
      <c r="P4830" s="24">
        <f>IF(OR(O4830="",N(O4830)=0),"",N(M4830)/O4830)</f>
        <v/>
      </c>
      <c r="Q4830" s="40">
        <f>IF(OR(J4830="",N(J4830)=0,O4830=""),"",N(L4830)/(J4830/60))</f>
        <v/>
      </c>
      <c r="R4830" s="20" t="n"/>
    </row>
    <row r="4831">
      <c r="A4831" s="39" t="n"/>
      <c r="B4831" s="20" t="n"/>
      <c r="C4831" s="20" t="n"/>
      <c r="D4831" s="20" t="n"/>
      <c r="E4831" s="20" t="n"/>
      <c r="F4831" s="26">
        <f>IF(E4831="","",IFERROR(INDEX('İş emirleri'!$B$6:$B$305,MATCH(E4831,'İş emirleri'!$A$6:$A$305,0)),"İş emri yok"))</f>
        <v/>
      </c>
      <c r="G4831" s="38" t="n"/>
      <c r="H4831" s="38" t="n"/>
      <c r="I4831" s="20" t="n"/>
      <c r="J4831" s="40">
        <f>IF(G4831="","",MAX(0,G4831-N(H4831)))</f>
        <v/>
      </c>
      <c r="K4831" s="24">
        <f>IF(OR(G4831="",N(G4831)=0),"",J4831/G4831)</f>
        <v/>
      </c>
      <c r="L4831" s="38" t="n"/>
      <c r="M4831" s="38" t="n"/>
      <c r="N4831" s="20" t="n"/>
      <c r="O4831" s="40">
        <f>IF(AND(L4831="",M4831=""),"",N(L4831)+N(M4831))</f>
        <v/>
      </c>
      <c r="P4831" s="24">
        <f>IF(OR(O4831="",N(O4831)=0),"",N(M4831)/O4831)</f>
        <v/>
      </c>
      <c r="Q4831" s="40">
        <f>IF(OR(J4831="",N(J4831)=0,O4831=""),"",N(L4831)/(J4831/60))</f>
        <v/>
      </c>
      <c r="R4831" s="20" t="n"/>
    </row>
    <row r="4832">
      <c r="A4832" s="39" t="n"/>
      <c r="B4832" s="20" t="n"/>
      <c r="C4832" s="20" t="n"/>
      <c r="D4832" s="20" t="n"/>
      <c r="E4832" s="20" t="n"/>
      <c r="F4832" s="26">
        <f>IF(E4832="","",IFERROR(INDEX('İş emirleri'!$B$6:$B$305,MATCH(E4832,'İş emirleri'!$A$6:$A$305,0)),"İş emri yok"))</f>
        <v/>
      </c>
      <c r="G4832" s="38" t="n"/>
      <c r="H4832" s="38" t="n"/>
      <c r="I4832" s="20" t="n"/>
      <c r="J4832" s="40">
        <f>IF(G4832="","",MAX(0,G4832-N(H4832)))</f>
        <v/>
      </c>
      <c r="K4832" s="24">
        <f>IF(OR(G4832="",N(G4832)=0),"",J4832/G4832)</f>
        <v/>
      </c>
      <c r="L4832" s="38" t="n"/>
      <c r="M4832" s="38" t="n"/>
      <c r="N4832" s="20" t="n"/>
      <c r="O4832" s="40">
        <f>IF(AND(L4832="",M4832=""),"",N(L4832)+N(M4832))</f>
        <v/>
      </c>
      <c r="P4832" s="24">
        <f>IF(OR(O4832="",N(O4832)=0),"",N(M4832)/O4832)</f>
        <v/>
      </c>
      <c r="Q4832" s="40">
        <f>IF(OR(J4832="",N(J4832)=0,O4832=""),"",N(L4832)/(J4832/60))</f>
        <v/>
      </c>
      <c r="R4832" s="20" t="n"/>
    </row>
    <row r="4833">
      <c r="A4833" s="39" t="n"/>
      <c r="B4833" s="20" t="n"/>
      <c r="C4833" s="20" t="n"/>
      <c r="D4833" s="20" t="n"/>
      <c r="E4833" s="20" t="n"/>
      <c r="F4833" s="26">
        <f>IF(E4833="","",IFERROR(INDEX('İş emirleri'!$B$6:$B$305,MATCH(E4833,'İş emirleri'!$A$6:$A$305,0)),"İş emri yok"))</f>
        <v/>
      </c>
      <c r="G4833" s="38" t="n"/>
      <c r="H4833" s="38" t="n"/>
      <c r="I4833" s="20" t="n"/>
      <c r="J4833" s="40">
        <f>IF(G4833="","",MAX(0,G4833-N(H4833)))</f>
        <v/>
      </c>
      <c r="K4833" s="24">
        <f>IF(OR(G4833="",N(G4833)=0),"",J4833/G4833)</f>
        <v/>
      </c>
      <c r="L4833" s="38" t="n"/>
      <c r="M4833" s="38" t="n"/>
      <c r="N4833" s="20" t="n"/>
      <c r="O4833" s="40">
        <f>IF(AND(L4833="",M4833=""),"",N(L4833)+N(M4833))</f>
        <v/>
      </c>
      <c r="P4833" s="24">
        <f>IF(OR(O4833="",N(O4833)=0),"",N(M4833)/O4833)</f>
        <v/>
      </c>
      <c r="Q4833" s="40">
        <f>IF(OR(J4833="",N(J4833)=0,O4833=""),"",N(L4833)/(J4833/60))</f>
        <v/>
      </c>
      <c r="R4833" s="20" t="n"/>
    </row>
    <row r="4834">
      <c r="A4834" s="39" t="n"/>
      <c r="B4834" s="20" t="n"/>
      <c r="C4834" s="20" t="n"/>
      <c r="D4834" s="20" t="n"/>
      <c r="E4834" s="20" t="n"/>
      <c r="F4834" s="26">
        <f>IF(E4834="","",IFERROR(INDEX('İş emirleri'!$B$6:$B$305,MATCH(E4834,'İş emirleri'!$A$6:$A$305,0)),"İş emri yok"))</f>
        <v/>
      </c>
      <c r="G4834" s="38" t="n"/>
      <c r="H4834" s="38" t="n"/>
      <c r="I4834" s="20" t="n"/>
      <c r="J4834" s="40">
        <f>IF(G4834="","",MAX(0,G4834-N(H4834)))</f>
        <v/>
      </c>
      <c r="K4834" s="24">
        <f>IF(OR(G4834="",N(G4834)=0),"",J4834/G4834)</f>
        <v/>
      </c>
      <c r="L4834" s="38" t="n"/>
      <c r="M4834" s="38" t="n"/>
      <c r="N4834" s="20" t="n"/>
      <c r="O4834" s="40">
        <f>IF(AND(L4834="",M4834=""),"",N(L4834)+N(M4834))</f>
        <v/>
      </c>
      <c r="P4834" s="24">
        <f>IF(OR(O4834="",N(O4834)=0),"",N(M4834)/O4834)</f>
        <v/>
      </c>
      <c r="Q4834" s="40">
        <f>IF(OR(J4834="",N(J4834)=0,O4834=""),"",N(L4834)/(J4834/60))</f>
        <v/>
      </c>
      <c r="R4834" s="20" t="n"/>
    </row>
    <row r="4835">
      <c r="A4835" s="39" t="n"/>
      <c r="B4835" s="20" t="n"/>
      <c r="C4835" s="20" t="n"/>
      <c r="D4835" s="20" t="n"/>
      <c r="E4835" s="20" t="n"/>
      <c r="F4835" s="26">
        <f>IF(E4835="","",IFERROR(INDEX('İş emirleri'!$B$6:$B$305,MATCH(E4835,'İş emirleri'!$A$6:$A$305,0)),"İş emri yok"))</f>
        <v/>
      </c>
      <c r="G4835" s="38" t="n"/>
      <c r="H4835" s="38" t="n"/>
      <c r="I4835" s="20" t="n"/>
      <c r="J4835" s="40">
        <f>IF(G4835="","",MAX(0,G4835-N(H4835)))</f>
        <v/>
      </c>
      <c r="K4835" s="24">
        <f>IF(OR(G4835="",N(G4835)=0),"",J4835/G4835)</f>
        <v/>
      </c>
      <c r="L4835" s="38" t="n"/>
      <c r="M4835" s="38" t="n"/>
      <c r="N4835" s="20" t="n"/>
      <c r="O4835" s="40">
        <f>IF(AND(L4835="",M4835=""),"",N(L4835)+N(M4835))</f>
        <v/>
      </c>
      <c r="P4835" s="24">
        <f>IF(OR(O4835="",N(O4835)=0),"",N(M4835)/O4835)</f>
        <v/>
      </c>
      <c r="Q4835" s="40">
        <f>IF(OR(J4835="",N(J4835)=0,O4835=""),"",N(L4835)/(J4835/60))</f>
        <v/>
      </c>
      <c r="R4835" s="20" t="n"/>
    </row>
    <row r="4836">
      <c r="A4836" s="39" t="n"/>
      <c r="B4836" s="20" t="n"/>
      <c r="C4836" s="20" t="n"/>
      <c r="D4836" s="20" t="n"/>
      <c r="E4836" s="20" t="n"/>
      <c r="F4836" s="26">
        <f>IF(E4836="","",IFERROR(INDEX('İş emirleri'!$B$6:$B$305,MATCH(E4836,'İş emirleri'!$A$6:$A$305,0)),"İş emri yok"))</f>
        <v/>
      </c>
      <c r="G4836" s="38" t="n"/>
      <c r="H4836" s="38" t="n"/>
      <c r="I4836" s="20" t="n"/>
      <c r="J4836" s="40">
        <f>IF(G4836="","",MAX(0,G4836-N(H4836)))</f>
        <v/>
      </c>
      <c r="K4836" s="24">
        <f>IF(OR(G4836="",N(G4836)=0),"",J4836/G4836)</f>
        <v/>
      </c>
      <c r="L4836" s="38" t="n"/>
      <c r="M4836" s="38" t="n"/>
      <c r="N4836" s="20" t="n"/>
      <c r="O4836" s="40">
        <f>IF(AND(L4836="",M4836=""),"",N(L4836)+N(M4836))</f>
        <v/>
      </c>
      <c r="P4836" s="24">
        <f>IF(OR(O4836="",N(O4836)=0),"",N(M4836)/O4836)</f>
        <v/>
      </c>
      <c r="Q4836" s="40">
        <f>IF(OR(J4836="",N(J4836)=0,O4836=""),"",N(L4836)/(J4836/60))</f>
        <v/>
      </c>
      <c r="R4836" s="20" t="n"/>
    </row>
    <row r="4837">
      <c r="A4837" s="39" t="n"/>
      <c r="B4837" s="20" t="n"/>
      <c r="C4837" s="20" t="n"/>
      <c r="D4837" s="20" t="n"/>
      <c r="E4837" s="20" t="n"/>
      <c r="F4837" s="26">
        <f>IF(E4837="","",IFERROR(INDEX('İş emirleri'!$B$6:$B$305,MATCH(E4837,'İş emirleri'!$A$6:$A$305,0)),"İş emri yok"))</f>
        <v/>
      </c>
      <c r="G4837" s="38" t="n"/>
      <c r="H4837" s="38" t="n"/>
      <c r="I4837" s="20" t="n"/>
      <c r="J4837" s="40">
        <f>IF(G4837="","",MAX(0,G4837-N(H4837)))</f>
        <v/>
      </c>
      <c r="K4837" s="24">
        <f>IF(OR(G4837="",N(G4837)=0),"",J4837/G4837)</f>
        <v/>
      </c>
      <c r="L4837" s="38" t="n"/>
      <c r="M4837" s="38" t="n"/>
      <c r="N4837" s="20" t="n"/>
      <c r="O4837" s="40">
        <f>IF(AND(L4837="",M4837=""),"",N(L4837)+N(M4837))</f>
        <v/>
      </c>
      <c r="P4837" s="24">
        <f>IF(OR(O4837="",N(O4837)=0),"",N(M4837)/O4837)</f>
        <v/>
      </c>
      <c r="Q4837" s="40">
        <f>IF(OR(J4837="",N(J4837)=0,O4837=""),"",N(L4837)/(J4837/60))</f>
        <v/>
      </c>
      <c r="R4837" s="20" t="n"/>
    </row>
    <row r="4838">
      <c r="A4838" s="39" t="n"/>
      <c r="B4838" s="20" t="n"/>
      <c r="C4838" s="20" t="n"/>
      <c r="D4838" s="20" t="n"/>
      <c r="E4838" s="20" t="n"/>
      <c r="F4838" s="26">
        <f>IF(E4838="","",IFERROR(INDEX('İş emirleri'!$B$6:$B$305,MATCH(E4838,'İş emirleri'!$A$6:$A$305,0)),"İş emri yok"))</f>
        <v/>
      </c>
      <c r="G4838" s="38" t="n"/>
      <c r="H4838" s="38" t="n"/>
      <c r="I4838" s="20" t="n"/>
      <c r="J4838" s="40">
        <f>IF(G4838="","",MAX(0,G4838-N(H4838)))</f>
        <v/>
      </c>
      <c r="K4838" s="24">
        <f>IF(OR(G4838="",N(G4838)=0),"",J4838/G4838)</f>
        <v/>
      </c>
      <c r="L4838" s="38" t="n"/>
      <c r="M4838" s="38" t="n"/>
      <c r="N4838" s="20" t="n"/>
      <c r="O4838" s="40">
        <f>IF(AND(L4838="",M4838=""),"",N(L4838)+N(M4838))</f>
        <v/>
      </c>
      <c r="P4838" s="24">
        <f>IF(OR(O4838="",N(O4838)=0),"",N(M4838)/O4838)</f>
        <v/>
      </c>
      <c r="Q4838" s="40">
        <f>IF(OR(J4838="",N(J4838)=0,O4838=""),"",N(L4838)/(J4838/60))</f>
        <v/>
      </c>
      <c r="R4838" s="20" t="n"/>
    </row>
    <row r="4839">
      <c r="A4839" s="39" t="n"/>
      <c r="B4839" s="20" t="n"/>
      <c r="C4839" s="20" t="n"/>
      <c r="D4839" s="20" t="n"/>
      <c r="E4839" s="20" t="n"/>
      <c r="F4839" s="26">
        <f>IF(E4839="","",IFERROR(INDEX('İş emirleri'!$B$6:$B$305,MATCH(E4839,'İş emirleri'!$A$6:$A$305,0)),"İş emri yok"))</f>
        <v/>
      </c>
      <c r="G4839" s="38" t="n"/>
      <c r="H4839" s="38" t="n"/>
      <c r="I4839" s="20" t="n"/>
      <c r="J4839" s="40">
        <f>IF(G4839="","",MAX(0,G4839-N(H4839)))</f>
        <v/>
      </c>
      <c r="K4839" s="24">
        <f>IF(OR(G4839="",N(G4839)=0),"",J4839/G4839)</f>
        <v/>
      </c>
      <c r="L4839" s="38" t="n"/>
      <c r="M4839" s="38" t="n"/>
      <c r="N4839" s="20" t="n"/>
      <c r="O4839" s="40">
        <f>IF(AND(L4839="",M4839=""),"",N(L4839)+N(M4839))</f>
        <v/>
      </c>
      <c r="P4839" s="24">
        <f>IF(OR(O4839="",N(O4839)=0),"",N(M4839)/O4839)</f>
        <v/>
      </c>
      <c r="Q4839" s="40">
        <f>IF(OR(J4839="",N(J4839)=0,O4839=""),"",N(L4839)/(J4839/60))</f>
        <v/>
      </c>
      <c r="R4839" s="20" t="n"/>
    </row>
    <row r="4840">
      <c r="A4840" s="39" t="n"/>
      <c r="B4840" s="20" t="n"/>
      <c r="C4840" s="20" t="n"/>
      <c r="D4840" s="20" t="n"/>
      <c r="E4840" s="20" t="n"/>
      <c r="F4840" s="26">
        <f>IF(E4840="","",IFERROR(INDEX('İş emirleri'!$B$6:$B$305,MATCH(E4840,'İş emirleri'!$A$6:$A$305,0)),"İş emri yok"))</f>
        <v/>
      </c>
      <c r="G4840" s="38" t="n"/>
      <c r="H4840" s="38" t="n"/>
      <c r="I4840" s="20" t="n"/>
      <c r="J4840" s="40">
        <f>IF(G4840="","",MAX(0,G4840-N(H4840)))</f>
        <v/>
      </c>
      <c r="K4840" s="24">
        <f>IF(OR(G4840="",N(G4840)=0),"",J4840/G4840)</f>
        <v/>
      </c>
      <c r="L4840" s="38" t="n"/>
      <c r="M4840" s="38" t="n"/>
      <c r="N4840" s="20" t="n"/>
      <c r="O4840" s="40">
        <f>IF(AND(L4840="",M4840=""),"",N(L4840)+N(M4840))</f>
        <v/>
      </c>
      <c r="P4840" s="24">
        <f>IF(OR(O4840="",N(O4840)=0),"",N(M4840)/O4840)</f>
        <v/>
      </c>
      <c r="Q4840" s="40">
        <f>IF(OR(J4840="",N(J4840)=0,O4840=""),"",N(L4840)/(J4840/60))</f>
        <v/>
      </c>
      <c r="R4840" s="20" t="n"/>
    </row>
    <row r="4841">
      <c r="A4841" s="39" t="n"/>
      <c r="B4841" s="20" t="n"/>
      <c r="C4841" s="20" t="n"/>
      <c r="D4841" s="20" t="n"/>
      <c r="E4841" s="20" t="n"/>
      <c r="F4841" s="26">
        <f>IF(E4841="","",IFERROR(INDEX('İş emirleri'!$B$6:$B$305,MATCH(E4841,'İş emirleri'!$A$6:$A$305,0)),"İş emri yok"))</f>
        <v/>
      </c>
      <c r="G4841" s="38" t="n"/>
      <c r="H4841" s="38" t="n"/>
      <c r="I4841" s="20" t="n"/>
      <c r="J4841" s="40">
        <f>IF(G4841="","",MAX(0,G4841-N(H4841)))</f>
        <v/>
      </c>
      <c r="K4841" s="24">
        <f>IF(OR(G4841="",N(G4841)=0),"",J4841/G4841)</f>
        <v/>
      </c>
      <c r="L4841" s="38" t="n"/>
      <c r="M4841" s="38" t="n"/>
      <c r="N4841" s="20" t="n"/>
      <c r="O4841" s="40">
        <f>IF(AND(L4841="",M4841=""),"",N(L4841)+N(M4841))</f>
        <v/>
      </c>
      <c r="P4841" s="24">
        <f>IF(OR(O4841="",N(O4841)=0),"",N(M4841)/O4841)</f>
        <v/>
      </c>
      <c r="Q4841" s="40">
        <f>IF(OR(J4841="",N(J4841)=0,O4841=""),"",N(L4841)/(J4841/60))</f>
        <v/>
      </c>
      <c r="R4841" s="20" t="n"/>
    </row>
    <row r="4842">
      <c r="A4842" s="39" t="n"/>
      <c r="B4842" s="20" t="n"/>
      <c r="C4842" s="20" t="n"/>
      <c r="D4842" s="20" t="n"/>
      <c r="E4842" s="20" t="n"/>
      <c r="F4842" s="26">
        <f>IF(E4842="","",IFERROR(INDEX('İş emirleri'!$B$6:$B$305,MATCH(E4842,'İş emirleri'!$A$6:$A$305,0)),"İş emri yok"))</f>
        <v/>
      </c>
      <c r="G4842" s="38" t="n"/>
      <c r="H4842" s="38" t="n"/>
      <c r="I4842" s="20" t="n"/>
      <c r="J4842" s="40">
        <f>IF(G4842="","",MAX(0,G4842-N(H4842)))</f>
        <v/>
      </c>
      <c r="K4842" s="24">
        <f>IF(OR(G4842="",N(G4842)=0),"",J4842/G4842)</f>
        <v/>
      </c>
      <c r="L4842" s="38" t="n"/>
      <c r="M4842" s="38" t="n"/>
      <c r="N4842" s="20" t="n"/>
      <c r="O4842" s="40">
        <f>IF(AND(L4842="",M4842=""),"",N(L4842)+N(M4842))</f>
        <v/>
      </c>
      <c r="P4842" s="24">
        <f>IF(OR(O4842="",N(O4842)=0),"",N(M4842)/O4842)</f>
        <v/>
      </c>
      <c r="Q4842" s="40">
        <f>IF(OR(J4842="",N(J4842)=0,O4842=""),"",N(L4842)/(J4842/60))</f>
        <v/>
      </c>
      <c r="R4842" s="20" t="n"/>
    </row>
    <row r="4843">
      <c r="A4843" s="39" t="n"/>
      <c r="B4843" s="20" t="n"/>
      <c r="C4843" s="20" t="n"/>
      <c r="D4843" s="20" t="n"/>
      <c r="E4843" s="20" t="n"/>
      <c r="F4843" s="26">
        <f>IF(E4843="","",IFERROR(INDEX('İş emirleri'!$B$6:$B$305,MATCH(E4843,'İş emirleri'!$A$6:$A$305,0)),"İş emri yok"))</f>
        <v/>
      </c>
      <c r="G4843" s="38" t="n"/>
      <c r="H4843" s="38" t="n"/>
      <c r="I4843" s="20" t="n"/>
      <c r="J4843" s="40">
        <f>IF(G4843="","",MAX(0,G4843-N(H4843)))</f>
        <v/>
      </c>
      <c r="K4843" s="24">
        <f>IF(OR(G4843="",N(G4843)=0),"",J4843/G4843)</f>
        <v/>
      </c>
      <c r="L4843" s="38" t="n"/>
      <c r="M4843" s="38" t="n"/>
      <c r="N4843" s="20" t="n"/>
      <c r="O4843" s="40">
        <f>IF(AND(L4843="",M4843=""),"",N(L4843)+N(M4843))</f>
        <v/>
      </c>
      <c r="P4843" s="24">
        <f>IF(OR(O4843="",N(O4843)=0),"",N(M4843)/O4843)</f>
        <v/>
      </c>
      <c r="Q4843" s="40">
        <f>IF(OR(J4843="",N(J4843)=0,O4843=""),"",N(L4843)/(J4843/60))</f>
        <v/>
      </c>
      <c r="R4843" s="20" t="n"/>
    </row>
    <row r="4844">
      <c r="A4844" s="39" t="n"/>
      <c r="B4844" s="20" t="n"/>
      <c r="C4844" s="20" t="n"/>
      <c r="D4844" s="20" t="n"/>
      <c r="E4844" s="20" t="n"/>
      <c r="F4844" s="26">
        <f>IF(E4844="","",IFERROR(INDEX('İş emirleri'!$B$6:$B$305,MATCH(E4844,'İş emirleri'!$A$6:$A$305,0)),"İş emri yok"))</f>
        <v/>
      </c>
      <c r="G4844" s="38" t="n"/>
      <c r="H4844" s="38" t="n"/>
      <c r="I4844" s="20" t="n"/>
      <c r="J4844" s="40">
        <f>IF(G4844="","",MAX(0,G4844-N(H4844)))</f>
        <v/>
      </c>
      <c r="K4844" s="24">
        <f>IF(OR(G4844="",N(G4844)=0),"",J4844/G4844)</f>
        <v/>
      </c>
      <c r="L4844" s="38" t="n"/>
      <c r="M4844" s="38" t="n"/>
      <c r="N4844" s="20" t="n"/>
      <c r="O4844" s="40">
        <f>IF(AND(L4844="",M4844=""),"",N(L4844)+N(M4844))</f>
        <v/>
      </c>
      <c r="P4844" s="24">
        <f>IF(OR(O4844="",N(O4844)=0),"",N(M4844)/O4844)</f>
        <v/>
      </c>
      <c r="Q4844" s="40">
        <f>IF(OR(J4844="",N(J4844)=0,O4844=""),"",N(L4844)/(J4844/60))</f>
        <v/>
      </c>
      <c r="R4844" s="20" t="n"/>
    </row>
    <row r="4845">
      <c r="A4845" s="39" t="n"/>
      <c r="B4845" s="20" t="n"/>
      <c r="C4845" s="20" t="n"/>
      <c r="D4845" s="20" t="n"/>
      <c r="E4845" s="20" t="n"/>
      <c r="F4845" s="26">
        <f>IF(E4845="","",IFERROR(INDEX('İş emirleri'!$B$6:$B$305,MATCH(E4845,'İş emirleri'!$A$6:$A$305,0)),"İş emri yok"))</f>
        <v/>
      </c>
      <c r="G4845" s="38" t="n"/>
      <c r="H4845" s="38" t="n"/>
      <c r="I4845" s="20" t="n"/>
      <c r="J4845" s="40">
        <f>IF(G4845="","",MAX(0,G4845-N(H4845)))</f>
        <v/>
      </c>
      <c r="K4845" s="24">
        <f>IF(OR(G4845="",N(G4845)=0),"",J4845/G4845)</f>
        <v/>
      </c>
      <c r="L4845" s="38" t="n"/>
      <c r="M4845" s="38" t="n"/>
      <c r="N4845" s="20" t="n"/>
      <c r="O4845" s="40">
        <f>IF(AND(L4845="",M4845=""),"",N(L4845)+N(M4845))</f>
        <v/>
      </c>
      <c r="P4845" s="24">
        <f>IF(OR(O4845="",N(O4845)=0),"",N(M4845)/O4845)</f>
        <v/>
      </c>
      <c r="Q4845" s="40">
        <f>IF(OR(J4845="",N(J4845)=0,O4845=""),"",N(L4845)/(J4845/60))</f>
        <v/>
      </c>
      <c r="R4845" s="20" t="n"/>
    </row>
    <row r="4846">
      <c r="A4846" s="39" t="n"/>
      <c r="B4846" s="20" t="n"/>
      <c r="C4846" s="20" t="n"/>
      <c r="D4846" s="20" t="n"/>
      <c r="E4846" s="20" t="n"/>
      <c r="F4846" s="26">
        <f>IF(E4846="","",IFERROR(INDEX('İş emirleri'!$B$6:$B$305,MATCH(E4846,'İş emirleri'!$A$6:$A$305,0)),"İş emri yok"))</f>
        <v/>
      </c>
      <c r="G4846" s="38" t="n"/>
      <c r="H4846" s="38" t="n"/>
      <c r="I4846" s="20" t="n"/>
      <c r="J4846" s="40">
        <f>IF(G4846="","",MAX(0,G4846-N(H4846)))</f>
        <v/>
      </c>
      <c r="K4846" s="24">
        <f>IF(OR(G4846="",N(G4846)=0),"",J4846/G4846)</f>
        <v/>
      </c>
      <c r="L4846" s="38" t="n"/>
      <c r="M4846" s="38" t="n"/>
      <c r="N4846" s="20" t="n"/>
      <c r="O4846" s="40">
        <f>IF(AND(L4846="",M4846=""),"",N(L4846)+N(M4846))</f>
        <v/>
      </c>
      <c r="P4846" s="24">
        <f>IF(OR(O4846="",N(O4846)=0),"",N(M4846)/O4846)</f>
        <v/>
      </c>
      <c r="Q4846" s="40">
        <f>IF(OR(J4846="",N(J4846)=0,O4846=""),"",N(L4846)/(J4846/60))</f>
        <v/>
      </c>
      <c r="R4846" s="20" t="n"/>
    </row>
    <row r="4847">
      <c r="A4847" s="39" t="n"/>
      <c r="B4847" s="20" t="n"/>
      <c r="C4847" s="20" t="n"/>
      <c r="D4847" s="20" t="n"/>
      <c r="E4847" s="20" t="n"/>
      <c r="F4847" s="26">
        <f>IF(E4847="","",IFERROR(INDEX('İş emirleri'!$B$6:$B$305,MATCH(E4847,'İş emirleri'!$A$6:$A$305,0)),"İş emri yok"))</f>
        <v/>
      </c>
      <c r="G4847" s="38" t="n"/>
      <c r="H4847" s="38" t="n"/>
      <c r="I4847" s="20" t="n"/>
      <c r="J4847" s="40">
        <f>IF(G4847="","",MAX(0,G4847-N(H4847)))</f>
        <v/>
      </c>
      <c r="K4847" s="24">
        <f>IF(OR(G4847="",N(G4847)=0),"",J4847/G4847)</f>
        <v/>
      </c>
      <c r="L4847" s="38" t="n"/>
      <c r="M4847" s="38" t="n"/>
      <c r="N4847" s="20" t="n"/>
      <c r="O4847" s="40">
        <f>IF(AND(L4847="",M4847=""),"",N(L4847)+N(M4847))</f>
        <v/>
      </c>
      <c r="P4847" s="24">
        <f>IF(OR(O4847="",N(O4847)=0),"",N(M4847)/O4847)</f>
        <v/>
      </c>
      <c r="Q4847" s="40">
        <f>IF(OR(J4847="",N(J4847)=0,O4847=""),"",N(L4847)/(J4847/60))</f>
        <v/>
      </c>
      <c r="R4847" s="20" t="n"/>
    </row>
    <row r="4848">
      <c r="A4848" s="39" t="n"/>
      <c r="B4848" s="20" t="n"/>
      <c r="C4848" s="20" t="n"/>
      <c r="D4848" s="20" t="n"/>
      <c r="E4848" s="20" t="n"/>
      <c r="F4848" s="26">
        <f>IF(E4848="","",IFERROR(INDEX('İş emirleri'!$B$6:$B$305,MATCH(E4848,'İş emirleri'!$A$6:$A$305,0)),"İş emri yok"))</f>
        <v/>
      </c>
      <c r="G4848" s="38" t="n"/>
      <c r="H4848" s="38" t="n"/>
      <c r="I4848" s="20" t="n"/>
      <c r="J4848" s="40">
        <f>IF(G4848="","",MAX(0,G4848-N(H4848)))</f>
        <v/>
      </c>
      <c r="K4848" s="24">
        <f>IF(OR(G4848="",N(G4848)=0),"",J4848/G4848)</f>
        <v/>
      </c>
      <c r="L4848" s="38" t="n"/>
      <c r="M4848" s="38" t="n"/>
      <c r="N4848" s="20" t="n"/>
      <c r="O4848" s="40">
        <f>IF(AND(L4848="",M4848=""),"",N(L4848)+N(M4848))</f>
        <v/>
      </c>
      <c r="P4848" s="24">
        <f>IF(OR(O4848="",N(O4848)=0),"",N(M4848)/O4848)</f>
        <v/>
      </c>
      <c r="Q4848" s="40">
        <f>IF(OR(J4848="",N(J4848)=0,O4848=""),"",N(L4848)/(J4848/60))</f>
        <v/>
      </c>
      <c r="R4848" s="20" t="n"/>
    </row>
    <row r="4849">
      <c r="A4849" s="39" t="n"/>
      <c r="B4849" s="20" t="n"/>
      <c r="C4849" s="20" t="n"/>
      <c r="D4849" s="20" t="n"/>
      <c r="E4849" s="20" t="n"/>
      <c r="F4849" s="26">
        <f>IF(E4849="","",IFERROR(INDEX('İş emirleri'!$B$6:$B$305,MATCH(E4849,'İş emirleri'!$A$6:$A$305,0)),"İş emri yok"))</f>
        <v/>
      </c>
      <c r="G4849" s="38" t="n"/>
      <c r="H4849" s="38" t="n"/>
      <c r="I4849" s="20" t="n"/>
      <c r="J4849" s="40">
        <f>IF(G4849="","",MAX(0,G4849-N(H4849)))</f>
        <v/>
      </c>
      <c r="K4849" s="24">
        <f>IF(OR(G4849="",N(G4849)=0),"",J4849/G4849)</f>
        <v/>
      </c>
      <c r="L4849" s="38" t="n"/>
      <c r="M4849" s="38" t="n"/>
      <c r="N4849" s="20" t="n"/>
      <c r="O4849" s="40">
        <f>IF(AND(L4849="",M4849=""),"",N(L4849)+N(M4849))</f>
        <v/>
      </c>
      <c r="P4849" s="24">
        <f>IF(OR(O4849="",N(O4849)=0),"",N(M4849)/O4849)</f>
        <v/>
      </c>
      <c r="Q4849" s="40">
        <f>IF(OR(J4849="",N(J4849)=0,O4849=""),"",N(L4849)/(J4849/60))</f>
        <v/>
      </c>
      <c r="R4849" s="20" t="n"/>
    </row>
    <row r="4850">
      <c r="A4850" s="39" t="n"/>
      <c r="B4850" s="20" t="n"/>
      <c r="C4850" s="20" t="n"/>
      <c r="D4850" s="20" t="n"/>
      <c r="E4850" s="20" t="n"/>
      <c r="F4850" s="26">
        <f>IF(E4850="","",IFERROR(INDEX('İş emirleri'!$B$6:$B$305,MATCH(E4850,'İş emirleri'!$A$6:$A$305,0)),"İş emri yok"))</f>
        <v/>
      </c>
      <c r="G4850" s="38" t="n"/>
      <c r="H4850" s="38" t="n"/>
      <c r="I4850" s="20" t="n"/>
      <c r="J4850" s="40">
        <f>IF(G4850="","",MAX(0,G4850-N(H4850)))</f>
        <v/>
      </c>
      <c r="K4850" s="24">
        <f>IF(OR(G4850="",N(G4850)=0),"",J4850/G4850)</f>
        <v/>
      </c>
      <c r="L4850" s="38" t="n"/>
      <c r="M4850" s="38" t="n"/>
      <c r="N4850" s="20" t="n"/>
      <c r="O4850" s="40">
        <f>IF(AND(L4850="",M4850=""),"",N(L4850)+N(M4850))</f>
        <v/>
      </c>
      <c r="P4850" s="24">
        <f>IF(OR(O4850="",N(O4850)=0),"",N(M4850)/O4850)</f>
        <v/>
      </c>
      <c r="Q4850" s="40">
        <f>IF(OR(J4850="",N(J4850)=0,O4850=""),"",N(L4850)/(J4850/60))</f>
        <v/>
      </c>
      <c r="R4850" s="20" t="n"/>
    </row>
    <row r="4851">
      <c r="A4851" s="39" t="n"/>
      <c r="B4851" s="20" t="n"/>
      <c r="C4851" s="20" t="n"/>
      <c r="D4851" s="20" t="n"/>
      <c r="E4851" s="20" t="n"/>
      <c r="F4851" s="26">
        <f>IF(E4851="","",IFERROR(INDEX('İş emirleri'!$B$6:$B$305,MATCH(E4851,'İş emirleri'!$A$6:$A$305,0)),"İş emri yok"))</f>
        <v/>
      </c>
      <c r="G4851" s="38" t="n"/>
      <c r="H4851" s="38" t="n"/>
      <c r="I4851" s="20" t="n"/>
      <c r="J4851" s="40">
        <f>IF(G4851="","",MAX(0,G4851-N(H4851)))</f>
        <v/>
      </c>
      <c r="K4851" s="24">
        <f>IF(OR(G4851="",N(G4851)=0),"",J4851/G4851)</f>
        <v/>
      </c>
      <c r="L4851" s="38" t="n"/>
      <c r="M4851" s="38" t="n"/>
      <c r="N4851" s="20" t="n"/>
      <c r="O4851" s="40">
        <f>IF(AND(L4851="",M4851=""),"",N(L4851)+N(M4851))</f>
        <v/>
      </c>
      <c r="P4851" s="24">
        <f>IF(OR(O4851="",N(O4851)=0),"",N(M4851)/O4851)</f>
        <v/>
      </c>
      <c r="Q4851" s="40">
        <f>IF(OR(J4851="",N(J4851)=0,O4851=""),"",N(L4851)/(J4851/60))</f>
        <v/>
      </c>
      <c r="R4851" s="20" t="n"/>
    </row>
    <row r="4852">
      <c r="A4852" s="39" t="n"/>
      <c r="B4852" s="20" t="n"/>
      <c r="C4852" s="20" t="n"/>
      <c r="D4852" s="20" t="n"/>
      <c r="E4852" s="20" t="n"/>
      <c r="F4852" s="26">
        <f>IF(E4852="","",IFERROR(INDEX('İş emirleri'!$B$6:$B$305,MATCH(E4852,'İş emirleri'!$A$6:$A$305,0)),"İş emri yok"))</f>
        <v/>
      </c>
      <c r="G4852" s="38" t="n"/>
      <c r="H4852" s="38" t="n"/>
      <c r="I4852" s="20" t="n"/>
      <c r="J4852" s="40">
        <f>IF(G4852="","",MAX(0,G4852-N(H4852)))</f>
        <v/>
      </c>
      <c r="K4852" s="24">
        <f>IF(OR(G4852="",N(G4852)=0),"",J4852/G4852)</f>
        <v/>
      </c>
      <c r="L4852" s="38" t="n"/>
      <c r="M4852" s="38" t="n"/>
      <c r="N4852" s="20" t="n"/>
      <c r="O4852" s="40">
        <f>IF(AND(L4852="",M4852=""),"",N(L4852)+N(M4852))</f>
        <v/>
      </c>
      <c r="P4852" s="24">
        <f>IF(OR(O4852="",N(O4852)=0),"",N(M4852)/O4852)</f>
        <v/>
      </c>
      <c r="Q4852" s="40">
        <f>IF(OR(J4852="",N(J4852)=0,O4852=""),"",N(L4852)/(J4852/60))</f>
        <v/>
      </c>
      <c r="R4852" s="20" t="n"/>
    </row>
    <row r="4853">
      <c r="A4853" s="39" t="n"/>
      <c r="B4853" s="20" t="n"/>
      <c r="C4853" s="20" t="n"/>
      <c r="D4853" s="20" t="n"/>
      <c r="E4853" s="20" t="n"/>
      <c r="F4853" s="26">
        <f>IF(E4853="","",IFERROR(INDEX('İş emirleri'!$B$6:$B$305,MATCH(E4853,'İş emirleri'!$A$6:$A$305,0)),"İş emri yok"))</f>
        <v/>
      </c>
      <c r="G4853" s="38" t="n"/>
      <c r="H4853" s="38" t="n"/>
      <c r="I4853" s="20" t="n"/>
      <c r="J4853" s="40">
        <f>IF(G4853="","",MAX(0,G4853-N(H4853)))</f>
        <v/>
      </c>
      <c r="K4853" s="24">
        <f>IF(OR(G4853="",N(G4853)=0),"",J4853/G4853)</f>
        <v/>
      </c>
      <c r="L4853" s="38" t="n"/>
      <c r="M4853" s="38" t="n"/>
      <c r="N4853" s="20" t="n"/>
      <c r="O4853" s="40">
        <f>IF(AND(L4853="",M4853=""),"",N(L4853)+N(M4853))</f>
        <v/>
      </c>
      <c r="P4853" s="24">
        <f>IF(OR(O4853="",N(O4853)=0),"",N(M4853)/O4853)</f>
        <v/>
      </c>
      <c r="Q4853" s="40">
        <f>IF(OR(J4853="",N(J4853)=0,O4853=""),"",N(L4853)/(J4853/60))</f>
        <v/>
      </c>
      <c r="R4853" s="20" t="n"/>
    </row>
    <row r="4854">
      <c r="A4854" s="39" t="n"/>
      <c r="B4854" s="20" t="n"/>
      <c r="C4854" s="20" t="n"/>
      <c r="D4854" s="20" t="n"/>
      <c r="E4854" s="20" t="n"/>
      <c r="F4854" s="26">
        <f>IF(E4854="","",IFERROR(INDEX('İş emirleri'!$B$6:$B$305,MATCH(E4854,'İş emirleri'!$A$6:$A$305,0)),"İş emri yok"))</f>
        <v/>
      </c>
      <c r="G4854" s="38" t="n"/>
      <c r="H4854" s="38" t="n"/>
      <c r="I4854" s="20" t="n"/>
      <c r="J4854" s="40">
        <f>IF(G4854="","",MAX(0,G4854-N(H4854)))</f>
        <v/>
      </c>
      <c r="K4854" s="24">
        <f>IF(OR(G4854="",N(G4854)=0),"",J4854/G4854)</f>
        <v/>
      </c>
      <c r="L4854" s="38" t="n"/>
      <c r="M4854" s="38" t="n"/>
      <c r="N4854" s="20" t="n"/>
      <c r="O4854" s="40">
        <f>IF(AND(L4854="",M4854=""),"",N(L4854)+N(M4854))</f>
        <v/>
      </c>
      <c r="P4854" s="24">
        <f>IF(OR(O4854="",N(O4854)=0),"",N(M4854)/O4854)</f>
        <v/>
      </c>
      <c r="Q4854" s="40">
        <f>IF(OR(J4854="",N(J4854)=0,O4854=""),"",N(L4854)/(J4854/60))</f>
        <v/>
      </c>
      <c r="R4854" s="20" t="n"/>
    </row>
    <row r="4855">
      <c r="A4855" s="39" t="n"/>
      <c r="B4855" s="20" t="n"/>
      <c r="C4855" s="20" t="n"/>
      <c r="D4855" s="20" t="n"/>
      <c r="E4855" s="20" t="n"/>
      <c r="F4855" s="26">
        <f>IF(E4855="","",IFERROR(INDEX('İş emirleri'!$B$6:$B$305,MATCH(E4855,'İş emirleri'!$A$6:$A$305,0)),"İş emri yok"))</f>
        <v/>
      </c>
      <c r="G4855" s="38" t="n"/>
      <c r="H4855" s="38" t="n"/>
      <c r="I4855" s="20" t="n"/>
      <c r="J4855" s="40">
        <f>IF(G4855="","",MAX(0,G4855-N(H4855)))</f>
        <v/>
      </c>
      <c r="K4855" s="24">
        <f>IF(OR(G4855="",N(G4855)=0),"",J4855/G4855)</f>
        <v/>
      </c>
      <c r="L4855" s="38" t="n"/>
      <c r="M4855" s="38" t="n"/>
      <c r="N4855" s="20" t="n"/>
      <c r="O4855" s="40">
        <f>IF(AND(L4855="",M4855=""),"",N(L4855)+N(M4855))</f>
        <v/>
      </c>
      <c r="P4855" s="24">
        <f>IF(OR(O4855="",N(O4855)=0),"",N(M4855)/O4855)</f>
        <v/>
      </c>
      <c r="Q4855" s="40">
        <f>IF(OR(J4855="",N(J4855)=0,O4855=""),"",N(L4855)/(J4855/60))</f>
        <v/>
      </c>
      <c r="R4855" s="20" t="n"/>
    </row>
    <row r="4856">
      <c r="A4856" s="39" t="n"/>
      <c r="B4856" s="20" t="n"/>
      <c r="C4856" s="20" t="n"/>
      <c r="D4856" s="20" t="n"/>
      <c r="E4856" s="20" t="n"/>
      <c r="F4856" s="26">
        <f>IF(E4856="","",IFERROR(INDEX('İş emirleri'!$B$6:$B$305,MATCH(E4856,'İş emirleri'!$A$6:$A$305,0)),"İş emri yok"))</f>
        <v/>
      </c>
      <c r="G4856" s="38" t="n"/>
      <c r="H4856" s="38" t="n"/>
      <c r="I4856" s="20" t="n"/>
      <c r="J4856" s="40">
        <f>IF(G4856="","",MAX(0,G4856-N(H4856)))</f>
        <v/>
      </c>
      <c r="K4856" s="24">
        <f>IF(OR(G4856="",N(G4856)=0),"",J4856/G4856)</f>
        <v/>
      </c>
      <c r="L4856" s="38" t="n"/>
      <c r="M4856" s="38" t="n"/>
      <c r="N4856" s="20" t="n"/>
      <c r="O4856" s="40">
        <f>IF(AND(L4856="",M4856=""),"",N(L4856)+N(M4856))</f>
        <v/>
      </c>
      <c r="P4856" s="24">
        <f>IF(OR(O4856="",N(O4856)=0),"",N(M4856)/O4856)</f>
        <v/>
      </c>
      <c r="Q4856" s="40">
        <f>IF(OR(J4856="",N(J4856)=0,O4856=""),"",N(L4856)/(J4856/60))</f>
        <v/>
      </c>
      <c r="R4856" s="20" t="n"/>
    </row>
    <row r="4857">
      <c r="A4857" s="39" t="n"/>
      <c r="B4857" s="20" t="n"/>
      <c r="C4857" s="20" t="n"/>
      <c r="D4857" s="20" t="n"/>
      <c r="E4857" s="20" t="n"/>
      <c r="F4857" s="26">
        <f>IF(E4857="","",IFERROR(INDEX('İş emirleri'!$B$6:$B$305,MATCH(E4857,'İş emirleri'!$A$6:$A$305,0)),"İş emri yok"))</f>
        <v/>
      </c>
      <c r="G4857" s="38" t="n"/>
      <c r="H4857" s="38" t="n"/>
      <c r="I4857" s="20" t="n"/>
      <c r="J4857" s="40">
        <f>IF(G4857="","",MAX(0,G4857-N(H4857)))</f>
        <v/>
      </c>
      <c r="K4857" s="24">
        <f>IF(OR(G4857="",N(G4857)=0),"",J4857/G4857)</f>
        <v/>
      </c>
      <c r="L4857" s="38" t="n"/>
      <c r="M4857" s="38" t="n"/>
      <c r="N4857" s="20" t="n"/>
      <c r="O4857" s="40">
        <f>IF(AND(L4857="",M4857=""),"",N(L4857)+N(M4857))</f>
        <v/>
      </c>
      <c r="P4857" s="24">
        <f>IF(OR(O4857="",N(O4857)=0),"",N(M4857)/O4857)</f>
        <v/>
      </c>
      <c r="Q4857" s="40">
        <f>IF(OR(J4857="",N(J4857)=0,O4857=""),"",N(L4857)/(J4857/60))</f>
        <v/>
      </c>
      <c r="R4857" s="20" t="n"/>
    </row>
    <row r="4858">
      <c r="A4858" s="39" t="n"/>
      <c r="B4858" s="20" t="n"/>
      <c r="C4858" s="20" t="n"/>
      <c r="D4858" s="20" t="n"/>
      <c r="E4858" s="20" t="n"/>
      <c r="F4858" s="26">
        <f>IF(E4858="","",IFERROR(INDEX('İş emirleri'!$B$6:$B$305,MATCH(E4858,'İş emirleri'!$A$6:$A$305,0)),"İş emri yok"))</f>
        <v/>
      </c>
      <c r="G4858" s="38" t="n"/>
      <c r="H4858" s="38" t="n"/>
      <c r="I4858" s="20" t="n"/>
      <c r="J4858" s="40">
        <f>IF(G4858="","",MAX(0,G4858-N(H4858)))</f>
        <v/>
      </c>
      <c r="K4858" s="24">
        <f>IF(OR(G4858="",N(G4858)=0),"",J4858/G4858)</f>
        <v/>
      </c>
      <c r="L4858" s="38" t="n"/>
      <c r="M4858" s="38" t="n"/>
      <c r="N4858" s="20" t="n"/>
      <c r="O4858" s="40">
        <f>IF(AND(L4858="",M4858=""),"",N(L4858)+N(M4858))</f>
        <v/>
      </c>
      <c r="P4858" s="24">
        <f>IF(OR(O4858="",N(O4858)=0),"",N(M4858)/O4858)</f>
        <v/>
      </c>
      <c r="Q4858" s="40">
        <f>IF(OR(J4858="",N(J4858)=0,O4858=""),"",N(L4858)/(J4858/60))</f>
        <v/>
      </c>
      <c r="R4858" s="20" t="n"/>
    </row>
    <row r="4859">
      <c r="A4859" s="39" t="n"/>
      <c r="B4859" s="20" t="n"/>
      <c r="C4859" s="20" t="n"/>
      <c r="D4859" s="20" t="n"/>
      <c r="E4859" s="20" t="n"/>
      <c r="F4859" s="26">
        <f>IF(E4859="","",IFERROR(INDEX('İş emirleri'!$B$6:$B$305,MATCH(E4859,'İş emirleri'!$A$6:$A$305,0)),"İş emri yok"))</f>
        <v/>
      </c>
      <c r="G4859" s="38" t="n"/>
      <c r="H4859" s="38" t="n"/>
      <c r="I4859" s="20" t="n"/>
      <c r="J4859" s="40">
        <f>IF(G4859="","",MAX(0,G4859-N(H4859)))</f>
        <v/>
      </c>
      <c r="K4859" s="24">
        <f>IF(OR(G4859="",N(G4859)=0),"",J4859/G4859)</f>
        <v/>
      </c>
      <c r="L4859" s="38" t="n"/>
      <c r="M4859" s="38" t="n"/>
      <c r="N4859" s="20" t="n"/>
      <c r="O4859" s="40">
        <f>IF(AND(L4859="",M4859=""),"",N(L4859)+N(M4859))</f>
        <v/>
      </c>
      <c r="P4859" s="24">
        <f>IF(OR(O4859="",N(O4859)=0),"",N(M4859)/O4859)</f>
        <v/>
      </c>
      <c r="Q4859" s="40">
        <f>IF(OR(J4859="",N(J4859)=0,O4859=""),"",N(L4859)/(J4859/60))</f>
        <v/>
      </c>
      <c r="R4859" s="20" t="n"/>
    </row>
    <row r="4860">
      <c r="A4860" s="39" t="n"/>
      <c r="B4860" s="20" t="n"/>
      <c r="C4860" s="20" t="n"/>
      <c r="D4860" s="20" t="n"/>
      <c r="E4860" s="20" t="n"/>
      <c r="F4860" s="26">
        <f>IF(E4860="","",IFERROR(INDEX('İş emirleri'!$B$6:$B$305,MATCH(E4860,'İş emirleri'!$A$6:$A$305,0)),"İş emri yok"))</f>
        <v/>
      </c>
      <c r="G4860" s="38" t="n"/>
      <c r="H4860" s="38" t="n"/>
      <c r="I4860" s="20" t="n"/>
      <c r="J4860" s="40">
        <f>IF(G4860="","",MAX(0,G4860-N(H4860)))</f>
        <v/>
      </c>
      <c r="K4860" s="24">
        <f>IF(OR(G4860="",N(G4860)=0),"",J4860/G4860)</f>
        <v/>
      </c>
      <c r="L4860" s="38" t="n"/>
      <c r="M4860" s="38" t="n"/>
      <c r="N4860" s="20" t="n"/>
      <c r="O4860" s="40">
        <f>IF(AND(L4860="",M4860=""),"",N(L4860)+N(M4860))</f>
        <v/>
      </c>
      <c r="P4860" s="24">
        <f>IF(OR(O4860="",N(O4860)=0),"",N(M4860)/O4860)</f>
        <v/>
      </c>
      <c r="Q4860" s="40">
        <f>IF(OR(J4860="",N(J4860)=0,O4860=""),"",N(L4860)/(J4860/60))</f>
        <v/>
      </c>
      <c r="R4860" s="20" t="n"/>
    </row>
    <row r="4861">
      <c r="A4861" s="39" t="n"/>
      <c r="B4861" s="20" t="n"/>
      <c r="C4861" s="20" t="n"/>
      <c r="D4861" s="20" t="n"/>
      <c r="E4861" s="20" t="n"/>
      <c r="F4861" s="26">
        <f>IF(E4861="","",IFERROR(INDEX('İş emirleri'!$B$6:$B$305,MATCH(E4861,'İş emirleri'!$A$6:$A$305,0)),"İş emri yok"))</f>
        <v/>
      </c>
      <c r="G4861" s="38" t="n"/>
      <c r="H4861" s="38" t="n"/>
      <c r="I4861" s="20" t="n"/>
      <c r="J4861" s="40">
        <f>IF(G4861="","",MAX(0,G4861-N(H4861)))</f>
        <v/>
      </c>
      <c r="K4861" s="24">
        <f>IF(OR(G4861="",N(G4861)=0),"",J4861/G4861)</f>
        <v/>
      </c>
      <c r="L4861" s="38" t="n"/>
      <c r="M4861" s="38" t="n"/>
      <c r="N4861" s="20" t="n"/>
      <c r="O4861" s="40">
        <f>IF(AND(L4861="",M4861=""),"",N(L4861)+N(M4861))</f>
        <v/>
      </c>
      <c r="P4861" s="24">
        <f>IF(OR(O4861="",N(O4861)=0),"",N(M4861)/O4861)</f>
        <v/>
      </c>
      <c r="Q4861" s="40">
        <f>IF(OR(J4861="",N(J4861)=0,O4861=""),"",N(L4861)/(J4861/60))</f>
        <v/>
      </c>
      <c r="R4861" s="20" t="n"/>
    </row>
    <row r="4862">
      <c r="A4862" s="39" t="n"/>
      <c r="B4862" s="20" t="n"/>
      <c r="C4862" s="20" t="n"/>
      <c r="D4862" s="20" t="n"/>
      <c r="E4862" s="20" t="n"/>
      <c r="F4862" s="26">
        <f>IF(E4862="","",IFERROR(INDEX('İş emirleri'!$B$6:$B$305,MATCH(E4862,'İş emirleri'!$A$6:$A$305,0)),"İş emri yok"))</f>
        <v/>
      </c>
      <c r="G4862" s="38" t="n"/>
      <c r="H4862" s="38" t="n"/>
      <c r="I4862" s="20" t="n"/>
      <c r="J4862" s="40">
        <f>IF(G4862="","",MAX(0,G4862-N(H4862)))</f>
        <v/>
      </c>
      <c r="K4862" s="24">
        <f>IF(OR(G4862="",N(G4862)=0),"",J4862/G4862)</f>
        <v/>
      </c>
      <c r="L4862" s="38" t="n"/>
      <c r="M4862" s="38" t="n"/>
      <c r="N4862" s="20" t="n"/>
      <c r="O4862" s="40">
        <f>IF(AND(L4862="",M4862=""),"",N(L4862)+N(M4862))</f>
        <v/>
      </c>
      <c r="P4862" s="24">
        <f>IF(OR(O4862="",N(O4862)=0),"",N(M4862)/O4862)</f>
        <v/>
      </c>
      <c r="Q4862" s="40">
        <f>IF(OR(J4862="",N(J4862)=0,O4862=""),"",N(L4862)/(J4862/60))</f>
        <v/>
      </c>
      <c r="R4862" s="20" t="n"/>
    </row>
    <row r="4863">
      <c r="A4863" s="39" t="n"/>
      <c r="B4863" s="20" t="n"/>
      <c r="C4863" s="20" t="n"/>
      <c r="D4863" s="20" t="n"/>
      <c r="E4863" s="20" t="n"/>
      <c r="F4863" s="26">
        <f>IF(E4863="","",IFERROR(INDEX('İş emirleri'!$B$6:$B$305,MATCH(E4863,'İş emirleri'!$A$6:$A$305,0)),"İş emri yok"))</f>
        <v/>
      </c>
      <c r="G4863" s="38" t="n"/>
      <c r="H4863" s="38" t="n"/>
      <c r="I4863" s="20" t="n"/>
      <c r="J4863" s="40">
        <f>IF(G4863="","",MAX(0,G4863-N(H4863)))</f>
        <v/>
      </c>
      <c r="K4863" s="24">
        <f>IF(OR(G4863="",N(G4863)=0),"",J4863/G4863)</f>
        <v/>
      </c>
      <c r="L4863" s="38" t="n"/>
      <c r="M4863" s="38" t="n"/>
      <c r="N4863" s="20" t="n"/>
      <c r="O4863" s="40">
        <f>IF(AND(L4863="",M4863=""),"",N(L4863)+N(M4863))</f>
        <v/>
      </c>
      <c r="P4863" s="24">
        <f>IF(OR(O4863="",N(O4863)=0),"",N(M4863)/O4863)</f>
        <v/>
      </c>
      <c r="Q4863" s="40">
        <f>IF(OR(J4863="",N(J4863)=0,O4863=""),"",N(L4863)/(J4863/60))</f>
        <v/>
      </c>
      <c r="R4863" s="20" t="n"/>
    </row>
    <row r="4864">
      <c r="A4864" s="39" t="n"/>
      <c r="B4864" s="20" t="n"/>
      <c r="C4864" s="20" t="n"/>
      <c r="D4864" s="20" t="n"/>
      <c r="E4864" s="20" t="n"/>
      <c r="F4864" s="26">
        <f>IF(E4864="","",IFERROR(INDEX('İş emirleri'!$B$6:$B$305,MATCH(E4864,'İş emirleri'!$A$6:$A$305,0)),"İş emri yok"))</f>
        <v/>
      </c>
      <c r="G4864" s="38" t="n"/>
      <c r="H4864" s="38" t="n"/>
      <c r="I4864" s="20" t="n"/>
      <c r="J4864" s="40">
        <f>IF(G4864="","",MAX(0,G4864-N(H4864)))</f>
        <v/>
      </c>
      <c r="K4864" s="24">
        <f>IF(OR(G4864="",N(G4864)=0),"",J4864/G4864)</f>
        <v/>
      </c>
      <c r="L4864" s="38" t="n"/>
      <c r="M4864" s="38" t="n"/>
      <c r="N4864" s="20" t="n"/>
      <c r="O4864" s="40">
        <f>IF(AND(L4864="",M4864=""),"",N(L4864)+N(M4864))</f>
        <v/>
      </c>
      <c r="P4864" s="24">
        <f>IF(OR(O4864="",N(O4864)=0),"",N(M4864)/O4864)</f>
        <v/>
      </c>
      <c r="Q4864" s="40">
        <f>IF(OR(J4864="",N(J4864)=0,O4864=""),"",N(L4864)/(J4864/60))</f>
        <v/>
      </c>
      <c r="R4864" s="20" t="n"/>
    </row>
    <row r="4865">
      <c r="A4865" s="39" t="n"/>
      <c r="B4865" s="20" t="n"/>
      <c r="C4865" s="20" t="n"/>
      <c r="D4865" s="20" t="n"/>
      <c r="E4865" s="20" t="n"/>
      <c r="F4865" s="26">
        <f>IF(E4865="","",IFERROR(INDEX('İş emirleri'!$B$6:$B$305,MATCH(E4865,'İş emirleri'!$A$6:$A$305,0)),"İş emri yok"))</f>
        <v/>
      </c>
      <c r="G4865" s="38" t="n"/>
      <c r="H4865" s="38" t="n"/>
      <c r="I4865" s="20" t="n"/>
      <c r="J4865" s="40">
        <f>IF(G4865="","",MAX(0,G4865-N(H4865)))</f>
        <v/>
      </c>
      <c r="K4865" s="24">
        <f>IF(OR(G4865="",N(G4865)=0),"",J4865/G4865)</f>
        <v/>
      </c>
      <c r="L4865" s="38" t="n"/>
      <c r="M4865" s="38" t="n"/>
      <c r="N4865" s="20" t="n"/>
      <c r="O4865" s="40">
        <f>IF(AND(L4865="",M4865=""),"",N(L4865)+N(M4865))</f>
        <v/>
      </c>
      <c r="P4865" s="24">
        <f>IF(OR(O4865="",N(O4865)=0),"",N(M4865)/O4865)</f>
        <v/>
      </c>
      <c r="Q4865" s="40">
        <f>IF(OR(J4865="",N(J4865)=0,O4865=""),"",N(L4865)/(J4865/60))</f>
        <v/>
      </c>
      <c r="R4865" s="20" t="n"/>
    </row>
    <row r="4866">
      <c r="A4866" s="39" t="n"/>
      <c r="B4866" s="20" t="n"/>
      <c r="C4866" s="20" t="n"/>
      <c r="D4866" s="20" t="n"/>
      <c r="E4866" s="20" t="n"/>
      <c r="F4866" s="26">
        <f>IF(E4866="","",IFERROR(INDEX('İş emirleri'!$B$6:$B$305,MATCH(E4866,'İş emirleri'!$A$6:$A$305,0)),"İş emri yok"))</f>
        <v/>
      </c>
      <c r="G4866" s="38" t="n"/>
      <c r="H4866" s="38" t="n"/>
      <c r="I4866" s="20" t="n"/>
      <c r="J4866" s="40">
        <f>IF(G4866="","",MAX(0,G4866-N(H4866)))</f>
        <v/>
      </c>
      <c r="K4866" s="24">
        <f>IF(OR(G4866="",N(G4866)=0),"",J4866/G4866)</f>
        <v/>
      </c>
      <c r="L4866" s="38" t="n"/>
      <c r="M4866" s="38" t="n"/>
      <c r="N4866" s="20" t="n"/>
      <c r="O4866" s="40">
        <f>IF(AND(L4866="",M4866=""),"",N(L4866)+N(M4866))</f>
        <v/>
      </c>
      <c r="P4866" s="24">
        <f>IF(OR(O4866="",N(O4866)=0),"",N(M4866)/O4866)</f>
        <v/>
      </c>
      <c r="Q4866" s="40">
        <f>IF(OR(J4866="",N(J4866)=0,O4866=""),"",N(L4866)/(J4866/60))</f>
        <v/>
      </c>
      <c r="R4866" s="20" t="n"/>
    </row>
    <row r="4867">
      <c r="A4867" s="39" t="n"/>
      <c r="B4867" s="20" t="n"/>
      <c r="C4867" s="20" t="n"/>
      <c r="D4867" s="20" t="n"/>
      <c r="E4867" s="20" t="n"/>
      <c r="F4867" s="26">
        <f>IF(E4867="","",IFERROR(INDEX('İş emirleri'!$B$6:$B$305,MATCH(E4867,'İş emirleri'!$A$6:$A$305,0)),"İş emri yok"))</f>
        <v/>
      </c>
      <c r="G4867" s="38" t="n"/>
      <c r="H4867" s="38" t="n"/>
      <c r="I4867" s="20" t="n"/>
      <c r="J4867" s="40">
        <f>IF(G4867="","",MAX(0,G4867-N(H4867)))</f>
        <v/>
      </c>
      <c r="K4867" s="24">
        <f>IF(OR(G4867="",N(G4867)=0),"",J4867/G4867)</f>
        <v/>
      </c>
      <c r="L4867" s="38" t="n"/>
      <c r="M4867" s="38" t="n"/>
      <c r="N4867" s="20" t="n"/>
      <c r="O4867" s="40">
        <f>IF(AND(L4867="",M4867=""),"",N(L4867)+N(M4867))</f>
        <v/>
      </c>
      <c r="P4867" s="24">
        <f>IF(OR(O4867="",N(O4867)=0),"",N(M4867)/O4867)</f>
        <v/>
      </c>
      <c r="Q4867" s="40">
        <f>IF(OR(J4867="",N(J4867)=0,O4867=""),"",N(L4867)/(J4867/60))</f>
        <v/>
      </c>
      <c r="R4867" s="20" t="n"/>
    </row>
    <row r="4868">
      <c r="A4868" s="39" t="n"/>
      <c r="B4868" s="20" t="n"/>
      <c r="C4868" s="20" t="n"/>
      <c r="D4868" s="20" t="n"/>
      <c r="E4868" s="20" t="n"/>
      <c r="F4868" s="26">
        <f>IF(E4868="","",IFERROR(INDEX('İş emirleri'!$B$6:$B$305,MATCH(E4868,'İş emirleri'!$A$6:$A$305,0)),"İş emri yok"))</f>
        <v/>
      </c>
      <c r="G4868" s="38" t="n"/>
      <c r="H4868" s="38" t="n"/>
      <c r="I4868" s="20" t="n"/>
      <c r="J4868" s="40">
        <f>IF(G4868="","",MAX(0,G4868-N(H4868)))</f>
        <v/>
      </c>
      <c r="K4868" s="24">
        <f>IF(OR(G4868="",N(G4868)=0),"",J4868/G4868)</f>
        <v/>
      </c>
      <c r="L4868" s="38" t="n"/>
      <c r="M4868" s="38" t="n"/>
      <c r="N4868" s="20" t="n"/>
      <c r="O4868" s="40">
        <f>IF(AND(L4868="",M4868=""),"",N(L4868)+N(M4868))</f>
        <v/>
      </c>
      <c r="P4868" s="24">
        <f>IF(OR(O4868="",N(O4868)=0),"",N(M4868)/O4868)</f>
        <v/>
      </c>
      <c r="Q4868" s="40">
        <f>IF(OR(J4868="",N(J4868)=0,O4868=""),"",N(L4868)/(J4868/60))</f>
        <v/>
      </c>
      <c r="R4868" s="20" t="n"/>
    </row>
    <row r="4869">
      <c r="A4869" s="39" t="n"/>
      <c r="B4869" s="20" t="n"/>
      <c r="C4869" s="20" t="n"/>
      <c r="D4869" s="20" t="n"/>
      <c r="E4869" s="20" t="n"/>
      <c r="F4869" s="26">
        <f>IF(E4869="","",IFERROR(INDEX('İş emirleri'!$B$6:$B$305,MATCH(E4869,'İş emirleri'!$A$6:$A$305,0)),"İş emri yok"))</f>
        <v/>
      </c>
      <c r="G4869" s="38" t="n"/>
      <c r="H4869" s="38" t="n"/>
      <c r="I4869" s="20" t="n"/>
      <c r="J4869" s="40">
        <f>IF(G4869="","",MAX(0,G4869-N(H4869)))</f>
        <v/>
      </c>
      <c r="K4869" s="24">
        <f>IF(OR(G4869="",N(G4869)=0),"",J4869/G4869)</f>
        <v/>
      </c>
      <c r="L4869" s="38" t="n"/>
      <c r="M4869" s="38" t="n"/>
      <c r="N4869" s="20" t="n"/>
      <c r="O4869" s="40">
        <f>IF(AND(L4869="",M4869=""),"",N(L4869)+N(M4869))</f>
        <v/>
      </c>
      <c r="P4869" s="24">
        <f>IF(OR(O4869="",N(O4869)=0),"",N(M4869)/O4869)</f>
        <v/>
      </c>
      <c r="Q4869" s="40">
        <f>IF(OR(J4869="",N(J4869)=0,O4869=""),"",N(L4869)/(J4869/60))</f>
        <v/>
      </c>
      <c r="R4869" s="20" t="n"/>
    </row>
    <row r="4870">
      <c r="A4870" s="39" t="n"/>
      <c r="B4870" s="20" t="n"/>
      <c r="C4870" s="20" t="n"/>
      <c r="D4870" s="20" t="n"/>
      <c r="E4870" s="20" t="n"/>
      <c r="F4870" s="26">
        <f>IF(E4870="","",IFERROR(INDEX('İş emirleri'!$B$6:$B$305,MATCH(E4870,'İş emirleri'!$A$6:$A$305,0)),"İş emri yok"))</f>
        <v/>
      </c>
      <c r="G4870" s="38" t="n"/>
      <c r="H4870" s="38" t="n"/>
      <c r="I4870" s="20" t="n"/>
      <c r="J4870" s="40">
        <f>IF(G4870="","",MAX(0,G4870-N(H4870)))</f>
        <v/>
      </c>
      <c r="K4870" s="24">
        <f>IF(OR(G4870="",N(G4870)=0),"",J4870/G4870)</f>
        <v/>
      </c>
      <c r="L4870" s="38" t="n"/>
      <c r="M4870" s="38" t="n"/>
      <c r="N4870" s="20" t="n"/>
      <c r="O4870" s="40">
        <f>IF(AND(L4870="",M4870=""),"",N(L4870)+N(M4870))</f>
        <v/>
      </c>
      <c r="P4870" s="24">
        <f>IF(OR(O4870="",N(O4870)=0),"",N(M4870)/O4870)</f>
        <v/>
      </c>
      <c r="Q4870" s="40">
        <f>IF(OR(J4870="",N(J4870)=0,O4870=""),"",N(L4870)/(J4870/60))</f>
        <v/>
      </c>
      <c r="R4870" s="20" t="n"/>
    </row>
    <row r="4871">
      <c r="A4871" s="39" t="n"/>
      <c r="B4871" s="20" t="n"/>
      <c r="C4871" s="20" t="n"/>
      <c r="D4871" s="20" t="n"/>
      <c r="E4871" s="20" t="n"/>
      <c r="F4871" s="26">
        <f>IF(E4871="","",IFERROR(INDEX('İş emirleri'!$B$6:$B$305,MATCH(E4871,'İş emirleri'!$A$6:$A$305,0)),"İş emri yok"))</f>
        <v/>
      </c>
      <c r="G4871" s="38" t="n"/>
      <c r="H4871" s="38" t="n"/>
      <c r="I4871" s="20" t="n"/>
      <c r="J4871" s="40">
        <f>IF(G4871="","",MAX(0,G4871-N(H4871)))</f>
        <v/>
      </c>
      <c r="K4871" s="24">
        <f>IF(OR(G4871="",N(G4871)=0),"",J4871/G4871)</f>
        <v/>
      </c>
      <c r="L4871" s="38" t="n"/>
      <c r="M4871" s="38" t="n"/>
      <c r="N4871" s="20" t="n"/>
      <c r="O4871" s="40">
        <f>IF(AND(L4871="",M4871=""),"",N(L4871)+N(M4871))</f>
        <v/>
      </c>
      <c r="P4871" s="24">
        <f>IF(OR(O4871="",N(O4871)=0),"",N(M4871)/O4871)</f>
        <v/>
      </c>
      <c r="Q4871" s="40">
        <f>IF(OR(J4871="",N(J4871)=0,O4871=""),"",N(L4871)/(J4871/60))</f>
        <v/>
      </c>
      <c r="R4871" s="20" t="n"/>
    </row>
    <row r="4872">
      <c r="A4872" s="39" t="n"/>
      <c r="B4872" s="20" t="n"/>
      <c r="C4872" s="20" t="n"/>
      <c r="D4872" s="20" t="n"/>
      <c r="E4872" s="20" t="n"/>
      <c r="F4872" s="26">
        <f>IF(E4872="","",IFERROR(INDEX('İş emirleri'!$B$6:$B$305,MATCH(E4872,'İş emirleri'!$A$6:$A$305,0)),"İş emri yok"))</f>
        <v/>
      </c>
      <c r="G4872" s="38" t="n"/>
      <c r="H4872" s="38" t="n"/>
      <c r="I4872" s="20" t="n"/>
      <c r="J4872" s="40">
        <f>IF(G4872="","",MAX(0,G4872-N(H4872)))</f>
        <v/>
      </c>
      <c r="K4872" s="24">
        <f>IF(OR(G4872="",N(G4872)=0),"",J4872/G4872)</f>
        <v/>
      </c>
      <c r="L4872" s="38" t="n"/>
      <c r="M4872" s="38" t="n"/>
      <c r="N4872" s="20" t="n"/>
      <c r="O4872" s="40">
        <f>IF(AND(L4872="",M4872=""),"",N(L4872)+N(M4872))</f>
        <v/>
      </c>
      <c r="P4872" s="24">
        <f>IF(OR(O4872="",N(O4872)=0),"",N(M4872)/O4872)</f>
        <v/>
      </c>
      <c r="Q4872" s="40">
        <f>IF(OR(J4872="",N(J4872)=0,O4872=""),"",N(L4872)/(J4872/60))</f>
        <v/>
      </c>
      <c r="R4872" s="20" t="n"/>
    </row>
    <row r="4873">
      <c r="A4873" s="39" t="n"/>
      <c r="B4873" s="20" t="n"/>
      <c r="C4873" s="20" t="n"/>
      <c r="D4873" s="20" t="n"/>
      <c r="E4873" s="20" t="n"/>
      <c r="F4873" s="26">
        <f>IF(E4873="","",IFERROR(INDEX('İş emirleri'!$B$6:$B$305,MATCH(E4873,'İş emirleri'!$A$6:$A$305,0)),"İş emri yok"))</f>
        <v/>
      </c>
      <c r="G4873" s="38" t="n"/>
      <c r="H4873" s="38" t="n"/>
      <c r="I4873" s="20" t="n"/>
      <c r="J4873" s="40">
        <f>IF(G4873="","",MAX(0,G4873-N(H4873)))</f>
        <v/>
      </c>
      <c r="K4873" s="24">
        <f>IF(OR(G4873="",N(G4873)=0),"",J4873/G4873)</f>
        <v/>
      </c>
      <c r="L4873" s="38" t="n"/>
      <c r="M4873" s="38" t="n"/>
      <c r="N4873" s="20" t="n"/>
      <c r="O4873" s="40">
        <f>IF(AND(L4873="",M4873=""),"",N(L4873)+N(M4873))</f>
        <v/>
      </c>
      <c r="P4873" s="24">
        <f>IF(OR(O4873="",N(O4873)=0),"",N(M4873)/O4873)</f>
        <v/>
      </c>
      <c r="Q4873" s="40">
        <f>IF(OR(J4873="",N(J4873)=0,O4873=""),"",N(L4873)/(J4873/60))</f>
        <v/>
      </c>
      <c r="R4873" s="20" t="n"/>
    </row>
    <row r="4874">
      <c r="A4874" s="39" t="n"/>
      <c r="B4874" s="20" t="n"/>
      <c r="C4874" s="20" t="n"/>
      <c r="D4874" s="20" t="n"/>
      <c r="E4874" s="20" t="n"/>
      <c r="F4874" s="26">
        <f>IF(E4874="","",IFERROR(INDEX('İş emirleri'!$B$6:$B$305,MATCH(E4874,'İş emirleri'!$A$6:$A$305,0)),"İş emri yok"))</f>
        <v/>
      </c>
      <c r="G4874" s="38" t="n"/>
      <c r="H4874" s="38" t="n"/>
      <c r="I4874" s="20" t="n"/>
      <c r="J4874" s="40">
        <f>IF(G4874="","",MAX(0,G4874-N(H4874)))</f>
        <v/>
      </c>
      <c r="K4874" s="24">
        <f>IF(OR(G4874="",N(G4874)=0),"",J4874/G4874)</f>
        <v/>
      </c>
      <c r="L4874" s="38" t="n"/>
      <c r="M4874" s="38" t="n"/>
      <c r="N4874" s="20" t="n"/>
      <c r="O4874" s="40">
        <f>IF(AND(L4874="",M4874=""),"",N(L4874)+N(M4874))</f>
        <v/>
      </c>
      <c r="P4874" s="24">
        <f>IF(OR(O4874="",N(O4874)=0),"",N(M4874)/O4874)</f>
        <v/>
      </c>
      <c r="Q4874" s="40">
        <f>IF(OR(J4874="",N(J4874)=0,O4874=""),"",N(L4874)/(J4874/60))</f>
        <v/>
      </c>
      <c r="R4874" s="20" t="n"/>
    </row>
    <row r="4875">
      <c r="A4875" s="39" t="n"/>
      <c r="B4875" s="20" t="n"/>
      <c r="C4875" s="20" t="n"/>
      <c r="D4875" s="20" t="n"/>
      <c r="E4875" s="20" t="n"/>
      <c r="F4875" s="26">
        <f>IF(E4875="","",IFERROR(INDEX('İş emirleri'!$B$6:$B$305,MATCH(E4875,'İş emirleri'!$A$6:$A$305,0)),"İş emri yok"))</f>
        <v/>
      </c>
      <c r="G4875" s="38" t="n"/>
      <c r="H4875" s="38" t="n"/>
      <c r="I4875" s="20" t="n"/>
      <c r="J4875" s="40">
        <f>IF(G4875="","",MAX(0,G4875-N(H4875)))</f>
        <v/>
      </c>
      <c r="K4875" s="24">
        <f>IF(OR(G4875="",N(G4875)=0),"",J4875/G4875)</f>
        <v/>
      </c>
      <c r="L4875" s="38" t="n"/>
      <c r="M4875" s="38" t="n"/>
      <c r="N4875" s="20" t="n"/>
      <c r="O4875" s="40">
        <f>IF(AND(L4875="",M4875=""),"",N(L4875)+N(M4875))</f>
        <v/>
      </c>
      <c r="P4875" s="24">
        <f>IF(OR(O4875="",N(O4875)=0),"",N(M4875)/O4875)</f>
        <v/>
      </c>
      <c r="Q4875" s="40">
        <f>IF(OR(J4875="",N(J4875)=0,O4875=""),"",N(L4875)/(J4875/60))</f>
        <v/>
      </c>
      <c r="R4875" s="20" t="n"/>
    </row>
    <row r="4876">
      <c r="A4876" s="39" t="n"/>
      <c r="B4876" s="20" t="n"/>
      <c r="C4876" s="20" t="n"/>
      <c r="D4876" s="20" t="n"/>
      <c r="E4876" s="20" t="n"/>
      <c r="F4876" s="26">
        <f>IF(E4876="","",IFERROR(INDEX('İş emirleri'!$B$6:$B$305,MATCH(E4876,'İş emirleri'!$A$6:$A$305,0)),"İş emri yok"))</f>
        <v/>
      </c>
      <c r="G4876" s="38" t="n"/>
      <c r="H4876" s="38" t="n"/>
      <c r="I4876" s="20" t="n"/>
      <c r="J4876" s="40">
        <f>IF(G4876="","",MAX(0,G4876-N(H4876)))</f>
        <v/>
      </c>
      <c r="K4876" s="24">
        <f>IF(OR(G4876="",N(G4876)=0),"",J4876/G4876)</f>
        <v/>
      </c>
      <c r="L4876" s="38" t="n"/>
      <c r="M4876" s="38" t="n"/>
      <c r="N4876" s="20" t="n"/>
      <c r="O4876" s="40">
        <f>IF(AND(L4876="",M4876=""),"",N(L4876)+N(M4876))</f>
        <v/>
      </c>
      <c r="P4876" s="24">
        <f>IF(OR(O4876="",N(O4876)=0),"",N(M4876)/O4876)</f>
        <v/>
      </c>
      <c r="Q4876" s="40">
        <f>IF(OR(J4876="",N(J4876)=0,O4876=""),"",N(L4876)/(J4876/60))</f>
        <v/>
      </c>
      <c r="R4876" s="20" t="n"/>
    </row>
    <row r="4877">
      <c r="A4877" s="39" t="n"/>
      <c r="B4877" s="20" t="n"/>
      <c r="C4877" s="20" t="n"/>
      <c r="D4877" s="20" t="n"/>
      <c r="E4877" s="20" t="n"/>
      <c r="F4877" s="26">
        <f>IF(E4877="","",IFERROR(INDEX('İş emirleri'!$B$6:$B$305,MATCH(E4877,'İş emirleri'!$A$6:$A$305,0)),"İş emri yok"))</f>
        <v/>
      </c>
      <c r="G4877" s="38" t="n"/>
      <c r="H4877" s="38" t="n"/>
      <c r="I4877" s="20" t="n"/>
      <c r="J4877" s="40">
        <f>IF(G4877="","",MAX(0,G4877-N(H4877)))</f>
        <v/>
      </c>
      <c r="K4877" s="24">
        <f>IF(OR(G4877="",N(G4877)=0),"",J4877/G4877)</f>
        <v/>
      </c>
      <c r="L4877" s="38" t="n"/>
      <c r="M4877" s="38" t="n"/>
      <c r="N4877" s="20" t="n"/>
      <c r="O4877" s="40">
        <f>IF(AND(L4877="",M4877=""),"",N(L4877)+N(M4877))</f>
        <v/>
      </c>
      <c r="P4877" s="24">
        <f>IF(OR(O4877="",N(O4877)=0),"",N(M4877)/O4877)</f>
        <v/>
      </c>
      <c r="Q4877" s="40">
        <f>IF(OR(J4877="",N(J4877)=0,O4877=""),"",N(L4877)/(J4877/60))</f>
        <v/>
      </c>
      <c r="R4877" s="20" t="n"/>
    </row>
    <row r="4878">
      <c r="A4878" s="39" t="n"/>
      <c r="B4878" s="20" t="n"/>
      <c r="C4878" s="20" t="n"/>
      <c r="D4878" s="20" t="n"/>
      <c r="E4878" s="20" t="n"/>
      <c r="F4878" s="26">
        <f>IF(E4878="","",IFERROR(INDEX('İş emirleri'!$B$6:$B$305,MATCH(E4878,'İş emirleri'!$A$6:$A$305,0)),"İş emri yok"))</f>
        <v/>
      </c>
      <c r="G4878" s="38" t="n"/>
      <c r="H4878" s="38" t="n"/>
      <c r="I4878" s="20" t="n"/>
      <c r="J4878" s="40">
        <f>IF(G4878="","",MAX(0,G4878-N(H4878)))</f>
        <v/>
      </c>
      <c r="K4878" s="24">
        <f>IF(OR(G4878="",N(G4878)=0),"",J4878/G4878)</f>
        <v/>
      </c>
      <c r="L4878" s="38" t="n"/>
      <c r="M4878" s="38" t="n"/>
      <c r="N4878" s="20" t="n"/>
      <c r="O4878" s="40">
        <f>IF(AND(L4878="",M4878=""),"",N(L4878)+N(M4878))</f>
        <v/>
      </c>
      <c r="P4878" s="24">
        <f>IF(OR(O4878="",N(O4878)=0),"",N(M4878)/O4878)</f>
        <v/>
      </c>
      <c r="Q4878" s="40">
        <f>IF(OR(J4878="",N(J4878)=0,O4878=""),"",N(L4878)/(J4878/60))</f>
        <v/>
      </c>
      <c r="R4878" s="20" t="n"/>
    </row>
    <row r="4879">
      <c r="A4879" s="39" t="n"/>
      <c r="B4879" s="20" t="n"/>
      <c r="C4879" s="20" t="n"/>
      <c r="D4879" s="20" t="n"/>
      <c r="E4879" s="20" t="n"/>
      <c r="F4879" s="26">
        <f>IF(E4879="","",IFERROR(INDEX('İş emirleri'!$B$6:$B$305,MATCH(E4879,'İş emirleri'!$A$6:$A$305,0)),"İş emri yok"))</f>
        <v/>
      </c>
      <c r="G4879" s="38" t="n"/>
      <c r="H4879" s="38" t="n"/>
      <c r="I4879" s="20" t="n"/>
      <c r="J4879" s="40">
        <f>IF(G4879="","",MAX(0,G4879-N(H4879)))</f>
        <v/>
      </c>
      <c r="K4879" s="24">
        <f>IF(OR(G4879="",N(G4879)=0),"",J4879/G4879)</f>
        <v/>
      </c>
      <c r="L4879" s="38" t="n"/>
      <c r="M4879" s="38" t="n"/>
      <c r="N4879" s="20" t="n"/>
      <c r="O4879" s="40">
        <f>IF(AND(L4879="",M4879=""),"",N(L4879)+N(M4879))</f>
        <v/>
      </c>
      <c r="P4879" s="24">
        <f>IF(OR(O4879="",N(O4879)=0),"",N(M4879)/O4879)</f>
        <v/>
      </c>
      <c r="Q4879" s="40">
        <f>IF(OR(J4879="",N(J4879)=0,O4879=""),"",N(L4879)/(J4879/60))</f>
        <v/>
      </c>
      <c r="R4879" s="20" t="n"/>
    </row>
    <row r="4880">
      <c r="A4880" s="39" t="n"/>
      <c r="B4880" s="20" t="n"/>
      <c r="C4880" s="20" t="n"/>
      <c r="D4880" s="20" t="n"/>
      <c r="E4880" s="20" t="n"/>
      <c r="F4880" s="26">
        <f>IF(E4880="","",IFERROR(INDEX('İş emirleri'!$B$6:$B$305,MATCH(E4880,'İş emirleri'!$A$6:$A$305,0)),"İş emri yok"))</f>
        <v/>
      </c>
      <c r="G4880" s="38" t="n"/>
      <c r="H4880" s="38" t="n"/>
      <c r="I4880" s="20" t="n"/>
      <c r="J4880" s="40">
        <f>IF(G4880="","",MAX(0,G4880-N(H4880)))</f>
        <v/>
      </c>
      <c r="K4880" s="24">
        <f>IF(OR(G4880="",N(G4880)=0),"",J4880/G4880)</f>
        <v/>
      </c>
      <c r="L4880" s="38" t="n"/>
      <c r="M4880" s="38" t="n"/>
      <c r="N4880" s="20" t="n"/>
      <c r="O4880" s="40">
        <f>IF(AND(L4880="",M4880=""),"",N(L4880)+N(M4880))</f>
        <v/>
      </c>
      <c r="P4880" s="24">
        <f>IF(OR(O4880="",N(O4880)=0),"",N(M4880)/O4880)</f>
        <v/>
      </c>
      <c r="Q4880" s="40">
        <f>IF(OR(J4880="",N(J4880)=0,O4880=""),"",N(L4880)/(J4880/60))</f>
        <v/>
      </c>
      <c r="R4880" s="20" t="n"/>
    </row>
    <row r="4881">
      <c r="A4881" s="39" t="n"/>
      <c r="B4881" s="20" t="n"/>
      <c r="C4881" s="20" t="n"/>
      <c r="D4881" s="20" t="n"/>
      <c r="E4881" s="20" t="n"/>
      <c r="F4881" s="26">
        <f>IF(E4881="","",IFERROR(INDEX('İş emirleri'!$B$6:$B$305,MATCH(E4881,'İş emirleri'!$A$6:$A$305,0)),"İş emri yok"))</f>
        <v/>
      </c>
      <c r="G4881" s="38" t="n"/>
      <c r="H4881" s="38" t="n"/>
      <c r="I4881" s="20" t="n"/>
      <c r="J4881" s="40">
        <f>IF(G4881="","",MAX(0,G4881-N(H4881)))</f>
        <v/>
      </c>
      <c r="K4881" s="24">
        <f>IF(OR(G4881="",N(G4881)=0),"",J4881/G4881)</f>
        <v/>
      </c>
      <c r="L4881" s="38" t="n"/>
      <c r="M4881" s="38" t="n"/>
      <c r="N4881" s="20" t="n"/>
      <c r="O4881" s="40">
        <f>IF(AND(L4881="",M4881=""),"",N(L4881)+N(M4881))</f>
        <v/>
      </c>
      <c r="P4881" s="24">
        <f>IF(OR(O4881="",N(O4881)=0),"",N(M4881)/O4881)</f>
        <v/>
      </c>
      <c r="Q4881" s="40">
        <f>IF(OR(J4881="",N(J4881)=0,O4881=""),"",N(L4881)/(J4881/60))</f>
        <v/>
      </c>
      <c r="R4881" s="20" t="n"/>
    </row>
    <row r="4882">
      <c r="A4882" s="39" t="n"/>
      <c r="B4882" s="20" t="n"/>
      <c r="C4882" s="20" t="n"/>
      <c r="D4882" s="20" t="n"/>
      <c r="E4882" s="20" t="n"/>
      <c r="F4882" s="26">
        <f>IF(E4882="","",IFERROR(INDEX('İş emirleri'!$B$6:$B$305,MATCH(E4882,'İş emirleri'!$A$6:$A$305,0)),"İş emri yok"))</f>
        <v/>
      </c>
      <c r="G4882" s="38" t="n"/>
      <c r="H4882" s="38" t="n"/>
      <c r="I4882" s="20" t="n"/>
      <c r="J4882" s="40">
        <f>IF(G4882="","",MAX(0,G4882-N(H4882)))</f>
        <v/>
      </c>
      <c r="K4882" s="24">
        <f>IF(OR(G4882="",N(G4882)=0),"",J4882/G4882)</f>
        <v/>
      </c>
      <c r="L4882" s="38" t="n"/>
      <c r="M4882" s="38" t="n"/>
      <c r="N4882" s="20" t="n"/>
      <c r="O4882" s="40">
        <f>IF(AND(L4882="",M4882=""),"",N(L4882)+N(M4882))</f>
        <v/>
      </c>
      <c r="P4882" s="24">
        <f>IF(OR(O4882="",N(O4882)=0),"",N(M4882)/O4882)</f>
        <v/>
      </c>
      <c r="Q4882" s="40">
        <f>IF(OR(J4882="",N(J4882)=0,O4882=""),"",N(L4882)/(J4882/60))</f>
        <v/>
      </c>
      <c r="R4882" s="20" t="n"/>
    </row>
    <row r="4883">
      <c r="A4883" s="39" t="n"/>
      <c r="B4883" s="20" t="n"/>
      <c r="C4883" s="20" t="n"/>
      <c r="D4883" s="20" t="n"/>
      <c r="E4883" s="20" t="n"/>
      <c r="F4883" s="26">
        <f>IF(E4883="","",IFERROR(INDEX('İş emirleri'!$B$6:$B$305,MATCH(E4883,'İş emirleri'!$A$6:$A$305,0)),"İş emri yok"))</f>
        <v/>
      </c>
      <c r="G4883" s="38" t="n"/>
      <c r="H4883" s="38" t="n"/>
      <c r="I4883" s="20" t="n"/>
      <c r="J4883" s="40">
        <f>IF(G4883="","",MAX(0,G4883-N(H4883)))</f>
        <v/>
      </c>
      <c r="K4883" s="24">
        <f>IF(OR(G4883="",N(G4883)=0),"",J4883/G4883)</f>
        <v/>
      </c>
      <c r="L4883" s="38" t="n"/>
      <c r="M4883" s="38" t="n"/>
      <c r="N4883" s="20" t="n"/>
      <c r="O4883" s="40">
        <f>IF(AND(L4883="",M4883=""),"",N(L4883)+N(M4883))</f>
        <v/>
      </c>
      <c r="P4883" s="24">
        <f>IF(OR(O4883="",N(O4883)=0),"",N(M4883)/O4883)</f>
        <v/>
      </c>
      <c r="Q4883" s="40">
        <f>IF(OR(J4883="",N(J4883)=0,O4883=""),"",N(L4883)/(J4883/60))</f>
        <v/>
      </c>
      <c r="R4883" s="20" t="n"/>
    </row>
    <row r="4884">
      <c r="A4884" s="39" t="n"/>
      <c r="B4884" s="20" t="n"/>
      <c r="C4884" s="20" t="n"/>
      <c r="D4884" s="20" t="n"/>
      <c r="E4884" s="20" t="n"/>
      <c r="F4884" s="26">
        <f>IF(E4884="","",IFERROR(INDEX('İş emirleri'!$B$6:$B$305,MATCH(E4884,'İş emirleri'!$A$6:$A$305,0)),"İş emri yok"))</f>
        <v/>
      </c>
      <c r="G4884" s="38" t="n"/>
      <c r="H4884" s="38" t="n"/>
      <c r="I4884" s="20" t="n"/>
      <c r="J4884" s="40">
        <f>IF(G4884="","",MAX(0,G4884-N(H4884)))</f>
        <v/>
      </c>
      <c r="K4884" s="24">
        <f>IF(OR(G4884="",N(G4884)=0),"",J4884/G4884)</f>
        <v/>
      </c>
      <c r="L4884" s="38" t="n"/>
      <c r="M4884" s="38" t="n"/>
      <c r="N4884" s="20" t="n"/>
      <c r="O4884" s="40">
        <f>IF(AND(L4884="",M4884=""),"",N(L4884)+N(M4884))</f>
        <v/>
      </c>
      <c r="P4884" s="24">
        <f>IF(OR(O4884="",N(O4884)=0),"",N(M4884)/O4884)</f>
        <v/>
      </c>
      <c r="Q4884" s="40">
        <f>IF(OR(J4884="",N(J4884)=0,O4884=""),"",N(L4884)/(J4884/60))</f>
        <v/>
      </c>
      <c r="R4884" s="20" t="n"/>
    </row>
    <row r="4885">
      <c r="A4885" s="39" t="n"/>
      <c r="B4885" s="20" t="n"/>
      <c r="C4885" s="20" t="n"/>
      <c r="D4885" s="20" t="n"/>
      <c r="E4885" s="20" t="n"/>
      <c r="F4885" s="26">
        <f>IF(E4885="","",IFERROR(INDEX('İş emirleri'!$B$6:$B$305,MATCH(E4885,'İş emirleri'!$A$6:$A$305,0)),"İş emri yok"))</f>
        <v/>
      </c>
      <c r="G4885" s="38" t="n"/>
      <c r="H4885" s="38" t="n"/>
      <c r="I4885" s="20" t="n"/>
      <c r="J4885" s="40">
        <f>IF(G4885="","",MAX(0,G4885-N(H4885)))</f>
        <v/>
      </c>
      <c r="K4885" s="24">
        <f>IF(OR(G4885="",N(G4885)=0),"",J4885/G4885)</f>
        <v/>
      </c>
      <c r="L4885" s="38" t="n"/>
      <c r="M4885" s="38" t="n"/>
      <c r="N4885" s="20" t="n"/>
      <c r="O4885" s="40">
        <f>IF(AND(L4885="",M4885=""),"",N(L4885)+N(M4885))</f>
        <v/>
      </c>
      <c r="P4885" s="24">
        <f>IF(OR(O4885="",N(O4885)=0),"",N(M4885)/O4885)</f>
        <v/>
      </c>
      <c r="Q4885" s="40">
        <f>IF(OR(J4885="",N(J4885)=0,O4885=""),"",N(L4885)/(J4885/60))</f>
        <v/>
      </c>
      <c r="R4885" s="20" t="n"/>
    </row>
    <row r="4886">
      <c r="A4886" s="39" t="n"/>
      <c r="B4886" s="20" t="n"/>
      <c r="C4886" s="20" t="n"/>
      <c r="D4886" s="20" t="n"/>
      <c r="E4886" s="20" t="n"/>
      <c r="F4886" s="26">
        <f>IF(E4886="","",IFERROR(INDEX('İş emirleri'!$B$6:$B$305,MATCH(E4886,'İş emirleri'!$A$6:$A$305,0)),"İş emri yok"))</f>
        <v/>
      </c>
      <c r="G4886" s="38" t="n"/>
      <c r="H4886" s="38" t="n"/>
      <c r="I4886" s="20" t="n"/>
      <c r="J4886" s="40">
        <f>IF(G4886="","",MAX(0,G4886-N(H4886)))</f>
        <v/>
      </c>
      <c r="K4886" s="24">
        <f>IF(OR(G4886="",N(G4886)=0),"",J4886/G4886)</f>
        <v/>
      </c>
      <c r="L4886" s="38" t="n"/>
      <c r="M4886" s="38" t="n"/>
      <c r="N4886" s="20" t="n"/>
      <c r="O4886" s="40">
        <f>IF(AND(L4886="",M4886=""),"",N(L4886)+N(M4886))</f>
        <v/>
      </c>
      <c r="P4886" s="24">
        <f>IF(OR(O4886="",N(O4886)=0),"",N(M4886)/O4886)</f>
        <v/>
      </c>
      <c r="Q4886" s="40">
        <f>IF(OR(J4886="",N(J4886)=0,O4886=""),"",N(L4886)/(J4886/60))</f>
        <v/>
      </c>
      <c r="R4886" s="20" t="n"/>
    </row>
    <row r="4887">
      <c r="A4887" s="39" t="n"/>
      <c r="B4887" s="20" t="n"/>
      <c r="C4887" s="20" t="n"/>
      <c r="D4887" s="20" t="n"/>
      <c r="E4887" s="20" t="n"/>
      <c r="F4887" s="26">
        <f>IF(E4887="","",IFERROR(INDEX('İş emirleri'!$B$6:$B$305,MATCH(E4887,'İş emirleri'!$A$6:$A$305,0)),"İş emri yok"))</f>
        <v/>
      </c>
      <c r="G4887" s="38" t="n"/>
      <c r="H4887" s="38" t="n"/>
      <c r="I4887" s="20" t="n"/>
      <c r="J4887" s="40">
        <f>IF(G4887="","",MAX(0,G4887-N(H4887)))</f>
        <v/>
      </c>
      <c r="K4887" s="24">
        <f>IF(OR(G4887="",N(G4887)=0),"",J4887/G4887)</f>
        <v/>
      </c>
      <c r="L4887" s="38" t="n"/>
      <c r="M4887" s="38" t="n"/>
      <c r="N4887" s="20" t="n"/>
      <c r="O4887" s="40">
        <f>IF(AND(L4887="",M4887=""),"",N(L4887)+N(M4887))</f>
        <v/>
      </c>
      <c r="P4887" s="24">
        <f>IF(OR(O4887="",N(O4887)=0),"",N(M4887)/O4887)</f>
        <v/>
      </c>
      <c r="Q4887" s="40">
        <f>IF(OR(J4887="",N(J4887)=0,O4887=""),"",N(L4887)/(J4887/60))</f>
        <v/>
      </c>
      <c r="R4887" s="20" t="n"/>
    </row>
    <row r="4888">
      <c r="A4888" s="39" t="n"/>
      <c r="B4888" s="20" t="n"/>
      <c r="C4888" s="20" t="n"/>
      <c r="D4888" s="20" t="n"/>
      <c r="E4888" s="20" t="n"/>
      <c r="F4888" s="26">
        <f>IF(E4888="","",IFERROR(INDEX('İş emirleri'!$B$6:$B$305,MATCH(E4888,'İş emirleri'!$A$6:$A$305,0)),"İş emri yok"))</f>
        <v/>
      </c>
      <c r="G4888" s="38" t="n"/>
      <c r="H4888" s="38" t="n"/>
      <c r="I4888" s="20" t="n"/>
      <c r="J4888" s="40">
        <f>IF(G4888="","",MAX(0,G4888-N(H4888)))</f>
        <v/>
      </c>
      <c r="K4888" s="24">
        <f>IF(OR(G4888="",N(G4888)=0),"",J4888/G4888)</f>
        <v/>
      </c>
      <c r="L4888" s="38" t="n"/>
      <c r="M4888" s="38" t="n"/>
      <c r="N4888" s="20" t="n"/>
      <c r="O4888" s="40">
        <f>IF(AND(L4888="",M4888=""),"",N(L4888)+N(M4888))</f>
        <v/>
      </c>
      <c r="P4888" s="24">
        <f>IF(OR(O4888="",N(O4888)=0),"",N(M4888)/O4888)</f>
        <v/>
      </c>
      <c r="Q4888" s="40">
        <f>IF(OR(J4888="",N(J4888)=0,O4888=""),"",N(L4888)/(J4888/60))</f>
        <v/>
      </c>
      <c r="R4888" s="20" t="n"/>
    </row>
    <row r="4889">
      <c r="A4889" s="39" t="n"/>
      <c r="B4889" s="20" t="n"/>
      <c r="C4889" s="20" t="n"/>
      <c r="D4889" s="20" t="n"/>
      <c r="E4889" s="20" t="n"/>
      <c r="F4889" s="26">
        <f>IF(E4889="","",IFERROR(INDEX('İş emirleri'!$B$6:$B$305,MATCH(E4889,'İş emirleri'!$A$6:$A$305,0)),"İş emri yok"))</f>
        <v/>
      </c>
      <c r="G4889" s="38" t="n"/>
      <c r="H4889" s="38" t="n"/>
      <c r="I4889" s="20" t="n"/>
      <c r="J4889" s="40">
        <f>IF(G4889="","",MAX(0,G4889-N(H4889)))</f>
        <v/>
      </c>
      <c r="K4889" s="24">
        <f>IF(OR(G4889="",N(G4889)=0),"",J4889/G4889)</f>
        <v/>
      </c>
      <c r="L4889" s="38" t="n"/>
      <c r="M4889" s="38" t="n"/>
      <c r="N4889" s="20" t="n"/>
      <c r="O4889" s="40">
        <f>IF(AND(L4889="",M4889=""),"",N(L4889)+N(M4889))</f>
        <v/>
      </c>
      <c r="P4889" s="24">
        <f>IF(OR(O4889="",N(O4889)=0),"",N(M4889)/O4889)</f>
        <v/>
      </c>
      <c r="Q4889" s="40">
        <f>IF(OR(J4889="",N(J4889)=0,O4889=""),"",N(L4889)/(J4889/60))</f>
        <v/>
      </c>
      <c r="R4889" s="20" t="n"/>
    </row>
    <row r="4890">
      <c r="A4890" s="39" t="n"/>
      <c r="B4890" s="20" t="n"/>
      <c r="C4890" s="20" t="n"/>
      <c r="D4890" s="20" t="n"/>
      <c r="E4890" s="20" t="n"/>
      <c r="F4890" s="26">
        <f>IF(E4890="","",IFERROR(INDEX('İş emirleri'!$B$6:$B$305,MATCH(E4890,'İş emirleri'!$A$6:$A$305,0)),"İş emri yok"))</f>
        <v/>
      </c>
      <c r="G4890" s="38" t="n"/>
      <c r="H4890" s="38" t="n"/>
      <c r="I4890" s="20" t="n"/>
      <c r="J4890" s="40">
        <f>IF(G4890="","",MAX(0,G4890-N(H4890)))</f>
        <v/>
      </c>
      <c r="K4890" s="24">
        <f>IF(OR(G4890="",N(G4890)=0),"",J4890/G4890)</f>
        <v/>
      </c>
      <c r="L4890" s="38" t="n"/>
      <c r="M4890" s="38" t="n"/>
      <c r="N4890" s="20" t="n"/>
      <c r="O4890" s="40">
        <f>IF(AND(L4890="",M4890=""),"",N(L4890)+N(M4890))</f>
        <v/>
      </c>
      <c r="P4890" s="24">
        <f>IF(OR(O4890="",N(O4890)=0),"",N(M4890)/O4890)</f>
        <v/>
      </c>
      <c r="Q4890" s="40">
        <f>IF(OR(J4890="",N(J4890)=0,O4890=""),"",N(L4890)/(J4890/60))</f>
        <v/>
      </c>
      <c r="R4890" s="20" t="n"/>
    </row>
    <row r="4891">
      <c r="A4891" s="39" t="n"/>
      <c r="B4891" s="20" t="n"/>
      <c r="C4891" s="20" t="n"/>
      <c r="D4891" s="20" t="n"/>
      <c r="E4891" s="20" t="n"/>
      <c r="F4891" s="26">
        <f>IF(E4891="","",IFERROR(INDEX('İş emirleri'!$B$6:$B$305,MATCH(E4891,'İş emirleri'!$A$6:$A$305,0)),"İş emri yok"))</f>
        <v/>
      </c>
      <c r="G4891" s="38" t="n"/>
      <c r="H4891" s="38" t="n"/>
      <c r="I4891" s="20" t="n"/>
      <c r="J4891" s="40">
        <f>IF(G4891="","",MAX(0,G4891-N(H4891)))</f>
        <v/>
      </c>
      <c r="K4891" s="24">
        <f>IF(OR(G4891="",N(G4891)=0),"",J4891/G4891)</f>
        <v/>
      </c>
      <c r="L4891" s="38" t="n"/>
      <c r="M4891" s="38" t="n"/>
      <c r="N4891" s="20" t="n"/>
      <c r="O4891" s="40">
        <f>IF(AND(L4891="",M4891=""),"",N(L4891)+N(M4891))</f>
        <v/>
      </c>
      <c r="P4891" s="24">
        <f>IF(OR(O4891="",N(O4891)=0),"",N(M4891)/O4891)</f>
        <v/>
      </c>
      <c r="Q4891" s="40">
        <f>IF(OR(J4891="",N(J4891)=0,O4891=""),"",N(L4891)/(J4891/60))</f>
        <v/>
      </c>
      <c r="R4891" s="20" t="n"/>
    </row>
    <row r="4892">
      <c r="A4892" s="39" t="n"/>
      <c r="B4892" s="20" t="n"/>
      <c r="C4892" s="20" t="n"/>
      <c r="D4892" s="20" t="n"/>
      <c r="E4892" s="20" t="n"/>
      <c r="F4892" s="26">
        <f>IF(E4892="","",IFERROR(INDEX('İş emirleri'!$B$6:$B$305,MATCH(E4892,'İş emirleri'!$A$6:$A$305,0)),"İş emri yok"))</f>
        <v/>
      </c>
      <c r="G4892" s="38" t="n"/>
      <c r="H4892" s="38" t="n"/>
      <c r="I4892" s="20" t="n"/>
      <c r="J4892" s="40">
        <f>IF(G4892="","",MAX(0,G4892-N(H4892)))</f>
        <v/>
      </c>
      <c r="K4892" s="24">
        <f>IF(OR(G4892="",N(G4892)=0),"",J4892/G4892)</f>
        <v/>
      </c>
      <c r="L4892" s="38" t="n"/>
      <c r="M4892" s="38" t="n"/>
      <c r="N4892" s="20" t="n"/>
      <c r="O4892" s="40">
        <f>IF(AND(L4892="",M4892=""),"",N(L4892)+N(M4892))</f>
        <v/>
      </c>
      <c r="P4892" s="24">
        <f>IF(OR(O4892="",N(O4892)=0),"",N(M4892)/O4892)</f>
        <v/>
      </c>
      <c r="Q4892" s="40">
        <f>IF(OR(J4892="",N(J4892)=0,O4892=""),"",N(L4892)/(J4892/60))</f>
        <v/>
      </c>
      <c r="R4892" s="20" t="n"/>
    </row>
    <row r="4893">
      <c r="A4893" s="39" t="n"/>
      <c r="B4893" s="20" t="n"/>
      <c r="C4893" s="20" t="n"/>
      <c r="D4893" s="20" t="n"/>
      <c r="E4893" s="20" t="n"/>
      <c r="F4893" s="26">
        <f>IF(E4893="","",IFERROR(INDEX('İş emirleri'!$B$6:$B$305,MATCH(E4893,'İş emirleri'!$A$6:$A$305,0)),"İş emri yok"))</f>
        <v/>
      </c>
      <c r="G4893" s="38" t="n"/>
      <c r="H4893" s="38" t="n"/>
      <c r="I4893" s="20" t="n"/>
      <c r="J4893" s="40">
        <f>IF(G4893="","",MAX(0,G4893-N(H4893)))</f>
        <v/>
      </c>
      <c r="K4893" s="24">
        <f>IF(OR(G4893="",N(G4893)=0),"",J4893/G4893)</f>
        <v/>
      </c>
      <c r="L4893" s="38" t="n"/>
      <c r="M4893" s="38" t="n"/>
      <c r="N4893" s="20" t="n"/>
      <c r="O4893" s="40">
        <f>IF(AND(L4893="",M4893=""),"",N(L4893)+N(M4893))</f>
        <v/>
      </c>
      <c r="P4893" s="24">
        <f>IF(OR(O4893="",N(O4893)=0),"",N(M4893)/O4893)</f>
        <v/>
      </c>
      <c r="Q4893" s="40">
        <f>IF(OR(J4893="",N(J4893)=0,O4893=""),"",N(L4893)/(J4893/60))</f>
        <v/>
      </c>
      <c r="R4893" s="20" t="n"/>
    </row>
    <row r="4894">
      <c r="A4894" s="39" t="n"/>
      <c r="B4894" s="20" t="n"/>
      <c r="C4894" s="20" t="n"/>
      <c r="D4894" s="20" t="n"/>
      <c r="E4894" s="20" t="n"/>
      <c r="F4894" s="26">
        <f>IF(E4894="","",IFERROR(INDEX('İş emirleri'!$B$6:$B$305,MATCH(E4894,'İş emirleri'!$A$6:$A$305,0)),"İş emri yok"))</f>
        <v/>
      </c>
      <c r="G4894" s="38" t="n"/>
      <c r="H4894" s="38" t="n"/>
      <c r="I4894" s="20" t="n"/>
      <c r="J4894" s="40">
        <f>IF(G4894="","",MAX(0,G4894-N(H4894)))</f>
        <v/>
      </c>
      <c r="K4894" s="24">
        <f>IF(OR(G4894="",N(G4894)=0),"",J4894/G4894)</f>
        <v/>
      </c>
      <c r="L4894" s="38" t="n"/>
      <c r="M4894" s="38" t="n"/>
      <c r="N4894" s="20" t="n"/>
      <c r="O4894" s="40">
        <f>IF(AND(L4894="",M4894=""),"",N(L4894)+N(M4894))</f>
        <v/>
      </c>
      <c r="P4894" s="24">
        <f>IF(OR(O4894="",N(O4894)=0),"",N(M4894)/O4894)</f>
        <v/>
      </c>
      <c r="Q4894" s="40">
        <f>IF(OR(J4894="",N(J4894)=0,O4894=""),"",N(L4894)/(J4894/60))</f>
        <v/>
      </c>
      <c r="R4894" s="20" t="n"/>
    </row>
    <row r="4895">
      <c r="A4895" s="39" t="n"/>
      <c r="B4895" s="20" t="n"/>
      <c r="C4895" s="20" t="n"/>
      <c r="D4895" s="20" t="n"/>
      <c r="E4895" s="20" t="n"/>
      <c r="F4895" s="26">
        <f>IF(E4895="","",IFERROR(INDEX('İş emirleri'!$B$6:$B$305,MATCH(E4895,'İş emirleri'!$A$6:$A$305,0)),"İş emri yok"))</f>
        <v/>
      </c>
      <c r="G4895" s="38" t="n"/>
      <c r="H4895" s="38" t="n"/>
      <c r="I4895" s="20" t="n"/>
      <c r="J4895" s="40">
        <f>IF(G4895="","",MAX(0,G4895-N(H4895)))</f>
        <v/>
      </c>
      <c r="K4895" s="24">
        <f>IF(OR(G4895="",N(G4895)=0),"",J4895/G4895)</f>
        <v/>
      </c>
      <c r="L4895" s="38" t="n"/>
      <c r="M4895" s="38" t="n"/>
      <c r="N4895" s="20" t="n"/>
      <c r="O4895" s="40">
        <f>IF(AND(L4895="",M4895=""),"",N(L4895)+N(M4895))</f>
        <v/>
      </c>
      <c r="P4895" s="24">
        <f>IF(OR(O4895="",N(O4895)=0),"",N(M4895)/O4895)</f>
        <v/>
      </c>
      <c r="Q4895" s="40">
        <f>IF(OR(J4895="",N(J4895)=0,O4895=""),"",N(L4895)/(J4895/60))</f>
        <v/>
      </c>
      <c r="R4895" s="20" t="n"/>
    </row>
    <row r="4896">
      <c r="A4896" s="39" t="n"/>
      <c r="B4896" s="20" t="n"/>
      <c r="C4896" s="20" t="n"/>
      <c r="D4896" s="20" t="n"/>
      <c r="E4896" s="20" t="n"/>
      <c r="F4896" s="26">
        <f>IF(E4896="","",IFERROR(INDEX('İş emirleri'!$B$6:$B$305,MATCH(E4896,'İş emirleri'!$A$6:$A$305,0)),"İş emri yok"))</f>
        <v/>
      </c>
      <c r="G4896" s="38" t="n"/>
      <c r="H4896" s="38" t="n"/>
      <c r="I4896" s="20" t="n"/>
      <c r="J4896" s="40">
        <f>IF(G4896="","",MAX(0,G4896-N(H4896)))</f>
        <v/>
      </c>
      <c r="K4896" s="24">
        <f>IF(OR(G4896="",N(G4896)=0),"",J4896/G4896)</f>
        <v/>
      </c>
      <c r="L4896" s="38" t="n"/>
      <c r="M4896" s="38" t="n"/>
      <c r="N4896" s="20" t="n"/>
      <c r="O4896" s="40">
        <f>IF(AND(L4896="",M4896=""),"",N(L4896)+N(M4896))</f>
        <v/>
      </c>
      <c r="P4896" s="24">
        <f>IF(OR(O4896="",N(O4896)=0),"",N(M4896)/O4896)</f>
        <v/>
      </c>
      <c r="Q4896" s="40">
        <f>IF(OR(J4896="",N(J4896)=0,O4896=""),"",N(L4896)/(J4896/60))</f>
        <v/>
      </c>
      <c r="R4896" s="20" t="n"/>
    </row>
    <row r="4897">
      <c r="A4897" s="39" t="n"/>
      <c r="B4897" s="20" t="n"/>
      <c r="C4897" s="20" t="n"/>
      <c r="D4897" s="20" t="n"/>
      <c r="E4897" s="20" t="n"/>
      <c r="F4897" s="26">
        <f>IF(E4897="","",IFERROR(INDEX('İş emirleri'!$B$6:$B$305,MATCH(E4897,'İş emirleri'!$A$6:$A$305,0)),"İş emri yok"))</f>
        <v/>
      </c>
      <c r="G4897" s="38" t="n"/>
      <c r="H4897" s="38" t="n"/>
      <c r="I4897" s="20" t="n"/>
      <c r="J4897" s="40">
        <f>IF(G4897="","",MAX(0,G4897-N(H4897)))</f>
        <v/>
      </c>
      <c r="K4897" s="24">
        <f>IF(OR(G4897="",N(G4897)=0),"",J4897/G4897)</f>
        <v/>
      </c>
      <c r="L4897" s="38" t="n"/>
      <c r="M4897" s="38" t="n"/>
      <c r="N4897" s="20" t="n"/>
      <c r="O4897" s="40">
        <f>IF(AND(L4897="",M4897=""),"",N(L4897)+N(M4897))</f>
        <v/>
      </c>
      <c r="P4897" s="24">
        <f>IF(OR(O4897="",N(O4897)=0),"",N(M4897)/O4897)</f>
        <v/>
      </c>
      <c r="Q4897" s="40">
        <f>IF(OR(J4897="",N(J4897)=0,O4897=""),"",N(L4897)/(J4897/60))</f>
        <v/>
      </c>
      <c r="R4897" s="20" t="n"/>
    </row>
    <row r="4898">
      <c r="A4898" s="39" t="n"/>
      <c r="B4898" s="20" t="n"/>
      <c r="C4898" s="20" t="n"/>
      <c r="D4898" s="20" t="n"/>
      <c r="E4898" s="20" t="n"/>
      <c r="F4898" s="26">
        <f>IF(E4898="","",IFERROR(INDEX('İş emirleri'!$B$6:$B$305,MATCH(E4898,'İş emirleri'!$A$6:$A$305,0)),"İş emri yok"))</f>
        <v/>
      </c>
      <c r="G4898" s="38" t="n"/>
      <c r="H4898" s="38" t="n"/>
      <c r="I4898" s="20" t="n"/>
      <c r="J4898" s="40">
        <f>IF(G4898="","",MAX(0,G4898-N(H4898)))</f>
        <v/>
      </c>
      <c r="K4898" s="24">
        <f>IF(OR(G4898="",N(G4898)=0),"",J4898/G4898)</f>
        <v/>
      </c>
      <c r="L4898" s="38" t="n"/>
      <c r="M4898" s="38" t="n"/>
      <c r="N4898" s="20" t="n"/>
      <c r="O4898" s="40">
        <f>IF(AND(L4898="",M4898=""),"",N(L4898)+N(M4898))</f>
        <v/>
      </c>
      <c r="P4898" s="24">
        <f>IF(OR(O4898="",N(O4898)=0),"",N(M4898)/O4898)</f>
        <v/>
      </c>
      <c r="Q4898" s="40">
        <f>IF(OR(J4898="",N(J4898)=0,O4898=""),"",N(L4898)/(J4898/60))</f>
        <v/>
      </c>
      <c r="R4898" s="20" t="n"/>
    </row>
    <row r="4899">
      <c r="A4899" s="39" t="n"/>
      <c r="B4899" s="20" t="n"/>
      <c r="C4899" s="20" t="n"/>
      <c r="D4899" s="20" t="n"/>
      <c r="E4899" s="20" t="n"/>
      <c r="F4899" s="26">
        <f>IF(E4899="","",IFERROR(INDEX('İş emirleri'!$B$6:$B$305,MATCH(E4899,'İş emirleri'!$A$6:$A$305,0)),"İş emri yok"))</f>
        <v/>
      </c>
      <c r="G4899" s="38" t="n"/>
      <c r="H4899" s="38" t="n"/>
      <c r="I4899" s="20" t="n"/>
      <c r="J4899" s="40">
        <f>IF(G4899="","",MAX(0,G4899-N(H4899)))</f>
        <v/>
      </c>
      <c r="K4899" s="24">
        <f>IF(OR(G4899="",N(G4899)=0),"",J4899/G4899)</f>
        <v/>
      </c>
      <c r="L4899" s="38" t="n"/>
      <c r="M4899" s="38" t="n"/>
      <c r="N4899" s="20" t="n"/>
      <c r="O4899" s="40">
        <f>IF(AND(L4899="",M4899=""),"",N(L4899)+N(M4899))</f>
        <v/>
      </c>
      <c r="P4899" s="24">
        <f>IF(OR(O4899="",N(O4899)=0),"",N(M4899)/O4899)</f>
        <v/>
      </c>
      <c r="Q4899" s="40">
        <f>IF(OR(J4899="",N(J4899)=0,O4899=""),"",N(L4899)/(J4899/60))</f>
        <v/>
      </c>
      <c r="R4899" s="20" t="n"/>
    </row>
    <row r="4900">
      <c r="A4900" s="39" t="n"/>
      <c r="B4900" s="20" t="n"/>
      <c r="C4900" s="20" t="n"/>
      <c r="D4900" s="20" t="n"/>
      <c r="E4900" s="20" t="n"/>
      <c r="F4900" s="26">
        <f>IF(E4900="","",IFERROR(INDEX('İş emirleri'!$B$6:$B$305,MATCH(E4900,'İş emirleri'!$A$6:$A$305,0)),"İş emri yok"))</f>
        <v/>
      </c>
      <c r="G4900" s="38" t="n"/>
      <c r="H4900" s="38" t="n"/>
      <c r="I4900" s="20" t="n"/>
      <c r="J4900" s="40">
        <f>IF(G4900="","",MAX(0,G4900-N(H4900)))</f>
        <v/>
      </c>
      <c r="K4900" s="24">
        <f>IF(OR(G4900="",N(G4900)=0),"",J4900/G4900)</f>
        <v/>
      </c>
      <c r="L4900" s="38" t="n"/>
      <c r="M4900" s="38" t="n"/>
      <c r="N4900" s="20" t="n"/>
      <c r="O4900" s="40">
        <f>IF(AND(L4900="",M4900=""),"",N(L4900)+N(M4900))</f>
        <v/>
      </c>
      <c r="P4900" s="24">
        <f>IF(OR(O4900="",N(O4900)=0),"",N(M4900)/O4900)</f>
        <v/>
      </c>
      <c r="Q4900" s="40">
        <f>IF(OR(J4900="",N(J4900)=0,O4900=""),"",N(L4900)/(J4900/60))</f>
        <v/>
      </c>
      <c r="R4900" s="20" t="n"/>
    </row>
    <row r="4901">
      <c r="A4901" s="39" t="n"/>
      <c r="B4901" s="20" t="n"/>
      <c r="C4901" s="20" t="n"/>
      <c r="D4901" s="20" t="n"/>
      <c r="E4901" s="20" t="n"/>
      <c r="F4901" s="26">
        <f>IF(E4901="","",IFERROR(INDEX('İş emirleri'!$B$6:$B$305,MATCH(E4901,'İş emirleri'!$A$6:$A$305,0)),"İş emri yok"))</f>
        <v/>
      </c>
      <c r="G4901" s="38" t="n"/>
      <c r="H4901" s="38" t="n"/>
      <c r="I4901" s="20" t="n"/>
      <c r="J4901" s="40">
        <f>IF(G4901="","",MAX(0,G4901-N(H4901)))</f>
        <v/>
      </c>
      <c r="K4901" s="24">
        <f>IF(OR(G4901="",N(G4901)=0),"",J4901/G4901)</f>
        <v/>
      </c>
      <c r="L4901" s="38" t="n"/>
      <c r="M4901" s="38" t="n"/>
      <c r="N4901" s="20" t="n"/>
      <c r="O4901" s="40">
        <f>IF(AND(L4901="",M4901=""),"",N(L4901)+N(M4901))</f>
        <v/>
      </c>
      <c r="P4901" s="24">
        <f>IF(OR(O4901="",N(O4901)=0),"",N(M4901)/O4901)</f>
        <v/>
      </c>
      <c r="Q4901" s="40">
        <f>IF(OR(J4901="",N(J4901)=0,O4901=""),"",N(L4901)/(J4901/60))</f>
        <v/>
      </c>
      <c r="R4901" s="20" t="n"/>
    </row>
    <row r="4902">
      <c r="A4902" s="39" t="n"/>
      <c r="B4902" s="20" t="n"/>
      <c r="C4902" s="20" t="n"/>
      <c r="D4902" s="20" t="n"/>
      <c r="E4902" s="20" t="n"/>
      <c r="F4902" s="26">
        <f>IF(E4902="","",IFERROR(INDEX('İş emirleri'!$B$6:$B$305,MATCH(E4902,'İş emirleri'!$A$6:$A$305,0)),"İş emri yok"))</f>
        <v/>
      </c>
      <c r="G4902" s="38" t="n"/>
      <c r="H4902" s="38" t="n"/>
      <c r="I4902" s="20" t="n"/>
      <c r="J4902" s="40">
        <f>IF(G4902="","",MAX(0,G4902-N(H4902)))</f>
        <v/>
      </c>
      <c r="K4902" s="24">
        <f>IF(OR(G4902="",N(G4902)=0),"",J4902/G4902)</f>
        <v/>
      </c>
      <c r="L4902" s="38" t="n"/>
      <c r="M4902" s="38" t="n"/>
      <c r="N4902" s="20" t="n"/>
      <c r="O4902" s="40">
        <f>IF(AND(L4902="",M4902=""),"",N(L4902)+N(M4902))</f>
        <v/>
      </c>
      <c r="P4902" s="24">
        <f>IF(OR(O4902="",N(O4902)=0),"",N(M4902)/O4902)</f>
        <v/>
      </c>
      <c r="Q4902" s="40">
        <f>IF(OR(J4902="",N(J4902)=0,O4902=""),"",N(L4902)/(J4902/60))</f>
        <v/>
      </c>
      <c r="R4902" s="20" t="n"/>
    </row>
    <row r="4903">
      <c r="A4903" s="39" t="n"/>
      <c r="B4903" s="20" t="n"/>
      <c r="C4903" s="20" t="n"/>
      <c r="D4903" s="20" t="n"/>
      <c r="E4903" s="20" t="n"/>
      <c r="F4903" s="26">
        <f>IF(E4903="","",IFERROR(INDEX('İş emirleri'!$B$6:$B$305,MATCH(E4903,'İş emirleri'!$A$6:$A$305,0)),"İş emri yok"))</f>
        <v/>
      </c>
      <c r="G4903" s="38" t="n"/>
      <c r="H4903" s="38" t="n"/>
      <c r="I4903" s="20" t="n"/>
      <c r="J4903" s="40">
        <f>IF(G4903="","",MAX(0,G4903-N(H4903)))</f>
        <v/>
      </c>
      <c r="K4903" s="24">
        <f>IF(OR(G4903="",N(G4903)=0),"",J4903/G4903)</f>
        <v/>
      </c>
      <c r="L4903" s="38" t="n"/>
      <c r="M4903" s="38" t="n"/>
      <c r="N4903" s="20" t="n"/>
      <c r="O4903" s="40">
        <f>IF(AND(L4903="",M4903=""),"",N(L4903)+N(M4903))</f>
        <v/>
      </c>
      <c r="P4903" s="24">
        <f>IF(OR(O4903="",N(O4903)=0),"",N(M4903)/O4903)</f>
        <v/>
      </c>
      <c r="Q4903" s="40">
        <f>IF(OR(J4903="",N(J4903)=0,O4903=""),"",N(L4903)/(J4903/60))</f>
        <v/>
      </c>
      <c r="R4903" s="20" t="n"/>
    </row>
    <row r="4904">
      <c r="A4904" s="39" t="n"/>
      <c r="B4904" s="20" t="n"/>
      <c r="C4904" s="20" t="n"/>
      <c r="D4904" s="20" t="n"/>
      <c r="E4904" s="20" t="n"/>
      <c r="F4904" s="26">
        <f>IF(E4904="","",IFERROR(INDEX('İş emirleri'!$B$6:$B$305,MATCH(E4904,'İş emirleri'!$A$6:$A$305,0)),"İş emri yok"))</f>
        <v/>
      </c>
      <c r="G4904" s="38" t="n"/>
      <c r="H4904" s="38" t="n"/>
      <c r="I4904" s="20" t="n"/>
      <c r="J4904" s="40">
        <f>IF(G4904="","",MAX(0,G4904-N(H4904)))</f>
        <v/>
      </c>
      <c r="K4904" s="24">
        <f>IF(OR(G4904="",N(G4904)=0),"",J4904/G4904)</f>
        <v/>
      </c>
      <c r="L4904" s="38" t="n"/>
      <c r="M4904" s="38" t="n"/>
      <c r="N4904" s="20" t="n"/>
      <c r="O4904" s="40">
        <f>IF(AND(L4904="",M4904=""),"",N(L4904)+N(M4904))</f>
        <v/>
      </c>
      <c r="P4904" s="24">
        <f>IF(OR(O4904="",N(O4904)=0),"",N(M4904)/O4904)</f>
        <v/>
      </c>
      <c r="Q4904" s="40">
        <f>IF(OR(J4904="",N(J4904)=0,O4904=""),"",N(L4904)/(J4904/60))</f>
        <v/>
      </c>
      <c r="R4904" s="20" t="n"/>
    </row>
    <row r="4905">
      <c r="A4905" s="39" t="n"/>
      <c r="B4905" s="20" t="n"/>
      <c r="C4905" s="20" t="n"/>
      <c r="D4905" s="20" t="n"/>
      <c r="E4905" s="20" t="n"/>
      <c r="F4905" s="26">
        <f>IF(E4905="","",IFERROR(INDEX('İş emirleri'!$B$6:$B$305,MATCH(E4905,'İş emirleri'!$A$6:$A$305,0)),"İş emri yok"))</f>
        <v/>
      </c>
      <c r="G4905" s="38" t="n"/>
      <c r="H4905" s="38" t="n"/>
      <c r="I4905" s="20" t="n"/>
      <c r="J4905" s="40">
        <f>IF(G4905="","",MAX(0,G4905-N(H4905)))</f>
        <v/>
      </c>
      <c r="K4905" s="24">
        <f>IF(OR(G4905="",N(G4905)=0),"",J4905/G4905)</f>
        <v/>
      </c>
      <c r="L4905" s="38" t="n"/>
      <c r="M4905" s="38" t="n"/>
      <c r="N4905" s="20" t="n"/>
      <c r="O4905" s="40">
        <f>IF(AND(L4905="",M4905=""),"",N(L4905)+N(M4905))</f>
        <v/>
      </c>
      <c r="P4905" s="24">
        <f>IF(OR(O4905="",N(O4905)=0),"",N(M4905)/O4905)</f>
        <v/>
      </c>
      <c r="Q4905" s="40">
        <f>IF(OR(J4905="",N(J4905)=0,O4905=""),"",N(L4905)/(J4905/60))</f>
        <v/>
      </c>
      <c r="R4905" s="20" t="n"/>
    </row>
    <row r="4906">
      <c r="A4906" s="39" t="n"/>
      <c r="B4906" s="20" t="n"/>
      <c r="C4906" s="20" t="n"/>
      <c r="D4906" s="20" t="n"/>
      <c r="E4906" s="20" t="n"/>
      <c r="F4906" s="26">
        <f>IF(E4906="","",IFERROR(INDEX('İş emirleri'!$B$6:$B$305,MATCH(E4906,'İş emirleri'!$A$6:$A$305,0)),"İş emri yok"))</f>
        <v/>
      </c>
      <c r="G4906" s="38" t="n"/>
      <c r="H4906" s="38" t="n"/>
      <c r="I4906" s="20" t="n"/>
      <c r="J4906" s="40">
        <f>IF(G4906="","",MAX(0,G4906-N(H4906)))</f>
        <v/>
      </c>
      <c r="K4906" s="24">
        <f>IF(OR(G4906="",N(G4906)=0),"",J4906/G4906)</f>
        <v/>
      </c>
      <c r="L4906" s="38" t="n"/>
      <c r="M4906" s="38" t="n"/>
      <c r="N4906" s="20" t="n"/>
      <c r="O4906" s="40">
        <f>IF(AND(L4906="",M4906=""),"",N(L4906)+N(M4906))</f>
        <v/>
      </c>
      <c r="P4906" s="24">
        <f>IF(OR(O4906="",N(O4906)=0),"",N(M4906)/O4906)</f>
        <v/>
      </c>
      <c r="Q4906" s="40">
        <f>IF(OR(J4906="",N(J4906)=0,O4906=""),"",N(L4906)/(J4906/60))</f>
        <v/>
      </c>
      <c r="R4906" s="20" t="n"/>
    </row>
    <row r="4907">
      <c r="A4907" s="39" t="n"/>
      <c r="B4907" s="20" t="n"/>
      <c r="C4907" s="20" t="n"/>
      <c r="D4907" s="20" t="n"/>
      <c r="E4907" s="20" t="n"/>
      <c r="F4907" s="26">
        <f>IF(E4907="","",IFERROR(INDEX('İş emirleri'!$B$6:$B$305,MATCH(E4907,'İş emirleri'!$A$6:$A$305,0)),"İş emri yok"))</f>
        <v/>
      </c>
      <c r="G4907" s="38" t="n"/>
      <c r="H4907" s="38" t="n"/>
      <c r="I4907" s="20" t="n"/>
      <c r="J4907" s="40">
        <f>IF(G4907="","",MAX(0,G4907-N(H4907)))</f>
        <v/>
      </c>
      <c r="K4907" s="24">
        <f>IF(OR(G4907="",N(G4907)=0),"",J4907/G4907)</f>
        <v/>
      </c>
      <c r="L4907" s="38" t="n"/>
      <c r="M4907" s="38" t="n"/>
      <c r="N4907" s="20" t="n"/>
      <c r="O4907" s="40">
        <f>IF(AND(L4907="",M4907=""),"",N(L4907)+N(M4907))</f>
        <v/>
      </c>
      <c r="P4907" s="24">
        <f>IF(OR(O4907="",N(O4907)=0),"",N(M4907)/O4907)</f>
        <v/>
      </c>
      <c r="Q4907" s="40">
        <f>IF(OR(J4907="",N(J4907)=0,O4907=""),"",N(L4907)/(J4907/60))</f>
        <v/>
      </c>
      <c r="R4907" s="20" t="n"/>
    </row>
    <row r="4908">
      <c r="A4908" s="39" t="n"/>
      <c r="B4908" s="20" t="n"/>
      <c r="C4908" s="20" t="n"/>
      <c r="D4908" s="20" t="n"/>
      <c r="E4908" s="20" t="n"/>
      <c r="F4908" s="26">
        <f>IF(E4908="","",IFERROR(INDEX('İş emirleri'!$B$6:$B$305,MATCH(E4908,'İş emirleri'!$A$6:$A$305,0)),"İş emri yok"))</f>
        <v/>
      </c>
      <c r="G4908" s="38" t="n"/>
      <c r="H4908" s="38" t="n"/>
      <c r="I4908" s="20" t="n"/>
      <c r="J4908" s="40">
        <f>IF(G4908="","",MAX(0,G4908-N(H4908)))</f>
        <v/>
      </c>
      <c r="K4908" s="24">
        <f>IF(OR(G4908="",N(G4908)=0),"",J4908/G4908)</f>
        <v/>
      </c>
      <c r="L4908" s="38" t="n"/>
      <c r="M4908" s="38" t="n"/>
      <c r="N4908" s="20" t="n"/>
      <c r="O4908" s="40">
        <f>IF(AND(L4908="",M4908=""),"",N(L4908)+N(M4908))</f>
        <v/>
      </c>
      <c r="P4908" s="24">
        <f>IF(OR(O4908="",N(O4908)=0),"",N(M4908)/O4908)</f>
        <v/>
      </c>
      <c r="Q4908" s="40">
        <f>IF(OR(J4908="",N(J4908)=0,O4908=""),"",N(L4908)/(J4908/60))</f>
        <v/>
      </c>
      <c r="R4908" s="20" t="n"/>
    </row>
    <row r="4909">
      <c r="A4909" s="39" t="n"/>
      <c r="B4909" s="20" t="n"/>
      <c r="C4909" s="20" t="n"/>
      <c r="D4909" s="20" t="n"/>
      <c r="E4909" s="20" t="n"/>
      <c r="F4909" s="26">
        <f>IF(E4909="","",IFERROR(INDEX('İş emirleri'!$B$6:$B$305,MATCH(E4909,'İş emirleri'!$A$6:$A$305,0)),"İş emri yok"))</f>
        <v/>
      </c>
      <c r="G4909" s="38" t="n"/>
      <c r="H4909" s="38" t="n"/>
      <c r="I4909" s="20" t="n"/>
      <c r="J4909" s="40">
        <f>IF(G4909="","",MAX(0,G4909-N(H4909)))</f>
        <v/>
      </c>
      <c r="K4909" s="24">
        <f>IF(OR(G4909="",N(G4909)=0),"",J4909/G4909)</f>
        <v/>
      </c>
      <c r="L4909" s="38" t="n"/>
      <c r="M4909" s="38" t="n"/>
      <c r="N4909" s="20" t="n"/>
      <c r="O4909" s="40">
        <f>IF(AND(L4909="",M4909=""),"",N(L4909)+N(M4909))</f>
        <v/>
      </c>
      <c r="P4909" s="24">
        <f>IF(OR(O4909="",N(O4909)=0),"",N(M4909)/O4909)</f>
        <v/>
      </c>
      <c r="Q4909" s="40">
        <f>IF(OR(J4909="",N(J4909)=0,O4909=""),"",N(L4909)/(J4909/60))</f>
        <v/>
      </c>
      <c r="R4909" s="20" t="n"/>
    </row>
    <row r="4910">
      <c r="A4910" s="39" t="n"/>
      <c r="B4910" s="20" t="n"/>
      <c r="C4910" s="20" t="n"/>
      <c r="D4910" s="20" t="n"/>
      <c r="E4910" s="20" t="n"/>
      <c r="F4910" s="26">
        <f>IF(E4910="","",IFERROR(INDEX('İş emirleri'!$B$6:$B$305,MATCH(E4910,'İş emirleri'!$A$6:$A$305,0)),"İş emri yok"))</f>
        <v/>
      </c>
      <c r="G4910" s="38" t="n"/>
      <c r="H4910" s="38" t="n"/>
      <c r="I4910" s="20" t="n"/>
      <c r="J4910" s="40">
        <f>IF(G4910="","",MAX(0,G4910-N(H4910)))</f>
        <v/>
      </c>
      <c r="K4910" s="24">
        <f>IF(OR(G4910="",N(G4910)=0),"",J4910/G4910)</f>
        <v/>
      </c>
      <c r="L4910" s="38" t="n"/>
      <c r="M4910" s="38" t="n"/>
      <c r="N4910" s="20" t="n"/>
      <c r="O4910" s="40">
        <f>IF(AND(L4910="",M4910=""),"",N(L4910)+N(M4910))</f>
        <v/>
      </c>
      <c r="P4910" s="24">
        <f>IF(OR(O4910="",N(O4910)=0),"",N(M4910)/O4910)</f>
        <v/>
      </c>
      <c r="Q4910" s="40">
        <f>IF(OR(J4910="",N(J4910)=0,O4910=""),"",N(L4910)/(J4910/60))</f>
        <v/>
      </c>
      <c r="R4910" s="20" t="n"/>
    </row>
    <row r="4911">
      <c r="A4911" s="39" t="n"/>
      <c r="B4911" s="20" t="n"/>
      <c r="C4911" s="20" t="n"/>
      <c r="D4911" s="20" t="n"/>
      <c r="E4911" s="20" t="n"/>
      <c r="F4911" s="26">
        <f>IF(E4911="","",IFERROR(INDEX('İş emirleri'!$B$6:$B$305,MATCH(E4911,'İş emirleri'!$A$6:$A$305,0)),"İş emri yok"))</f>
        <v/>
      </c>
      <c r="G4911" s="38" t="n"/>
      <c r="H4911" s="38" t="n"/>
      <c r="I4911" s="20" t="n"/>
      <c r="J4911" s="40">
        <f>IF(G4911="","",MAX(0,G4911-N(H4911)))</f>
        <v/>
      </c>
      <c r="K4911" s="24">
        <f>IF(OR(G4911="",N(G4911)=0),"",J4911/G4911)</f>
        <v/>
      </c>
      <c r="L4911" s="38" t="n"/>
      <c r="M4911" s="38" t="n"/>
      <c r="N4911" s="20" t="n"/>
      <c r="O4911" s="40">
        <f>IF(AND(L4911="",M4911=""),"",N(L4911)+N(M4911))</f>
        <v/>
      </c>
      <c r="P4911" s="24">
        <f>IF(OR(O4911="",N(O4911)=0),"",N(M4911)/O4911)</f>
        <v/>
      </c>
      <c r="Q4911" s="40">
        <f>IF(OR(J4911="",N(J4911)=0,O4911=""),"",N(L4911)/(J4911/60))</f>
        <v/>
      </c>
      <c r="R4911" s="20" t="n"/>
    </row>
    <row r="4912">
      <c r="A4912" s="39" t="n"/>
      <c r="B4912" s="20" t="n"/>
      <c r="C4912" s="20" t="n"/>
      <c r="D4912" s="20" t="n"/>
      <c r="E4912" s="20" t="n"/>
      <c r="F4912" s="26">
        <f>IF(E4912="","",IFERROR(INDEX('İş emirleri'!$B$6:$B$305,MATCH(E4912,'İş emirleri'!$A$6:$A$305,0)),"İş emri yok"))</f>
        <v/>
      </c>
      <c r="G4912" s="38" t="n"/>
      <c r="H4912" s="38" t="n"/>
      <c r="I4912" s="20" t="n"/>
      <c r="J4912" s="40">
        <f>IF(G4912="","",MAX(0,G4912-N(H4912)))</f>
        <v/>
      </c>
      <c r="K4912" s="24">
        <f>IF(OR(G4912="",N(G4912)=0),"",J4912/G4912)</f>
        <v/>
      </c>
      <c r="L4912" s="38" t="n"/>
      <c r="M4912" s="38" t="n"/>
      <c r="N4912" s="20" t="n"/>
      <c r="O4912" s="40">
        <f>IF(AND(L4912="",M4912=""),"",N(L4912)+N(M4912))</f>
        <v/>
      </c>
      <c r="P4912" s="24">
        <f>IF(OR(O4912="",N(O4912)=0),"",N(M4912)/O4912)</f>
        <v/>
      </c>
      <c r="Q4912" s="40">
        <f>IF(OR(J4912="",N(J4912)=0,O4912=""),"",N(L4912)/(J4912/60))</f>
        <v/>
      </c>
      <c r="R4912" s="20" t="n"/>
    </row>
    <row r="4913">
      <c r="A4913" s="39" t="n"/>
      <c r="B4913" s="20" t="n"/>
      <c r="C4913" s="20" t="n"/>
      <c r="D4913" s="20" t="n"/>
      <c r="E4913" s="20" t="n"/>
      <c r="F4913" s="26">
        <f>IF(E4913="","",IFERROR(INDEX('İş emirleri'!$B$6:$B$305,MATCH(E4913,'İş emirleri'!$A$6:$A$305,0)),"İş emri yok"))</f>
        <v/>
      </c>
      <c r="G4913" s="38" t="n"/>
      <c r="H4913" s="38" t="n"/>
      <c r="I4913" s="20" t="n"/>
      <c r="J4913" s="40">
        <f>IF(G4913="","",MAX(0,G4913-N(H4913)))</f>
        <v/>
      </c>
      <c r="K4913" s="24">
        <f>IF(OR(G4913="",N(G4913)=0),"",J4913/G4913)</f>
        <v/>
      </c>
      <c r="L4913" s="38" t="n"/>
      <c r="M4913" s="38" t="n"/>
      <c r="N4913" s="20" t="n"/>
      <c r="O4913" s="40">
        <f>IF(AND(L4913="",M4913=""),"",N(L4913)+N(M4913))</f>
        <v/>
      </c>
      <c r="P4913" s="24">
        <f>IF(OR(O4913="",N(O4913)=0),"",N(M4913)/O4913)</f>
        <v/>
      </c>
      <c r="Q4913" s="40">
        <f>IF(OR(J4913="",N(J4913)=0,O4913=""),"",N(L4913)/(J4913/60))</f>
        <v/>
      </c>
      <c r="R4913" s="20" t="n"/>
    </row>
    <row r="4914">
      <c r="A4914" s="39" t="n"/>
      <c r="B4914" s="20" t="n"/>
      <c r="C4914" s="20" t="n"/>
      <c r="D4914" s="20" t="n"/>
      <c r="E4914" s="20" t="n"/>
      <c r="F4914" s="26">
        <f>IF(E4914="","",IFERROR(INDEX('İş emirleri'!$B$6:$B$305,MATCH(E4914,'İş emirleri'!$A$6:$A$305,0)),"İş emri yok"))</f>
        <v/>
      </c>
      <c r="G4914" s="38" t="n"/>
      <c r="H4914" s="38" t="n"/>
      <c r="I4914" s="20" t="n"/>
      <c r="J4914" s="40">
        <f>IF(G4914="","",MAX(0,G4914-N(H4914)))</f>
        <v/>
      </c>
      <c r="K4914" s="24">
        <f>IF(OR(G4914="",N(G4914)=0),"",J4914/G4914)</f>
        <v/>
      </c>
      <c r="L4914" s="38" t="n"/>
      <c r="M4914" s="38" t="n"/>
      <c r="N4914" s="20" t="n"/>
      <c r="O4914" s="40">
        <f>IF(AND(L4914="",M4914=""),"",N(L4914)+N(M4914))</f>
        <v/>
      </c>
      <c r="P4914" s="24">
        <f>IF(OR(O4914="",N(O4914)=0),"",N(M4914)/O4914)</f>
        <v/>
      </c>
      <c r="Q4914" s="40">
        <f>IF(OR(J4914="",N(J4914)=0,O4914=""),"",N(L4914)/(J4914/60))</f>
        <v/>
      </c>
      <c r="R4914" s="20" t="n"/>
    </row>
    <row r="4915">
      <c r="A4915" s="39" t="n"/>
      <c r="B4915" s="20" t="n"/>
      <c r="C4915" s="20" t="n"/>
      <c r="D4915" s="20" t="n"/>
      <c r="E4915" s="20" t="n"/>
      <c r="F4915" s="26">
        <f>IF(E4915="","",IFERROR(INDEX('İş emirleri'!$B$6:$B$305,MATCH(E4915,'İş emirleri'!$A$6:$A$305,0)),"İş emri yok"))</f>
        <v/>
      </c>
      <c r="G4915" s="38" t="n"/>
      <c r="H4915" s="38" t="n"/>
      <c r="I4915" s="20" t="n"/>
      <c r="J4915" s="40">
        <f>IF(G4915="","",MAX(0,G4915-N(H4915)))</f>
        <v/>
      </c>
      <c r="K4915" s="24">
        <f>IF(OR(G4915="",N(G4915)=0),"",J4915/G4915)</f>
        <v/>
      </c>
      <c r="L4915" s="38" t="n"/>
      <c r="M4915" s="38" t="n"/>
      <c r="N4915" s="20" t="n"/>
      <c r="O4915" s="40">
        <f>IF(AND(L4915="",M4915=""),"",N(L4915)+N(M4915))</f>
        <v/>
      </c>
      <c r="P4915" s="24">
        <f>IF(OR(O4915="",N(O4915)=0),"",N(M4915)/O4915)</f>
        <v/>
      </c>
      <c r="Q4915" s="40">
        <f>IF(OR(J4915="",N(J4915)=0,O4915=""),"",N(L4915)/(J4915/60))</f>
        <v/>
      </c>
      <c r="R4915" s="20" t="n"/>
    </row>
    <row r="4916">
      <c r="A4916" s="39" t="n"/>
      <c r="B4916" s="20" t="n"/>
      <c r="C4916" s="20" t="n"/>
      <c r="D4916" s="20" t="n"/>
      <c r="E4916" s="20" t="n"/>
      <c r="F4916" s="26">
        <f>IF(E4916="","",IFERROR(INDEX('İş emirleri'!$B$6:$B$305,MATCH(E4916,'İş emirleri'!$A$6:$A$305,0)),"İş emri yok"))</f>
        <v/>
      </c>
      <c r="G4916" s="38" t="n"/>
      <c r="H4916" s="38" t="n"/>
      <c r="I4916" s="20" t="n"/>
      <c r="J4916" s="40">
        <f>IF(G4916="","",MAX(0,G4916-N(H4916)))</f>
        <v/>
      </c>
      <c r="K4916" s="24">
        <f>IF(OR(G4916="",N(G4916)=0),"",J4916/G4916)</f>
        <v/>
      </c>
      <c r="L4916" s="38" t="n"/>
      <c r="M4916" s="38" t="n"/>
      <c r="N4916" s="20" t="n"/>
      <c r="O4916" s="40">
        <f>IF(AND(L4916="",M4916=""),"",N(L4916)+N(M4916))</f>
        <v/>
      </c>
      <c r="P4916" s="24">
        <f>IF(OR(O4916="",N(O4916)=0),"",N(M4916)/O4916)</f>
        <v/>
      </c>
      <c r="Q4916" s="40">
        <f>IF(OR(J4916="",N(J4916)=0,O4916=""),"",N(L4916)/(J4916/60))</f>
        <v/>
      </c>
      <c r="R4916" s="20" t="n"/>
    </row>
    <row r="4917">
      <c r="A4917" s="39" t="n"/>
      <c r="B4917" s="20" t="n"/>
      <c r="C4917" s="20" t="n"/>
      <c r="D4917" s="20" t="n"/>
      <c r="E4917" s="20" t="n"/>
      <c r="F4917" s="26">
        <f>IF(E4917="","",IFERROR(INDEX('İş emirleri'!$B$6:$B$305,MATCH(E4917,'İş emirleri'!$A$6:$A$305,0)),"İş emri yok"))</f>
        <v/>
      </c>
      <c r="G4917" s="38" t="n"/>
      <c r="H4917" s="38" t="n"/>
      <c r="I4917" s="20" t="n"/>
      <c r="J4917" s="40">
        <f>IF(G4917="","",MAX(0,G4917-N(H4917)))</f>
        <v/>
      </c>
      <c r="K4917" s="24">
        <f>IF(OR(G4917="",N(G4917)=0),"",J4917/G4917)</f>
        <v/>
      </c>
      <c r="L4917" s="38" t="n"/>
      <c r="M4917" s="38" t="n"/>
      <c r="N4917" s="20" t="n"/>
      <c r="O4917" s="40">
        <f>IF(AND(L4917="",M4917=""),"",N(L4917)+N(M4917))</f>
        <v/>
      </c>
      <c r="P4917" s="24">
        <f>IF(OR(O4917="",N(O4917)=0),"",N(M4917)/O4917)</f>
        <v/>
      </c>
      <c r="Q4917" s="40">
        <f>IF(OR(J4917="",N(J4917)=0,O4917=""),"",N(L4917)/(J4917/60))</f>
        <v/>
      </c>
      <c r="R4917" s="20" t="n"/>
    </row>
    <row r="4918">
      <c r="A4918" s="39" t="n"/>
      <c r="B4918" s="20" t="n"/>
      <c r="C4918" s="20" t="n"/>
      <c r="D4918" s="20" t="n"/>
      <c r="E4918" s="20" t="n"/>
      <c r="F4918" s="26">
        <f>IF(E4918="","",IFERROR(INDEX('İş emirleri'!$B$6:$B$305,MATCH(E4918,'İş emirleri'!$A$6:$A$305,0)),"İş emri yok"))</f>
        <v/>
      </c>
      <c r="G4918" s="38" t="n"/>
      <c r="H4918" s="38" t="n"/>
      <c r="I4918" s="20" t="n"/>
      <c r="J4918" s="40">
        <f>IF(G4918="","",MAX(0,G4918-N(H4918)))</f>
        <v/>
      </c>
      <c r="K4918" s="24">
        <f>IF(OR(G4918="",N(G4918)=0),"",J4918/G4918)</f>
        <v/>
      </c>
      <c r="L4918" s="38" t="n"/>
      <c r="M4918" s="38" t="n"/>
      <c r="N4918" s="20" t="n"/>
      <c r="O4918" s="40">
        <f>IF(AND(L4918="",M4918=""),"",N(L4918)+N(M4918))</f>
        <v/>
      </c>
      <c r="P4918" s="24">
        <f>IF(OR(O4918="",N(O4918)=0),"",N(M4918)/O4918)</f>
        <v/>
      </c>
      <c r="Q4918" s="40">
        <f>IF(OR(J4918="",N(J4918)=0,O4918=""),"",N(L4918)/(J4918/60))</f>
        <v/>
      </c>
      <c r="R4918" s="20" t="n"/>
    </row>
    <row r="4919">
      <c r="A4919" s="39" t="n"/>
      <c r="B4919" s="20" t="n"/>
      <c r="C4919" s="20" t="n"/>
      <c r="D4919" s="20" t="n"/>
      <c r="E4919" s="20" t="n"/>
      <c r="F4919" s="26">
        <f>IF(E4919="","",IFERROR(INDEX('İş emirleri'!$B$6:$B$305,MATCH(E4919,'İş emirleri'!$A$6:$A$305,0)),"İş emri yok"))</f>
        <v/>
      </c>
      <c r="G4919" s="38" t="n"/>
      <c r="H4919" s="38" t="n"/>
      <c r="I4919" s="20" t="n"/>
      <c r="J4919" s="40">
        <f>IF(G4919="","",MAX(0,G4919-N(H4919)))</f>
        <v/>
      </c>
      <c r="K4919" s="24">
        <f>IF(OR(G4919="",N(G4919)=0),"",J4919/G4919)</f>
        <v/>
      </c>
      <c r="L4919" s="38" t="n"/>
      <c r="M4919" s="38" t="n"/>
      <c r="N4919" s="20" t="n"/>
      <c r="O4919" s="40">
        <f>IF(AND(L4919="",M4919=""),"",N(L4919)+N(M4919))</f>
        <v/>
      </c>
      <c r="P4919" s="24">
        <f>IF(OR(O4919="",N(O4919)=0),"",N(M4919)/O4919)</f>
        <v/>
      </c>
      <c r="Q4919" s="40">
        <f>IF(OR(J4919="",N(J4919)=0,O4919=""),"",N(L4919)/(J4919/60))</f>
        <v/>
      </c>
      <c r="R4919" s="20" t="n"/>
    </row>
    <row r="4920">
      <c r="A4920" s="39" t="n"/>
      <c r="B4920" s="20" t="n"/>
      <c r="C4920" s="20" t="n"/>
      <c r="D4920" s="20" t="n"/>
      <c r="E4920" s="20" t="n"/>
      <c r="F4920" s="26">
        <f>IF(E4920="","",IFERROR(INDEX('İş emirleri'!$B$6:$B$305,MATCH(E4920,'İş emirleri'!$A$6:$A$305,0)),"İş emri yok"))</f>
        <v/>
      </c>
      <c r="G4920" s="38" t="n"/>
      <c r="H4920" s="38" t="n"/>
      <c r="I4920" s="20" t="n"/>
      <c r="J4920" s="40">
        <f>IF(G4920="","",MAX(0,G4920-N(H4920)))</f>
        <v/>
      </c>
      <c r="K4920" s="24">
        <f>IF(OR(G4920="",N(G4920)=0),"",J4920/G4920)</f>
        <v/>
      </c>
      <c r="L4920" s="38" t="n"/>
      <c r="M4920" s="38" t="n"/>
      <c r="N4920" s="20" t="n"/>
      <c r="O4920" s="40">
        <f>IF(AND(L4920="",M4920=""),"",N(L4920)+N(M4920))</f>
        <v/>
      </c>
      <c r="P4920" s="24">
        <f>IF(OR(O4920="",N(O4920)=0),"",N(M4920)/O4920)</f>
        <v/>
      </c>
      <c r="Q4920" s="40">
        <f>IF(OR(J4920="",N(J4920)=0,O4920=""),"",N(L4920)/(J4920/60))</f>
        <v/>
      </c>
      <c r="R4920" s="20" t="n"/>
    </row>
    <row r="4921">
      <c r="A4921" s="39" t="n"/>
      <c r="B4921" s="20" t="n"/>
      <c r="C4921" s="20" t="n"/>
      <c r="D4921" s="20" t="n"/>
      <c r="E4921" s="20" t="n"/>
      <c r="F4921" s="26">
        <f>IF(E4921="","",IFERROR(INDEX('İş emirleri'!$B$6:$B$305,MATCH(E4921,'İş emirleri'!$A$6:$A$305,0)),"İş emri yok"))</f>
        <v/>
      </c>
      <c r="G4921" s="38" t="n"/>
      <c r="H4921" s="38" t="n"/>
      <c r="I4921" s="20" t="n"/>
      <c r="J4921" s="40">
        <f>IF(G4921="","",MAX(0,G4921-N(H4921)))</f>
        <v/>
      </c>
      <c r="K4921" s="24">
        <f>IF(OR(G4921="",N(G4921)=0),"",J4921/G4921)</f>
        <v/>
      </c>
      <c r="L4921" s="38" t="n"/>
      <c r="M4921" s="38" t="n"/>
      <c r="N4921" s="20" t="n"/>
      <c r="O4921" s="40">
        <f>IF(AND(L4921="",M4921=""),"",N(L4921)+N(M4921))</f>
        <v/>
      </c>
      <c r="P4921" s="24">
        <f>IF(OR(O4921="",N(O4921)=0),"",N(M4921)/O4921)</f>
        <v/>
      </c>
      <c r="Q4921" s="40">
        <f>IF(OR(J4921="",N(J4921)=0,O4921=""),"",N(L4921)/(J4921/60))</f>
        <v/>
      </c>
      <c r="R4921" s="20" t="n"/>
    </row>
    <row r="4922">
      <c r="A4922" s="39" t="n"/>
      <c r="B4922" s="20" t="n"/>
      <c r="C4922" s="20" t="n"/>
      <c r="D4922" s="20" t="n"/>
      <c r="E4922" s="20" t="n"/>
      <c r="F4922" s="26">
        <f>IF(E4922="","",IFERROR(INDEX('İş emirleri'!$B$6:$B$305,MATCH(E4922,'İş emirleri'!$A$6:$A$305,0)),"İş emri yok"))</f>
        <v/>
      </c>
      <c r="G4922" s="38" t="n"/>
      <c r="H4922" s="38" t="n"/>
      <c r="I4922" s="20" t="n"/>
      <c r="J4922" s="40">
        <f>IF(G4922="","",MAX(0,G4922-N(H4922)))</f>
        <v/>
      </c>
      <c r="K4922" s="24">
        <f>IF(OR(G4922="",N(G4922)=0),"",J4922/G4922)</f>
        <v/>
      </c>
      <c r="L4922" s="38" t="n"/>
      <c r="M4922" s="38" t="n"/>
      <c r="N4922" s="20" t="n"/>
      <c r="O4922" s="40">
        <f>IF(AND(L4922="",M4922=""),"",N(L4922)+N(M4922))</f>
        <v/>
      </c>
      <c r="P4922" s="24">
        <f>IF(OR(O4922="",N(O4922)=0),"",N(M4922)/O4922)</f>
        <v/>
      </c>
      <c r="Q4922" s="40">
        <f>IF(OR(J4922="",N(J4922)=0,O4922=""),"",N(L4922)/(J4922/60))</f>
        <v/>
      </c>
      <c r="R4922" s="20" t="n"/>
    </row>
    <row r="4923">
      <c r="A4923" s="39" t="n"/>
      <c r="B4923" s="20" t="n"/>
      <c r="C4923" s="20" t="n"/>
      <c r="D4923" s="20" t="n"/>
      <c r="E4923" s="20" t="n"/>
      <c r="F4923" s="26">
        <f>IF(E4923="","",IFERROR(INDEX('İş emirleri'!$B$6:$B$305,MATCH(E4923,'İş emirleri'!$A$6:$A$305,0)),"İş emri yok"))</f>
        <v/>
      </c>
      <c r="G4923" s="38" t="n"/>
      <c r="H4923" s="38" t="n"/>
      <c r="I4923" s="20" t="n"/>
      <c r="J4923" s="40">
        <f>IF(G4923="","",MAX(0,G4923-N(H4923)))</f>
        <v/>
      </c>
      <c r="K4923" s="24">
        <f>IF(OR(G4923="",N(G4923)=0),"",J4923/G4923)</f>
        <v/>
      </c>
      <c r="L4923" s="38" t="n"/>
      <c r="M4923" s="38" t="n"/>
      <c r="N4923" s="20" t="n"/>
      <c r="O4923" s="40">
        <f>IF(AND(L4923="",M4923=""),"",N(L4923)+N(M4923))</f>
        <v/>
      </c>
      <c r="P4923" s="24">
        <f>IF(OR(O4923="",N(O4923)=0),"",N(M4923)/O4923)</f>
        <v/>
      </c>
      <c r="Q4923" s="40">
        <f>IF(OR(J4923="",N(J4923)=0,O4923=""),"",N(L4923)/(J4923/60))</f>
        <v/>
      </c>
      <c r="R4923" s="20" t="n"/>
    </row>
    <row r="4924">
      <c r="A4924" s="39" t="n"/>
      <c r="B4924" s="20" t="n"/>
      <c r="C4924" s="20" t="n"/>
      <c r="D4924" s="20" t="n"/>
      <c r="E4924" s="20" t="n"/>
      <c r="F4924" s="26">
        <f>IF(E4924="","",IFERROR(INDEX('İş emirleri'!$B$6:$B$305,MATCH(E4924,'İş emirleri'!$A$6:$A$305,0)),"İş emri yok"))</f>
        <v/>
      </c>
      <c r="G4924" s="38" t="n"/>
      <c r="H4924" s="38" t="n"/>
      <c r="I4924" s="20" t="n"/>
      <c r="J4924" s="40">
        <f>IF(G4924="","",MAX(0,G4924-N(H4924)))</f>
        <v/>
      </c>
      <c r="K4924" s="24">
        <f>IF(OR(G4924="",N(G4924)=0),"",J4924/G4924)</f>
        <v/>
      </c>
      <c r="L4924" s="38" t="n"/>
      <c r="M4924" s="38" t="n"/>
      <c r="N4924" s="20" t="n"/>
      <c r="O4924" s="40">
        <f>IF(AND(L4924="",M4924=""),"",N(L4924)+N(M4924))</f>
        <v/>
      </c>
      <c r="P4924" s="24">
        <f>IF(OR(O4924="",N(O4924)=0),"",N(M4924)/O4924)</f>
        <v/>
      </c>
      <c r="Q4924" s="40">
        <f>IF(OR(J4924="",N(J4924)=0,O4924=""),"",N(L4924)/(J4924/60))</f>
        <v/>
      </c>
      <c r="R4924" s="20" t="n"/>
    </row>
    <row r="4925">
      <c r="A4925" s="39" t="n"/>
      <c r="B4925" s="20" t="n"/>
      <c r="C4925" s="20" t="n"/>
      <c r="D4925" s="20" t="n"/>
      <c r="E4925" s="20" t="n"/>
      <c r="F4925" s="26">
        <f>IF(E4925="","",IFERROR(INDEX('İş emirleri'!$B$6:$B$305,MATCH(E4925,'İş emirleri'!$A$6:$A$305,0)),"İş emri yok"))</f>
        <v/>
      </c>
      <c r="G4925" s="38" t="n"/>
      <c r="H4925" s="38" t="n"/>
      <c r="I4925" s="20" t="n"/>
      <c r="J4925" s="40">
        <f>IF(G4925="","",MAX(0,G4925-N(H4925)))</f>
        <v/>
      </c>
      <c r="K4925" s="24">
        <f>IF(OR(G4925="",N(G4925)=0),"",J4925/G4925)</f>
        <v/>
      </c>
      <c r="L4925" s="38" t="n"/>
      <c r="M4925" s="38" t="n"/>
      <c r="N4925" s="20" t="n"/>
      <c r="O4925" s="40">
        <f>IF(AND(L4925="",M4925=""),"",N(L4925)+N(M4925))</f>
        <v/>
      </c>
      <c r="P4925" s="24">
        <f>IF(OR(O4925="",N(O4925)=0),"",N(M4925)/O4925)</f>
        <v/>
      </c>
      <c r="Q4925" s="40">
        <f>IF(OR(J4925="",N(J4925)=0,O4925=""),"",N(L4925)/(J4925/60))</f>
        <v/>
      </c>
      <c r="R4925" s="20" t="n"/>
    </row>
    <row r="4926">
      <c r="A4926" s="39" t="n"/>
      <c r="B4926" s="20" t="n"/>
      <c r="C4926" s="20" t="n"/>
      <c r="D4926" s="20" t="n"/>
      <c r="E4926" s="20" t="n"/>
      <c r="F4926" s="26">
        <f>IF(E4926="","",IFERROR(INDEX('İş emirleri'!$B$6:$B$305,MATCH(E4926,'İş emirleri'!$A$6:$A$305,0)),"İş emri yok"))</f>
        <v/>
      </c>
      <c r="G4926" s="38" t="n"/>
      <c r="H4926" s="38" t="n"/>
      <c r="I4926" s="20" t="n"/>
      <c r="J4926" s="40">
        <f>IF(G4926="","",MAX(0,G4926-N(H4926)))</f>
        <v/>
      </c>
      <c r="K4926" s="24">
        <f>IF(OR(G4926="",N(G4926)=0),"",J4926/G4926)</f>
        <v/>
      </c>
      <c r="L4926" s="38" t="n"/>
      <c r="M4926" s="38" t="n"/>
      <c r="N4926" s="20" t="n"/>
      <c r="O4926" s="40">
        <f>IF(AND(L4926="",M4926=""),"",N(L4926)+N(M4926))</f>
        <v/>
      </c>
      <c r="P4926" s="24">
        <f>IF(OR(O4926="",N(O4926)=0),"",N(M4926)/O4926)</f>
        <v/>
      </c>
      <c r="Q4926" s="40">
        <f>IF(OR(J4926="",N(J4926)=0,O4926=""),"",N(L4926)/(J4926/60))</f>
        <v/>
      </c>
      <c r="R4926" s="20" t="n"/>
    </row>
    <row r="4927">
      <c r="A4927" s="39" t="n"/>
      <c r="B4927" s="20" t="n"/>
      <c r="C4927" s="20" t="n"/>
      <c r="D4927" s="20" t="n"/>
      <c r="E4927" s="20" t="n"/>
      <c r="F4927" s="26">
        <f>IF(E4927="","",IFERROR(INDEX('İş emirleri'!$B$6:$B$305,MATCH(E4927,'İş emirleri'!$A$6:$A$305,0)),"İş emri yok"))</f>
        <v/>
      </c>
      <c r="G4927" s="38" t="n"/>
      <c r="H4927" s="38" t="n"/>
      <c r="I4927" s="20" t="n"/>
      <c r="J4927" s="40">
        <f>IF(G4927="","",MAX(0,G4927-N(H4927)))</f>
        <v/>
      </c>
      <c r="K4927" s="24">
        <f>IF(OR(G4927="",N(G4927)=0),"",J4927/G4927)</f>
        <v/>
      </c>
      <c r="L4927" s="38" t="n"/>
      <c r="M4927" s="38" t="n"/>
      <c r="N4927" s="20" t="n"/>
      <c r="O4927" s="40">
        <f>IF(AND(L4927="",M4927=""),"",N(L4927)+N(M4927))</f>
        <v/>
      </c>
      <c r="P4927" s="24">
        <f>IF(OR(O4927="",N(O4927)=0),"",N(M4927)/O4927)</f>
        <v/>
      </c>
      <c r="Q4927" s="40">
        <f>IF(OR(J4927="",N(J4927)=0,O4927=""),"",N(L4927)/(J4927/60))</f>
        <v/>
      </c>
      <c r="R4927" s="20" t="n"/>
    </row>
    <row r="4928">
      <c r="A4928" s="39" t="n"/>
      <c r="B4928" s="20" t="n"/>
      <c r="C4928" s="20" t="n"/>
      <c r="D4928" s="20" t="n"/>
      <c r="E4928" s="20" t="n"/>
      <c r="F4928" s="26">
        <f>IF(E4928="","",IFERROR(INDEX('İş emirleri'!$B$6:$B$305,MATCH(E4928,'İş emirleri'!$A$6:$A$305,0)),"İş emri yok"))</f>
        <v/>
      </c>
      <c r="G4928" s="38" t="n"/>
      <c r="H4928" s="38" t="n"/>
      <c r="I4928" s="20" t="n"/>
      <c r="J4928" s="40">
        <f>IF(G4928="","",MAX(0,G4928-N(H4928)))</f>
        <v/>
      </c>
      <c r="K4928" s="24">
        <f>IF(OR(G4928="",N(G4928)=0),"",J4928/G4928)</f>
        <v/>
      </c>
      <c r="L4928" s="38" t="n"/>
      <c r="M4928" s="38" t="n"/>
      <c r="N4928" s="20" t="n"/>
      <c r="O4928" s="40">
        <f>IF(AND(L4928="",M4928=""),"",N(L4928)+N(M4928))</f>
        <v/>
      </c>
      <c r="P4928" s="24">
        <f>IF(OR(O4928="",N(O4928)=0),"",N(M4928)/O4928)</f>
        <v/>
      </c>
      <c r="Q4928" s="40">
        <f>IF(OR(J4928="",N(J4928)=0,O4928=""),"",N(L4928)/(J4928/60))</f>
        <v/>
      </c>
      <c r="R4928" s="20" t="n"/>
    </row>
    <row r="4929">
      <c r="A4929" s="39" t="n"/>
      <c r="B4929" s="20" t="n"/>
      <c r="C4929" s="20" t="n"/>
      <c r="D4929" s="20" t="n"/>
      <c r="E4929" s="20" t="n"/>
      <c r="F4929" s="26">
        <f>IF(E4929="","",IFERROR(INDEX('İş emirleri'!$B$6:$B$305,MATCH(E4929,'İş emirleri'!$A$6:$A$305,0)),"İş emri yok"))</f>
        <v/>
      </c>
      <c r="G4929" s="38" t="n"/>
      <c r="H4929" s="38" t="n"/>
      <c r="I4929" s="20" t="n"/>
      <c r="J4929" s="40">
        <f>IF(G4929="","",MAX(0,G4929-N(H4929)))</f>
        <v/>
      </c>
      <c r="K4929" s="24">
        <f>IF(OR(G4929="",N(G4929)=0),"",J4929/G4929)</f>
        <v/>
      </c>
      <c r="L4929" s="38" t="n"/>
      <c r="M4929" s="38" t="n"/>
      <c r="N4929" s="20" t="n"/>
      <c r="O4929" s="40">
        <f>IF(AND(L4929="",M4929=""),"",N(L4929)+N(M4929))</f>
        <v/>
      </c>
      <c r="P4929" s="24">
        <f>IF(OR(O4929="",N(O4929)=0),"",N(M4929)/O4929)</f>
        <v/>
      </c>
      <c r="Q4929" s="40">
        <f>IF(OR(J4929="",N(J4929)=0,O4929=""),"",N(L4929)/(J4929/60))</f>
        <v/>
      </c>
      <c r="R4929" s="20" t="n"/>
    </row>
    <row r="4930">
      <c r="A4930" s="39" t="n"/>
      <c r="B4930" s="20" t="n"/>
      <c r="C4930" s="20" t="n"/>
      <c r="D4930" s="20" t="n"/>
      <c r="E4930" s="20" t="n"/>
      <c r="F4930" s="26">
        <f>IF(E4930="","",IFERROR(INDEX('İş emirleri'!$B$6:$B$305,MATCH(E4930,'İş emirleri'!$A$6:$A$305,0)),"İş emri yok"))</f>
        <v/>
      </c>
      <c r="G4930" s="38" t="n"/>
      <c r="H4930" s="38" t="n"/>
      <c r="I4930" s="20" t="n"/>
      <c r="J4930" s="40">
        <f>IF(G4930="","",MAX(0,G4930-N(H4930)))</f>
        <v/>
      </c>
      <c r="K4930" s="24">
        <f>IF(OR(G4930="",N(G4930)=0),"",J4930/G4930)</f>
        <v/>
      </c>
      <c r="L4930" s="38" t="n"/>
      <c r="M4930" s="38" t="n"/>
      <c r="N4930" s="20" t="n"/>
      <c r="O4930" s="40">
        <f>IF(AND(L4930="",M4930=""),"",N(L4930)+N(M4930))</f>
        <v/>
      </c>
      <c r="P4930" s="24">
        <f>IF(OR(O4930="",N(O4930)=0),"",N(M4930)/O4930)</f>
        <v/>
      </c>
      <c r="Q4930" s="40">
        <f>IF(OR(J4930="",N(J4930)=0,O4930=""),"",N(L4930)/(J4930/60))</f>
        <v/>
      </c>
      <c r="R4930" s="20" t="n"/>
    </row>
    <row r="4931">
      <c r="A4931" s="39" t="n"/>
      <c r="B4931" s="20" t="n"/>
      <c r="C4931" s="20" t="n"/>
      <c r="D4931" s="20" t="n"/>
      <c r="E4931" s="20" t="n"/>
      <c r="F4931" s="26">
        <f>IF(E4931="","",IFERROR(INDEX('İş emirleri'!$B$6:$B$305,MATCH(E4931,'İş emirleri'!$A$6:$A$305,0)),"İş emri yok"))</f>
        <v/>
      </c>
      <c r="G4931" s="38" t="n"/>
      <c r="H4931" s="38" t="n"/>
      <c r="I4931" s="20" t="n"/>
      <c r="J4931" s="40">
        <f>IF(G4931="","",MAX(0,G4931-N(H4931)))</f>
        <v/>
      </c>
      <c r="K4931" s="24">
        <f>IF(OR(G4931="",N(G4931)=0),"",J4931/G4931)</f>
        <v/>
      </c>
      <c r="L4931" s="38" t="n"/>
      <c r="M4931" s="38" t="n"/>
      <c r="N4931" s="20" t="n"/>
      <c r="O4931" s="40">
        <f>IF(AND(L4931="",M4931=""),"",N(L4931)+N(M4931))</f>
        <v/>
      </c>
      <c r="P4931" s="24">
        <f>IF(OR(O4931="",N(O4931)=0),"",N(M4931)/O4931)</f>
        <v/>
      </c>
      <c r="Q4931" s="40">
        <f>IF(OR(J4931="",N(J4931)=0,O4931=""),"",N(L4931)/(J4931/60))</f>
        <v/>
      </c>
      <c r="R4931" s="20" t="n"/>
    </row>
    <row r="4932">
      <c r="A4932" s="39" t="n"/>
      <c r="B4932" s="20" t="n"/>
      <c r="C4932" s="20" t="n"/>
      <c r="D4932" s="20" t="n"/>
      <c r="E4932" s="20" t="n"/>
      <c r="F4932" s="26">
        <f>IF(E4932="","",IFERROR(INDEX('İş emirleri'!$B$6:$B$305,MATCH(E4932,'İş emirleri'!$A$6:$A$305,0)),"İş emri yok"))</f>
        <v/>
      </c>
      <c r="G4932" s="38" t="n"/>
      <c r="H4932" s="38" t="n"/>
      <c r="I4932" s="20" t="n"/>
      <c r="J4932" s="40">
        <f>IF(G4932="","",MAX(0,G4932-N(H4932)))</f>
        <v/>
      </c>
      <c r="K4932" s="24">
        <f>IF(OR(G4932="",N(G4932)=0),"",J4932/G4932)</f>
        <v/>
      </c>
      <c r="L4932" s="38" t="n"/>
      <c r="M4932" s="38" t="n"/>
      <c r="N4932" s="20" t="n"/>
      <c r="O4932" s="40">
        <f>IF(AND(L4932="",M4932=""),"",N(L4932)+N(M4932))</f>
        <v/>
      </c>
      <c r="P4932" s="24">
        <f>IF(OR(O4932="",N(O4932)=0),"",N(M4932)/O4932)</f>
        <v/>
      </c>
      <c r="Q4932" s="40">
        <f>IF(OR(J4932="",N(J4932)=0,O4932=""),"",N(L4932)/(J4932/60))</f>
        <v/>
      </c>
      <c r="R4932" s="20" t="n"/>
    </row>
    <row r="4933">
      <c r="A4933" s="39" t="n"/>
      <c r="B4933" s="20" t="n"/>
      <c r="C4933" s="20" t="n"/>
      <c r="D4933" s="20" t="n"/>
      <c r="E4933" s="20" t="n"/>
      <c r="F4933" s="26">
        <f>IF(E4933="","",IFERROR(INDEX('İş emirleri'!$B$6:$B$305,MATCH(E4933,'İş emirleri'!$A$6:$A$305,0)),"İş emri yok"))</f>
        <v/>
      </c>
      <c r="G4933" s="38" t="n"/>
      <c r="H4933" s="38" t="n"/>
      <c r="I4933" s="20" t="n"/>
      <c r="J4933" s="40">
        <f>IF(G4933="","",MAX(0,G4933-N(H4933)))</f>
        <v/>
      </c>
      <c r="K4933" s="24">
        <f>IF(OR(G4933="",N(G4933)=0),"",J4933/G4933)</f>
        <v/>
      </c>
      <c r="L4933" s="38" t="n"/>
      <c r="M4933" s="38" t="n"/>
      <c r="N4933" s="20" t="n"/>
      <c r="O4933" s="40">
        <f>IF(AND(L4933="",M4933=""),"",N(L4933)+N(M4933))</f>
        <v/>
      </c>
      <c r="P4933" s="24">
        <f>IF(OR(O4933="",N(O4933)=0),"",N(M4933)/O4933)</f>
        <v/>
      </c>
      <c r="Q4933" s="40">
        <f>IF(OR(J4933="",N(J4933)=0,O4933=""),"",N(L4933)/(J4933/60))</f>
        <v/>
      </c>
      <c r="R4933" s="20" t="n"/>
    </row>
    <row r="4934">
      <c r="A4934" s="39" t="n"/>
      <c r="B4934" s="20" t="n"/>
      <c r="C4934" s="20" t="n"/>
      <c r="D4934" s="20" t="n"/>
      <c r="E4934" s="20" t="n"/>
      <c r="F4934" s="26">
        <f>IF(E4934="","",IFERROR(INDEX('İş emirleri'!$B$6:$B$305,MATCH(E4934,'İş emirleri'!$A$6:$A$305,0)),"İş emri yok"))</f>
        <v/>
      </c>
      <c r="G4934" s="38" t="n"/>
      <c r="H4934" s="38" t="n"/>
      <c r="I4934" s="20" t="n"/>
      <c r="J4934" s="40">
        <f>IF(G4934="","",MAX(0,G4934-N(H4934)))</f>
        <v/>
      </c>
      <c r="K4934" s="24">
        <f>IF(OR(G4934="",N(G4934)=0),"",J4934/G4934)</f>
        <v/>
      </c>
      <c r="L4934" s="38" t="n"/>
      <c r="M4934" s="38" t="n"/>
      <c r="N4934" s="20" t="n"/>
      <c r="O4934" s="40">
        <f>IF(AND(L4934="",M4934=""),"",N(L4934)+N(M4934))</f>
        <v/>
      </c>
      <c r="P4934" s="24">
        <f>IF(OR(O4934="",N(O4934)=0),"",N(M4934)/O4934)</f>
        <v/>
      </c>
      <c r="Q4934" s="40">
        <f>IF(OR(J4934="",N(J4934)=0,O4934=""),"",N(L4934)/(J4934/60))</f>
        <v/>
      </c>
      <c r="R4934" s="20" t="n"/>
    </row>
    <row r="4935">
      <c r="A4935" s="39" t="n"/>
      <c r="B4935" s="20" t="n"/>
      <c r="C4935" s="20" t="n"/>
      <c r="D4935" s="20" t="n"/>
      <c r="E4935" s="20" t="n"/>
      <c r="F4935" s="26">
        <f>IF(E4935="","",IFERROR(INDEX('İş emirleri'!$B$6:$B$305,MATCH(E4935,'İş emirleri'!$A$6:$A$305,0)),"İş emri yok"))</f>
        <v/>
      </c>
      <c r="G4935" s="38" t="n"/>
      <c r="H4935" s="38" t="n"/>
      <c r="I4935" s="20" t="n"/>
      <c r="J4935" s="40">
        <f>IF(G4935="","",MAX(0,G4935-N(H4935)))</f>
        <v/>
      </c>
      <c r="K4935" s="24">
        <f>IF(OR(G4935="",N(G4935)=0),"",J4935/G4935)</f>
        <v/>
      </c>
      <c r="L4935" s="38" t="n"/>
      <c r="M4935" s="38" t="n"/>
      <c r="N4935" s="20" t="n"/>
      <c r="O4935" s="40">
        <f>IF(AND(L4935="",M4935=""),"",N(L4935)+N(M4935))</f>
        <v/>
      </c>
      <c r="P4935" s="24">
        <f>IF(OR(O4935="",N(O4935)=0),"",N(M4935)/O4935)</f>
        <v/>
      </c>
      <c r="Q4935" s="40">
        <f>IF(OR(J4935="",N(J4935)=0,O4935=""),"",N(L4935)/(J4935/60))</f>
        <v/>
      </c>
      <c r="R4935" s="20" t="n"/>
    </row>
    <row r="4936">
      <c r="A4936" s="39" t="n"/>
      <c r="B4936" s="20" t="n"/>
      <c r="C4936" s="20" t="n"/>
      <c r="D4936" s="20" t="n"/>
      <c r="E4936" s="20" t="n"/>
      <c r="F4936" s="26">
        <f>IF(E4936="","",IFERROR(INDEX('İş emirleri'!$B$6:$B$305,MATCH(E4936,'İş emirleri'!$A$6:$A$305,0)),"İş emri yok"))</f>
        <v/>
      </c>
      <c r="G4936" s="38" t="n"/>
      <c r="H4936" s="38" t="n"/>
      <c r="I4936" s="20" t="n"/>
      <c r="J4936" s="40">
        <f>IF(G4936="","",MAX(0,G4936-N(H4936)))</f>
        <v/>
      </c>
      <c r="K4936" s="24">
        <f>IF(OR(G4936="",N(G4936)=0),"",J4936/G4936)</f>
        <v/>
      </c>
      <c r="L4936" s="38" t="n"/>
      <c r="M4936" s="38" t="n"/>
      <c r="N4936" s="20" t="n"/>
      <c r="O4936" s="40">
        <f>IF(AND(L4936="",M4936=""),"",N(L4936)+N(M4936))</f>
        <v/>
      </c>
      <c r="P4936" s="24">
        <f>IF(OR(O4936="",N(O4936)=0),"",N(M4936)/O4936)</f>
        <v/>
      </c>
      <c r="Q4936" s="40">
        <f>IF(OR(J4936="",N(J4936)=0,O4936=""),"",N(L4936)/(J4936/60))</f>
        <v/>
      </c>
      <c r="R4936" s="20" t="n"/>
    </row>
    <row r="4937">
      <c r="A4937" s="39" t="n"/>
      <c r="B4937" s="20" t="n"/>
      <c r="C4937" s="20" t="n"/>
      <c r="D4937" s="20" t="n"/>
      <c r="E4937" s="20" t="n"/>
      <c r="F4937" s="26">
        <f>IF(E4937="","",IFERROR(INDEX('İş emirleri'!$B$6:$B$305,MATCH(E4937,'İş emirleri'!$A$6:$A$305,0)),"İş emri yok"))</f>
        <v/>
      </c>
      <c r="G4937" s="38" t="n"/>
      <c r="H4937" s="38" t="n"/>
      <c r="I4937" s="20" t="n"/>
      <c r="J4937" s="40">
        <f>IF(G4937="","",MAX(0,G4937-N(H4937)))</f>
        <v/>
      </c>
      <c r="K4937" s="24">
        <f>IF(OR(G4937="",N(G4937)=0),"",J4937/G4937)</f>
        <v/>
      </c>
      <c r="L4937" s="38" t="n"/>
      <c r="M4937" s="38" t="n"/>
      <c r="N4937" s="20" t="n"/>
      <c r="O4937" s="40">
        <f>IF(AND(L4937="",M4937=""),"",N(L4937)+N(M4937))</f>
        <v/>
      </c>
      <c r="P4937" s="24">
        <f>IF(OR(O4937="",N(O4937)=0),"",N(M4937)/O4937)</f>
        <v/>
      </c>
      <c r="Q4937" s="40">
        <f>IF(OR(J4937="",N(J4937)=0,O4937=""),"",N(L4937)/(J4937/60))</f>
        <v/>
      </c>
      <c r="R4937" s="20" t="n"/>
    </row>
    <row r="4938">
      <c r="A4938" s="39" t="n"/>
      <c r="B4938" s="20" t="n"/>
      <c r="C4938" s="20" t="n"/>
      <c r="D4938" s="20" t="n"/>
      <c r="E4938" s="20" t="n"/>
      <c r="F4938" s="26">
        <f>IF(E4938="","",IFERROR(INDEX('İş emirleri'!$B$6:$B$305,MATCH(E4938,'İş emirleri'!$A$6:$A$305,0)),"İş emri yok"))</f>
        <v/>
      </c>
      <c r="G4938" s="38" t="n"/>
      <c r="H4938" s="38" t="n"/>
      <c r="I4938" s="20" t="n"/>
      <c r="J4938" s="40">
        <f>IF(G4938="","",MAX(0,G4938-N(H4938)))</f>
        <v/>
      </c>
      <c r="K4938" s="24">
        <f>IF(OR(G4938="",N(G4938)=0),"",J4938/G4938)</f>
        <v/>
      </c>
      <c r="L4938" s="38" t="n"/>
      <c r="M4938" s="38" t="n"/>
      <c r="N4938" s="20" t="n"/>
      <c r="O4938" s="40">
        <f>IF(AND(L4938="",M4938=""),"",N(L4938)+N(M4938))</f>
        <v/>
      </c>
      <c r="P4938" s="24">
        <f>IF(OR(O4938="",N(O4938)=0),"",N(M4938)/O4938)</f>
        <v/>
      </c>
      <c r="Q4938" s="40">
        <f>IF(OR(J4938="",N(J4938)=0,O4938=""),"",N(L4938)/(J4938/60))</f>
        <v/>
      </c>
      <c r="R4938" s="20" t="n"/>
    </row>
    <row r="4939">
      <c r="A4939" s="39" t="n"/>
      <c r="B4939" s="20" t="n"/>
      <c r="C4939" s="20" t="n"/>
      <c r="D4939" s="20" t="n"/>
      <c r="E4939" s="20" t="n"/>
      <c r="F4939" s="26">
        <f>IF(E4939="","",IFERROR(INDEX('İş emirleri'!$B$6:$B$305,MATCH(E4939,'İş emirleri'!$A$6:$A$305,0)),"İş emri yok"))</f>
        <v/>
      </c>
      <c r="G4939" s="38" t="n"/>
      <c r="H4939" s="38" t="n"/>
      <c r="I4939" s="20" t="n"/>
      <c r="J4939" s="40">
        <f>IF(G4939="","",MAX(0,G4939-N(H4939)))</f>
        <v/>
      </c>
      <c r="K4939" s="24">
        <f>IF(OR(G4939="",N(G4939)=0),"",J4939/G4939)</f>
        <v/>
      </c>
      <c r="L4939" s="38" t="n"/>
      <c r="M4939" s="38" t="n"/>
      <c r="N4939" s="20" t="n"/>
      <c r="O4939" s="40">
        <f>IF(AND(L4939="",M4939=""),"",N(L4939)+N(M4939))</f>
        <v/>
      </c>
      <c r="P4939" s="24">
        <f>IF(OR(O4939="",N(O4939)=0),"",N(M4939)/O4939)</f>
        <v/>
      </c>
      <c r="Q4939" s="40">
        <f>IF(OR(J4939="",N(J4939)=0,O4939=""),"",N(L4939)/(J4939/60))</f>
        <v/>
      </c>
      <c r="R4939" s="20" t="n"/>
    </row>
    <row r="4940">
      <c r="A4940" s="39" t="n"/>
      <c r="B4940" s="20" t="n"/>
      <c r="C4940" s="20" t="n"/>
      <c r="D4940" s="20" t="n"/>
      <c r="E4940" s="20" t="n"/>
      <c r="F4940" s="26">
        <f>IF(E4940="","",IFERROR(INDEX('İş emirleri'!$B$6:$B$305,MATCH(E4940,'İş emirleri'!$A$6:$A$305,0)),"İş emri yok"))</f>
        <v/>
      </c>
      <c r="G4940" s="38" t="n"/>
      <c r="H4940" s="38" t="n"/>
      <c r="I4940" s="20" t="n"/>
      <c r="J4940" s="40">
        <f>IF(G4940="","",MAX(0,G4940-N(H4940)))</f>
        <v/>
      </c>
      <c r="K4940" s="24">
        <f>IF(OR(G4940="",N(G4940)=0),"",J4940/G4940)</f>
        <v/>
      </c>
      <c r="L4940" s="38" t="n"/>
      <c r="M4940" s="38" t="n"/>
      <c r="N4940" s="20" t="n"/>
      <c r="O4940" s="40">
        <f>IF(AND(L4940="",M4940=""),"",N(L4940)+N(M4940))</f>
        <v/>
      </c>
      <c r="P4940" s="24">
        <f>IF(OR(O4940="",N(O4940)=0),"",N(M4940)/O4940)</f>
        <v/>
      </c>
      <c r="Q4940" s="40">
        <f>IF(OR(J4940="",N(J4940)=0,O4940=""),"",N(L4940)/(J4940/60))</f>
        <v/>
      </c>
      <c r="R4940" s="20" t="n"/>
    </row>
    <row r="4941">
      <c r="A4941" s="39" t="n"/>
      <c r="B4941" s="20" t="n"/>
      <c r="C4941" s="20" t="n"/>
      <c r="D4941" s="20" t="n"/>
      <c r="E4941" s="20" t="n"/>
      <c r="F4941" s="26">
        <f>IF(E4941="","",IFERROR(INDEX('İş emirleri'!$B$6:$B$305,MATCH(E4941,'İş emirleri'!$A$6:$A$305,0)),"İş emri yok"))</f>
        <v/>
      </c>
      <c r="G4941" s="38" t="n"/>
      <c r="H4941" s="38" t="n"/>
      <c r="I4941" s="20" t="n"/>
      <c r="J4941" s="40">
        <f>IF(G4941="","",MAX(0,G4941-N(H4941)))</f>
        <v/>
      </c>
      <c r="K4941" s="24">
        <f>IF(OR(G4941="",N(G4941)=0),"",J4941/G4941)</f>
        <v/>
      </c>
      <c r="L4941" s="38" t="n"/>
      <c r="M4941" s="38" t="n"/>
      <c r="N4941" s="20" t="n"/>
      <c r="O4941" s="40">
        <f>IF(AND(L4941="",M4941=""),"",N(L4941)+N(M4941))</f>
        <v/>
      </c>
      <c r="P4941" s="24">
        <f>IF(OR(O4941="",N(O4941)=0),"",N(M4941)/O4941)</f>
        <v/>
      </c>
      <c r="Q4941" s="40">
        <f>IF(OR(J4941="",N(J4941)=0,O4941=""),"",N(L4941)/(J4941/60))</f>
        <v/>
      </c>
      <c r="R4941" s="20" t="n"/>
    </row>
    <row r="4942">
      <c r="A4942" s="39" t="n"/>
      <c r="B4942" s="20" t="n"/>
      <c r="C4942" s="20" t="n"/>
      <c r="D4942" s="20" t="n"/>
      <c r="E4942" s="20" t="n"/>
      <c r="F4942" s="26">
        <f>IF(E4942="","",IFERROR(INDEX('İş emirleri'!$B$6:$B$305,MATCH(E4942,'İş emirleri'!$A$6:$A$305,0)),"İş emri yok"))</f>
        <v/>
      </c>
      <c r="G4942" s="38" t="n"/>
      <c r="H4942" s="38" t="n"/>
      <c r="I4942" s="20" t="n"/>
      <c r="J4942" s="40">
        <f>IF(G4942="","",MAX(0,G4942-N(H4942)))</f>
        <v/>
      </c>
      <c r="K4942" s="24">
        <f>IF(OR(G4942="",N(G4942)=0),"",J4942/G4942)</f>
        <v/>
      </c>
      <c r="L4942" s="38" t="n"/>
      <c r="M4942" s="38" t="n"/>
      <c r="N4942" s="20" t="n"/>
      <c r="O4942" s="40">
        <f>IF(AND(L4942="",M4942=""),"",N(L4942)+N(M4942))</f>
        <v/>
      </c>
      <c r="P4942" s="24">
        <f>IF(OR(O4942="",N(O4942)=0),"",N(M4942)/O4942)</f>
        <v/>
      </c>
      <c r="Q4942" s="40">
        <f>IF(OR(J4942="",N(J4942)=0,O4942=""),"",N(L4942)/(J4942/60))</f>
        <v/>
      </c>
      <c r="R4942" s="20" t="n"/>
    </row>
    <row r="4943">
      <c r="A4943" s="39" t="n"/>
      <c r="B4943" s="20" t="n"/>
      <c r="C4943" s="20" t="n"/>
      <c r="D4943" s="20" t="n"/>
      <c r="E4943" s="20" t="n"/>
      <c r="F4943" s="26">
        <f>IF(E4943="","",IFERROR(INDEX('İş emirleri'!$B$6:$B$305,MATCH(E4943,'İş emirleri'!$A$6:$A$305,0)),"İş emri yok"))</f>
        <v/>
      </c>
      <c r="G4943" s="38" t="n"/>
      <c r="H4943" s="38" t="n"/>
      <c r="I4943" s="20" t="n"/>
      <c r="J4943" s="40">
        <f>IF(G4943="","",MAX(0,G4943-N(H4943)))</f>
        <v/>
      </c>
      <c r="K4943" s="24">
        <f>IF(OR(G4943="",N(G4943)=0),"",J4943/G4943)</f>
        <v/>
      </c>
      <c r="L4943" s="38" t="n"/>
      <c r="M4943" s="38" t="n"/>
      <c r="N4943" s="20" t="n"/>
      <c r="O4943" s="40">
        <f>IF(AND(L4943="",M4943=""),"",N(L4943)+N(M4943))</f>
        <v/>
      </c>
      <c r="P4943" s="24">
        <f>IF(OR(O4943="",N(O4943)=0),"",N(M4943)/O4943)</f>
        <v/>
      </c>
      <c r="Q4943" s="40">
        <f>IF(OR(J4943="",N(J4943)=0,O4943=""),"",N(L4943)/(J4943/60))</f>
        <v/>
      </c>
      <c r="R4943" s="20" t="n"/>
    </row>
    <row r="4944">
      <c r="A4944" s="39" t="n"/>
      <c r="B4944" s="20" t="n"/>
      <c r="C4944" s="20" t="n"/>
      <c r="D4944" s="20" t="n"/>
      <c r="E4944" s="20" t="n"/>
      <c r="F4944" s="26">
        <f>IF(E4944="","",IFERROR(INDEX('İş emirleri'!$B$6:$B$305,MATCH(E4944,'İş emirleri'!$A$6:$A$305,0)),"İş emri yok"))</f>
        <v/>
      </c>
      <c r="G4944" s="38" t="n"/>
      <c r="H4944" s="38" t="n"/>
      <c r="I4944" s="20" t="n"/>
      <c r="J4944" s="40">
        <f>IF(G4944="","",MAX(0,G4944-N(H4944)))</f>
        <v/>
      </c>
      <c r="K4944" s="24">
        <f>IF(OR(G4944="",N(G4944)=0),"",J4944/G4944)</f>
        <v/>
      </c>
      <c r="L4944" s="38" t="n"/>
      <c r="M4944" s="38" t="n"/>
      <c r="N4944" s="20" t="n"/>
      <c r="O4944" s="40">
        <f>IF(AND(L4944="",M4944=""),"",N(L4944)+N(M4944))</f>
        <v/>
      </c>
      <c r="P4944" s="24">
        <f>IF(OR(O4944="",N(O4944)=0),"",N(M4944)/O4944)</f>
        <v/>
      </c>
      <c r="Q4944" s="40">
        <f>IF(OR(J4944="",N(J4944)=0,O4944=""),"",N(L4944)/(J4944/60))</f>
        <v/>
      </c>
      <c r="R4944" s="20" t="n"/>
    </row>
    <row r="4945">
      <c r="A4945" s="39" t="n"/>
      <c r="B4945" s="20" t="n"/>
      <c r="C4945" s="20" t="n"/>
      <c r="D4945" s="20" t="n"/>
      <c r="E4945" s="20" t="n"/>
      <c r="F4945" s="26">
        <f>IF(E4945="","",IFERROR(INDEX('İş emirleri'!$B$6:$B$305,MATCH(E4945,'İş emirleri'!$A$6:$A$305,0)),"İş emri yok"))</f>
        <v/>
      </c>
      <c r="G4945" s="38" t="n"/>
      <c r="H4945" s="38" t="n"/>
      <c r="I4945" s="20" t="n"/>
      <c r="J4945" s="40">
        <f>IF(G4945="","",MAX(0,G4945-N(H4945)))</f>
        <v/>
      </c>
      <c r="K4945" s="24">
        <f>IF(OR(G4945="",N(G4945)=0),"",J4945/G4945)</f>
        <v/>
      </c>
      <c r="L4945" s="38" t="n"/>
      <c r="M4945" s="38" t="n"/>
      <c r="N4945" s="20" t="n"/>
      <c r="O4945" s="40">
        <f>IF(AND(L4945="",M4945=""),"",N(L4945)+N(M4945))</f>
        <v/>
      </c>
      <c r="P4945" s="24">
        <f>IF(OR(O4945="",N(O4945)=0),"",N(M4945)/O4945)</f>
        <v/>
      </c>
      <c r="Q4945" s="40">
        <f>IF(OR(J4945="",N(J4945)=0,O4945=""),"",N(L4945)/(J4945/60))</f>
        <v/>
      </c>
      <c r="R4945" s="20" t="n"/>
    </row>
    <row r="4946">
      <c r="A4946" s="39" t="n"/>
      <c r="B4946" s="20" t="n"/>
      <c r="C4946" s="20" t="n"/>
      <c r="D4946" s="20" t="n"/>
      <c r="E4946" s="20" t="n"/>
      <c r="F4946" s="26">
        <f>IF(E4946="","",IFERROR(INDEX('İş emirleri'!$B$6:$B$305,MATCH(E4946,'İş emirleri'!$A$6:$A$305,0)),"İş emri yok"))</f>
        <v/>
      </c>
      <c r="G4946" s="38" t="n"/>
      <c r="H4946" s="38" t="n"/>
      <c r="I4946" s="20" t="n"/>
      <c r="J4946" s="40">
        <f>IF(G4946="","",MAX(0,G4946-N(H4946)))</f>
        <v/>
      </c>
      <c r="K4946" s="24">
        <f>IF(OR(G4946="",N(G4946)=0),"",J4946/G4946)</f>
        <v/>
      </c>
      <c r="L4946" s="38" t="n"/>
      <c r="M4946" s="38" t="n"/>
      <c r="N4946" s="20" t="n"/>
      <c r="O4946" s="40">
        <f>IF(AND(L4946="",M4946=""),"",N(L4946)+N(M4946))</f>
        <v/>
      </c>
      <c r="P4946" s="24">
        <f>IF(OR(O4946="",N(O4946)=0),"",N(M4946)/O4946)</f>
        <v/>
      </c>
      <c r="Q4946" s="40">
        <f>IF(OR(J4946="",N(J4946)=0,O4946=""),"",N(L4946)/(J4946/60))</f>
        <v/>
      </c>
      <c r="R4946" s="20" t="n"/>
    </row>
    <row r="4947">
      <c r="A4947" s="39" t="n"/>
      <c r="B4947" s="20" t="n"/>
      <c r="C4947" s="20" t="n"/>
      <c r="D4947" s="20" t="n"/>
      <c r="E4947" s="20" t="n"/>
      <c r="F4947" s="26">
        <f>IF(E4947="","",IFERROR(INDEX('İş emirleri'!$B$6:$B$305,MATCH(E4947,'İş emirleri'!$A$6:$A$305,0)),"İş emri yok"))</f>
        <v/>
      </c>
      <c r="G4947" s="38" t="n"/>
      <c r="H4947" s="38" t="n"/>
      <c r="I4947" s="20" t="n"/>
      <c r="J4947" s="40">
        <f>IF(G4947="","",MAX(0,G4947-N(H4947)))</f>
        <v/>
      </c>
      <c r="K4947" s="24">
        <f>IF(OR(G4947="",N(G4947)=0),"",J4947/G4947)</f>
        <v/>
      </c>
      <c r="L4947" s="38" t="n"/>
      <c r="M4947" s="38" t="n"/>
      <c r="N4947" s="20" t="n"/>
      <c r="O4947" s="40">
        <f>IF(AND(L4947="",M4947=""),"",N(L4947)+N(M4947))</f>
        <v/>
      </c>
      <c r="P4947" s="24">
        <f>IF(OR(O4947="",N(O4947)=0),"",N(M4947)/O4947)</f>
        <v/>
      </c>
      <c r="Q4947" s="40">
        <f>IF(OR(J4947="",N(J4947)=0,O4947=""),"",N(L4947)/(J4947/60))</f>
        <v/>
      </c>
      <c r="R4947" s="20" t="n"/>
    </row>
    <row r="4948">
      <c r="A4948" s="39" t="n"/>
      <c r="B4948" s="20" t="n"/>
      <c r="C4948" s="20" t="n"/>
      <c r="D4948" s="20" t="n"/>
      <c r="E4948" s="20" t="n"/>
      <c r="F4948" s="26">
        <f>IF(E4948="","",IFERROR(INDEX('İş emirleri'!$B$6:$B$305,MATCH(E4948,'İş emirleri'!$A$6:$A$305,0)),"İş emri yok"))</f>
        <v/>
      </c>
      <c r="G4948" s="38" t="n"/>
      <c r="H4948" s="38" t="n"/>
      <c r="I4948" s="20" t="n"/>
      <c r="J4948" s="40">
        <f>IF(G4948="","",MAX(0,G4948-N(H4948)))</f>
        <v/>
      </c>
      <c r="K4948" s="24">
        <f>IF(OR(G4948="",N(G4948)=0),"",J4948/G4948)</f>
        <v/>
      </c>
      <c r="L4948" s="38" t="n"/>
      <c r="M4948" s="38" t="n"/>
      <c r="N4948" s="20" t="n"/>
      <c r="O4948" s="40">
        <f>IF(AND(L4948="",M4948=""),"",N(L4948)+N(M4948))</f>
        <v/>
      </c>
      <c r="P4948" s="24">
        <f>IF(OR(O4948="",N(O4948)=0),"",N(M4948)/O4948)</f>
        <v/>
      </c>
      <c r="Q4948" s="40">
        <f>IF(OR(J4948="",N(J4948)=0,O4948=""),"",N(L4948)/(J4948/60))</f>
        <v/>
      </c>
      <c r="R4948" s="20" t="n"/>
    </row>
    <row r="4949">
      <c r="A4949" s="39" t="n"/>
      <c r="B4949" s="20" t="n"/>
      <c r="C4949" s="20" t="n"/>
      <c r="D4949" s="20" t="n"/>
      <c r="E4949" s="20" t="n"/>
      <c r="F4949" s="26">
        <f>IF(E4949="","",IFERROR(INDEX('İş emirleri'!$B$6:$B$305,MATCH(E4949,'İş emirleri'!$A$6:$A$305,0)),"İş emri yok"))</f>
        <v/>
      </c>
      <c r="G4949" s="38" t="n"/>
      <c r="H4949" s="38" t="n"/>
      <c r="I4949" s="20" t="n"/>
      <c r="J4949" s="40">
        <f>IF(G4949="","",MAX(0,G4949-N(H4949)))</f>
        <v/>
      </c>
      <c r="K4949" s="24">
        <f>IF(OR(G4949="",N(G4949)=0),"",J4949/G4949)</f>
        <v/>
      </c>
      <c r="L4949" s="38" t="n"/>
      <c r="M4949" s="38" t="n"/>
      <c r="N4949" s="20" t="n"/>
      <c r="O4949" s="40">
        <f>IF(AND(L4949="",M4949=""),"",N(L4949)+N(M4949))</f>
        <v/>
      </c>
      <c r="P4949" s="24">
        <f>IF(OR(O4949="",N(O4949)=0),"",N(M4949)/O4949)</f>
        <v/>
      </c>
      <c r="Q4949" s="40">
        <f>IF(OR(J4949="",N(J4949)=0,O4949=""),"",N(L4949)/(J4949/60))</f>
        <v/>
      </c>
      <c r="R4949" s="20" t="n"/>
    </row>
    <row r="4950">
      <c r="A4950" s="39" t="n"/>
      <c r="B4950" s="20" t="n"/>
      <c r="C4950" s="20" t="n"/>
      <c r="D4950" s="20" t="n"/>
      <c r="E4950" s="20" t="n"/>
      <c r="F4950" s="26">
        <f>IF(E4950="","",IFERROR(INDEX('İş emirleri'!$B$6:$B$305,MATCH(E4950,'İş emirleri'!$A$6:$A$305,0)),"İş emri yok"))</f>
        <v/>
      </c>
      <c r="G4950" s="38" t="n"/>
      <c r="H4950" s="38" t="n"/>
      <c r="I4950" s="20" t="n"/>
      <c r="J4950" s="40">
        <f>IF(G4950="","",MAX(0,G4950-N(H4950)))</f>
        <v/>
      </c>
      <c r="K4950" s="24">
        <f>IF(OR(G4950="",N(G4950)=0),"",J4950/G4950)</f>
        <v/>
      </c>
      <c r="L4950" s="38" t="n"/>
      <c r="M4950" s="38" t="n"/>
      <c r="N4950" s="20" t="n"/>
      <c r="O4950" s="40">
        <f>IF(AND(L4950="",M4950=""),"",N(L4950)+N(M4950))</f>
        <v/>
      </c>
      <c r="P4950" s="24">
        <f>IF(OR(O4950="",N(O4950)=0),"",N(M4950)/O4950)</f>
        <v/>
      </c>
      <c r="Q4950" s="40">
        <f>IF(OR(J4950="",N(J4950)=0,O4950=""),"",N(L4950)/(J4950/60))</f>
        <v/>
      </c>
      <c r="R4950" s="20" t="n"/>
    </row>
    <row r="4951">
      <c r="A4951" s="39" t="n"/>
      <c r="B4951" s="20" t="n"/>
      <c r="C4951" s="20" t="n"/>
      <c r="D4951" s="20" t="n"/>
      <c r="E4951" s="20" t="n"/>
      <c r="F4951" s="26">
        <f>IF(E4951="","",IFERROR(INDEX('İş emirleri'!$B$6:$B$305,MATCH(E4951,'İş emirleri'!$A$6:$A$305,0)),"İş emri yok"))</f>
        <v/>
      </c>
      <c r="G4951" s="38" t="n"/>
      <c r="H4951" s="38" t="n"/>
      <c r="I4951" s="20" t="n"/>
      <c r="J4951" s="40">
        <f>IF(G4951="","",MAX(0,G4951-N(H4951)))</f>
        <v/>
      </c>
      <c r="K4951" s="24">
        <f>IF(OR(G4951="",N(G4951)=0),"",J4951/G4951)</f>
        <v/>
      </c>
      <c r="L4951" s="38" t="n"/>
      <c r="M4951" s="38" t="n"/>
      <c r="N4951" s="20" t="n"/>
      <c r="O4951" s="40">
        <f>IF(AND(L4951="",M4951=""),"",N(L4951)+N(M4951))</f>
        <v/>
      </c>
      <c r="P4951" s="24">
        <f>IF(OR(O4951="",N(O4951)=0),"",N(M4951)/O4951)</f>
        <v/>
      </c>
      <c r="Q4951" s="40">
        <f>IF(OR(J4951="",N(J4951)=0,O4951=""),"",N(L4951)/(J4951/60))</f>
        <v/>
      </c>
      <c r="R4951" s="20" t="n"/>
    </row>
    <row r="4952">
      <c r="A4952" s="39" t="n"/>
      <c r="B4952" s="20" t="n"/>
      <c r="C4952" s="20" t="n"/>
      <c r="D4952" s="20" t="n"/>
      <c r="E4952" s="20" t="n"/>
      <c r="F4952" s="26">
        <f>IF(E4952="","",IFERROR(INDEX('İş emirleri'!$B$6:$B$305,MATCH(E4952,'İş emirleri'!$A$6:$A$305,0)),"İş emri yok"))</f>
        <v/>
      </c>
      <c r="G4952" s="38" t="n"/>
      <c r="H4952" s="38" t="n"/>
      <c r="I4952" s="20" t="n"/>
      <c r="J4952" s="40">
        <f>IF(G4952="","",MAX(0,G4952-N(H4952)))</f>
        <v/>
      </c>
      <c r="K4952" s="24">
        <f>IF(OR(G4952="",N(G4952)=0),"",J4952/G4952)</f>
        <v/>
      </c>
      <c r="L4952" s="38" t="n"/>
      <c r="M4952" s="38" t="n"/>
      <c r="N4952" s="20" t="n"/>
      <c r="O4952" s="40">
        <f>IF(AND(L4952="",M4952=""),"",N(L4952)+N(M4952))</f>
        <v/>
      </c>
      <c r="P4952" s="24">
        <f>IF(OR(O4952="",N(O4952)=0),"",N(M4952)/O4952)</f>
        <v/>
      </c>
      <c r="Q4952" s="40">
        <f>IF(OR(J4952="",N(J4952)=0,O4952=""),"",N(L4952)/(J4952/60))</f>
        <v/>
      </c>
      <c r="R4952" s="20" t="n"/>
    </row>
    <row r="4953">
      <c r="A4953" s="39" t="n"/>
      <c r="B4953" s="20" t="n"/>
      <c r="C4953" s="20" t="n"/>
      <c r="D4953" s="20" t="n"/>
      <c r="E4953" s="20" t="n"/>
      <c r="F4953" s="26">
        <f>IF(E4953="","",IFERROR(INDEX('İş emirleri'!$B$6:$B$305,MATCH(E4953,'İş emirleri'!$A$6:$A$305,0)),"İş emri yok"))</f>
        <v/>
      </c>
      <c r="G4953" s="38" t="n"/>
      <c r="H4953" s="38" t="n"/>
      <c r="I4953" s="20" t="n"/>
      <c r="J4953" s="40">
        <f>IF(G4953="","",MAX(0,G4953-N(H4953)))</f>
        <v/>
      </c>
      <c r="K4953" s="24">
        <f>IF(OR(G4953="",N(G4953)=0),"",J4953/G4953)</f>
        <v/>
      </c>
      <c r="L4953" s="38" t="n"/>
      <c r="M4953" s="38" t="n"/>
      <c r="N4953" s="20" t="n"/>
      <c r="O4953" s="40">
        <f>IF(AND(L4953="",M4953=""),"",N(L4953)+N(M4953))</f>
        <v/>
      </c>
      <c r="P4953" s="24">
        <f>IF(OR(O4953="",N(O4953)=0),"",N(M4953)/O4953)</f>
        <v/>
      </c>
      <c r="Q4953" s="40">
        <f>IF(OR(J4953="",N(J4953)=0,O4953=""),"",N(L4953)/(J4953/60))</f>
        <v/>
      </c>
      <c r="R4953" s="20" t="n"/>
    </row>
    <row r="4954">
      <c r="A4954" s="39" t="n"/>
      <c r="B4954" s="20" t="n"/>
      <c r="C4954" s="20" t="n"/>
      <c r="D4954" s="20" t="n"/>
      <c r="E4954" s="20" t="n"/>
      <c r="F4954" s="26">
        <f>IF(E4954="","",IFERROR(INDEX('İş emirleri'!$B$6:$B$305,MATCH(E4954,'İş emirleri'!$A$6:$A$305,0)),"İş emri yok"))</f>
        <v/>
      </c>
      <c r="G4954" s="38" t="n"/>
      <c r="H4954" s="38" t="n"/>
      <c r="I4954" s="20" t="n"/>
      <c r="J4954" s="40">
        <f>IF(G4954="","",MAX(0,G4954-N(H4954)))</f>
        <v/>
      </c>
      <c r="K4954" s="24">
        <f>IF(OR(G4954="",N(G4954)=0),"",J4954/G4954)</f>
        <v/>
      </c>
      <c r="L4954" s="38" t="n"/>
      <c r="M4954" s="38" t="n"/>
      <c r="N4954" s="20" t="n"/>
      <c r="O4954" s="40">
        <f>IF(AND(L4954="",M4954=""),"",N(L4954)+N(M4954))</f>
        <v/>
      </c>
      <c r="P4954" s="24">
        <f>IF(OR(O4954="",N(O4954)=0),"",N(M4954)/O4954)</f>
        <v/>
      </c>
      <c r="Q4954" s="40">
        <f>IF(OR(J4954="",N(J4954)=0,O4954=""),"",N(L4954)/(J4954/60))</f>
        <v/>
      </c>
      <c r="R4954" s="20" t="n"/>
    </row>
    <row r="4955">
      <c r="A4955" s="39" t="n"/>
      <c r="B4955" s="20" t="n"/>
      <c r="C4955" s="20" t="n"/>
      <c r="D4955" s="20" t="n"/>
      <c r="E4955" s="20" t="n"/>
      <c r="F4955" s="26">
        <f>IF(E4955="","",IFERROR(INDEX('İş emirleri'!$B$6:$B$305,MATCH(E4955,'İş emirleri'!$A$6:$A$305,0)),"İş emri yok"))</f>
        <v/>
      </c>
      <c r="G4955" s="38" t="n"/>
      <c r="H4955" s="38" t="n"/>
      <c r="I4955" s="20" t="n"/>
      <c r="J4955" s="40">
        <f>IF(G4955="","",MAX(0,G4955-N(H4955)))</f>
        <v/>
      </c>
      <c r="K4955" s="24">
        <f>IF(OR(G4955="",N(G4955)=0),"",J4955/G4955)</f>
        <v/>
      </c>
      <c r="L4955" s="38" t="n"/>
      <c r="M4955" s="38" t="n"/>
      <c r="N4955" s="20" t="n"/>
      <c r="O4955" s="40">
        <f>IF(AND(L4955="",M4955=""),"",N(L4955)+N(M4955))</f>
        <v/>
      </c>
      <c r="P4955" s="24">
        <f>IF(OR(O4955="",N(O4955)=0),"",N(M4955)/O4955)</f>
        <v/>
      </c>
      <c r="Q4955" s="40">
        <f>IF(OR(J4955="",N(J4955)=0,O4955=""),"",N(L4955)/(J4955/60))</f>
        <v/>
      </c>
      <c r="R4955" s="20" t="n"/>
    </row>
    <row r="4956">
      <c r="A4956" s="39" t="n"/>
      <c r="B4956" s="20" t="n"/>
      <c r="C4956" s="20" t="n"/>
      <c r="D4956" s="20" t="n"/>
      <c r="E4956" s="20" t="n"/>
      <c r="F4956" s="26">
        <f>IF(E4956="","",IFERROR(INDEX('İş emirleri'!$B$6:$B$305,MATCH(E4956,'İş emirleri'!$A$6:$A$305,0)),"İş emri yok"))</f>
        <v/>
      </c>
      <c r="G4956" s="38" t="n"/>
      <c r="H4956" s="38" t="n"/>
      <c r="I4956" s="20" t="n"/>
      <c r="J4956" s="40">
        <f>IF(G4956="","",MAX(0,G4956-N(H4956)))</f>
        <v/>
      </c>
      <c r="K4956" s="24">
        <f>IF(OR(G4956="",N(G4956)=0),"",J4956/G4956)</f>
        <v/>
      </c>
      <c r="L4956" s="38" t="n"/>
      <c r="M4956" s="38" t="n"/>
      <c r="N4956" s="20" t="n"/>
      <c r="O4956" s="40">
        <f>IF(AND(L4956="",M4956=""),"",N(L4956)+N(M4956))</f>
        <v/>
      </c>
      <c r="P4956" s="24">
        <f>IF(OR(O4956="",N(O4956)=0),"",N(M4956)/O4956)</f>
        <v/>
      </c>
      <c r="Q4956" s="40">
        <f>IF(OR(J4956="",N(J4956)=0,O4956=""),"",N(L4956)/(J4956/60))</f>
        <v/>
      </c>
      <c r="R4956" s="20" t="n"/>
    </row>
    <row r="4957">
      <c r="A4957" s="39" t="n"/>
      <c r="B4957" s="20" t="n"/>
      <c r="C4957" s="20" t="n"/>
      <c r="D4957" s="20" t="n"/>
      <c r="E4957" s="20" t="n"/>
      <c r="F4957" s="26">
        <f>IF(E4957="","",IFERROR(INDEX('İş emirleri'!$B$6:$B$305,MATCH(E4957,'İş emirleri'!$A$6:$A$305,0)),"İş emri yok"))</f>
        <v/>
      </c>
      <c r="G4957" s="38" t="n"/>
      <c r="H4957" s="38" t="n"/>
      <c r="I4957" s="20" t="n"/>
      <c r="J4957" s="40">
        <f>IF(G4957="","",MAX(0,G4957-N(H4957)))</f>
        <v/>
      </c>
      <c r="K4957" s="24">
        <f>IF(OR(G4957="",N(G4957)=0),"",J4957/G4957)</f>
        <v/>
      </c>
      <c r="L4957" s="38" t="n"/>
      <c r="M4957" s="38" t="n"/>
      <c r="N4957" s="20" t="n"/>
      <c r="O4957" s="40">
        <f>IF(AND(L4957="",M4957=""),"",N(L4957)+N(M4957))</f>
        <v/>
      </c>
      <c r="P4957" s="24">
        <f>IF(OR(O4957="",N(O4957)=0),"",N(M4957)/O4957)</f>
        <v/>
      </c>
      <c r="Q4957" s="40">
        <f>IF(OR(J4957="",N(J4957)=0,O4957=""),"",N(L4957)/(J4957/60))</f>
        <v/>
      </c>
      <c r="R4957" s="20" t="n"/>
    </row>
    <row r="4958">
      <c r="A4958" s="39" t="n"/>
      <c r="B4958" s="20" t="n"/>
      <c r="C4958" s="20" t="n"/>
      <c r="D4958" s="20" t="n"/>
      <c r="E4958" s="20" t="n"/>
      <c r="F4958" s="26">
        <f>IF(E4958="","",IFERROR(INDEX('İş emirleri'!$B$6:$B$305,MATCH(E4958,'İş emirleri'!$A$6:$A$305,0)),"İş emri yok"))</f>
        <v/>
      </c>
      <c r="G4958" s="38" t="n"/>
      <c r="H4958" s="38" t="n"/>
      <c r="I4958" s="20" t="n"/>
      <c r="J4958" s="40">
        <f>IF(G4958="","",MAX(0,G4958-N(H4958)))</f>
        <v/>
      </c>
      <c r="K4958" s="24">
        <f>IF(OR(G4958="",N(G4958)=0),"",J4958/G4958)</f>
        <v/>
      </c>
      <c r="L4958" s="38" t="n"/>
      <c r="M4958" s="38" t="n"/>
      <c r="N4958" s="20" t="n"/>
      <c r="O4958" s="40">
        <f>IF(AND(L4958="",M4958=""),"",N(L4958)+N(M4958))</f>
        <v/>
      </c>
      <c r="P4958" s="24">
        <f>IF(OR(O4958="",N(O4958)=0),"",N(M4958)/O4958)</f>
        <v/>
      </c>
      <c r="Q4958" s="40">
        <f>IF(OR(J4958="",N(J4958)=0,O4958=""),"",N(L4958)/(J4958/60))</f>
        <v/>
      </c>
      <c r="R4958" s="20" t="n"/>
    </row>
    <row r="4959">
      <c r="A4959" s="39" t="n"/>
      <c r="B4959" s="20" t="n"/>
      <c r="C4959" s="20" t="n"/>
      <c r="D4959" s="20" t="n"/>
      <c r="E4959" s="20" t="n"/>
      <c r="F4959" s="26">
        <f>IF(E4959="","",IFERROR(INDEX('İş emirleri'!$B$6:$B$305,MATCH(E4959,'İş emirleri'!$A$6:$A$305,0)),"İş emri yok"))</f>
        <v/>
      </c>
      <c r="G4959" s="38" t="n"/>
      <c r="H4959" s="38" t="n"/>
      <c r="I4959" s="20" t="n"/>
      <c r="J4959" s="40">
        <f>IF(G4959="","",MAX(0,G4959-N(H4959)))</f>
        <v/>
      </c>
      <c r="K4959" s="24">
        <f>IF(OR(G4959="",N(G4959)=0),"",J4959/G4959)</f>
        <v/>
      </c>
      <c r="L4959" s="38" t="n"/>
      <c r="M4959" s="38" t="n"/>
      <c r="N4959" s="20" t="n"/>
      <c r="O4959" s="40">
        <f>IF(AND(L4959="",M4959=""),"",N(L4959)+N(M4959))</f>
        <v/>
      </c>
      <c r="P4959" s="24">
        <f>IF(OR(O4959="",N(O4959)=0),"",N(M4959)/O4959)</f>
        <v/>
      </c>
      <c r="Q4959" s="40">
        <f>IF(OR(J4959="",N(J4959)=0,O4959=""),"",N(L4959)/(J4959/60))</f>
        <v/>
      </c>
      <c r="R4959" s="20" t="n"/>
    </row>
    <row r="4960">
      <c r="A4960" s="39" t="n"/>
      <c r="B4960" s="20" t="n"/>
      <c r="C4960" s="20" t="n"/>
      <c r="D4960" s="20" t="n"/>
      <c r="E4960" s="20" t="n"/>
      <c r="F4960" s="26">
        <f>IF(E4960="","",IFERROR(INDEX('İş emirleri'!$B$6:$B$305,MATCH(E4960,'İş emirleri'!$A$6:$A$305,0)),"İş emri yok"))</f>
        <v/>
      </c>
      <c r="G4960" s="38" t="n"/>
      <c r="H4960" s="38" t="n"/>
      <c r="I4960" s="20" t="n"/>
      <c r="J4960" s="40">
        <f>IF(G4960="","",MAX(0,G4960-N(H4960)))</f>
        <v/>
      </c>
      <c r="K4960" s="24">
        <f>IF(OR(G4960="",N(G4960)=0),"",J4960/G4960)</f>
        <v/>
      </c>
      <c r="L4960" s="38" t="n"/>
      <c r="M4960" s="38" t="n"/>
      <c r="N4960" s="20" t="n"/>
      <c r="O4960" s="40">
        <f>IF(AND(L4960="",M4960=""),"",N(L4960)+N(M4960))</f>
        <v/>
      </c>
      <c r="P4960" s="24">
        <f>IF(OR(O4960="",N(O4960)=0),"",N(M4960)/O4960)</f>
        <v/>
      </c>
      <c r="Q4960" s="40">
        <f>IF(OR(J4960="",N(J4960)=0,O4960=""),"",N(L4960)/(J4960/60))</f>
        <v/>
      </c>
      <c r="R4960" s="20" t="n"/>
    </row>
    <row r="4961">
      <c r="A4961" s="39" t="n"/>
      <c r="B4961" s="20" t="n"/>
      <c r="C4961" s="20" t="n"/>
      <c r="D4961" s="20" t="n"/>
      <c r="E4961" s="20" t="n"/>
      <c r="F4961" s="26">
        <f>IF(E4961="","",IFERROR(INDEX('İş emirleri'!$B$6:$B$305,MATCH(E4961,'İş emirleri'!$A$6:$A$305,0)),"İş emri yok"))</f>
        <v/>
      </c>
      <c r="G4961" s="38" t="n"/>
      <c r="H4961" s="38" t="n"/>
      <c r="I4961" s="20" t="n"/>
      <c r="J4961" s="40">
        <f>IF(G4961="","",MAX(0,G4961-N(H4961)))</f>
        <v/>
      </c>
      <c r="K4961" s="24">
        <f>IF(OR(G4961="",N(G4961)=0),"",J4961/G4961)</f>
        <v/>
      </c>
      <c r="L4961" s="38" t="n"/>
      <c r="M4961" s="38" t="n"/>
      <c r="N4961" s="20" t="n"/>
      <c r="O4961" s="40">
        <f>IF(AND(L4961="",M4961=""),"",N(L4961)+N(M4961))</f>
        <v/>
      </c>
      <c r="P4961" s="24">
        <f>IF(OR(O4961="",N(O4961)=0),"",N(M4961)/O4961)</f>
        <v/>
      </c>
      <c r="Q4961" s="40">
        <f>IF(OR(J4961="",N(J4961)=0,O4961=""),"",N(L4961)/(J4961/60))</f>
        <v/>
      </c>
      <c r="R4961" s="20" t="n"/>
    </row>
    <row r="4962">
      <c r="A4962" s="39" t="n"/>
      <c r="B4962" s="20" t="n"/>
      <c r="C4962" s="20" t="n"/>
      <c r="D4962" s="20" t="n"/>
      <c r="E4962" s="20" t="n"/>
      <c r="F4962" s="26">
        <f>IF(E4962="","",IFERROR(INDEX('İş emirleri'!$B$6:$B$305,MATCH(E4962,'İş emirleri'!$A$6:$A$305,0)),"İş emri yok"))</f>
        <v/>
      </c>
      <c r="G4962" s="38" t="n"/>
      <c r="H4962" s="38" t="n"/>
      <c r="I4962" s="20" t="n"/>
      <c r="J4962" s="40">
        <f>IF(G4962="","",MAX(0,G4962-N(H4962)))</f>
        <v/>
      </c>
      <c r="K4962" s="24">
        <f>IF(OR(G4962="",N(G4962)=0),"",J4962/G4962)</f>
        <v/>
      </c>
      <c r="L4962" s="38" t="n"/>
      <c r="M4962" s="38" t="n"/>
      <c r="N4962" s="20" t="n"/>
      <c r="O4962" s="40">
        <f>IF(AND(L4962="",M4962=""),"",N(L4962)+N(M4962))</f>
        <v/>
      </c>
      <c r="P4962" s="24">
        <f>IF(OR(O4962="",N(O4962)=0),"",N(M4962)/O4962)</f>
        <v/>
      </c>
      <c r="Q4962" s="40">
        <f>IF(OR(J4962="",N(J4962)=0,O4962=""),"",N(L4962)/(J4962/60))</f>
        <v/>
      </c>
      <c r="R4962" s="20" t="n"/>
    </row>
    <row r="4963">
      <c r="A4963" s="39" t="n"/>
      <c r="B4963" s="20" t="n"/>
      <c r="C4963" s="20" t="n"/>
      <c r="D4963" s="20" t="n"/>
      <c r="E4963" s="20" t="n"/>
      <c r="F4963" s="26">
        <f>IF(E4963="","",IFERROR(INDEX('İş emirleri'!$B$6:$B$305,MATCH(E4963,'İş emirleri'!$A$6:$A$305,0)),"İş emri yok"))</f>
        <v/>
      </c>
      <c r="G4963" s="38" t="n"/>
      <c r="H4963" s="38" t="n"/>
      <c r="I4963" s="20" t="n"/>
      <c r="J4963" s="40">
        <f>IF(G4963="","",MAX(0,G4963-N(H4963)))</f>
        <v/>
      </c>
      <c r="K4963" s="24">
        <f>IF(OR(G4963="",N(G4963)=0),"",J4963/G4963)</f>
        <v/>
      </c>
      <c r="L4963" s="38" t="n"/>
      <c r="M4963" s="38" t="n"/>
      <c r="N4963" s="20" t="n"/>
      <c r="O4963" s="40">
        <f>IF(AND(L4963="",M4963=""),"",N(L4963)+N(M4963))</f>
        <v/>
      </c>
      <c r="P4963" s="24">
        <f>IF(OR(O4963="",N(O4963)=0),"",N(M4963)/O4963)</f>
        <v/>
      </c>
      <c r="Q4963" s="40">
        <f>IF(OR(J4963="",N(J4963)=0,O4963=""),"",N(L4963)/(J4963/60))</f>
        <v/>
      </c>
      <c r="R4963" s="20" t="n"/>
    </row>
    <row r="4964">
      <c r="A4964" s="39" t="n"/>
      <c r="B4964" s="20" t="n"/>
      <c r="C4964" s="20" t="n"/>
      <c r="D4964" s="20" t="n"/>
      <c r="E4964" s="20" t="n"/>
      <c r="F4964" s="26">
        <f>IF(E4964="","",IFERROR(INDEX('İş emirleri'!$B$6:$B$305,MATCH(E4964,'İş emirleri'!$A$6:$A$305,0)),"İş emri yok"))</f>
        <v/>
      </c>
      <c r="G4964" s="38" t="n"/>
      <c r="H4964" s="38" t="n"/>
      <c r="I4964" s="20" t="n"/>
      <c r="J4964" s="40">
        <f>IF(G4964="","",MAX(0,G4964-N(H4964)))</f>
        <v/>
      </c>
      <c r="K4964" s="24">
        <f>IF(OR(G4964="",N(G4964)=0),"",J4964/G4964)</f>
        <v/>
      </c>
      <c r="L4964" s="38" t="n"/>
      <c r="M4964" s="38" t="n"/>
      <c r="N4964" s="20" t="n"/>
      <c r="O4964" s="40">
        <f>IF(AND(L4964="",M4964=""),"",N(L4964)+N(M4964))</f>
        <v/>
      </c>
      <c r="P4964" s="24">
        <f>IF(OR(O4964="",N(O4964)=0),"",N(M4964)/O4964)</f>
        <v/>
      </c>
      <c r="Q4964" s="40">
        <f>IF(OR(J4964="",N(J4964)=0,O4964=""),"",N(L4964)/(J4964/60))</f>
        <v/>
      </c>
      <c r="R4964" s="20" t="n"/>
    </row>
    <row r="4965">
      <c r="A4965" s="39" t="n"/>
      <c r="B4965" s="20" t="n"/>
      <c r="C4965" s="20" t="n"/>
      <c r="D4965" s="20" t="n"/>
      <c r="E4965" s="20" t="n"/>
      <c r="F4965" s="26">
        <f>IF(E4965="","",IFERROR(INDEX('İş emirleri'!$B$6:$B$305,MATCH(E4965,'İş emirleri'!$A$6:$A$305,0)),"İş emri yok"))</f>
        <v/>
      </c>
      <c r="G4965" s="38" t="n"/>
      <c r="H4965" s="38" t="n"/>
      <c r="I4965" s="20" t="n"/>
      <c r="J4965" s="40">
        <f>IF(G4965="","",MAX(0,G4965-N(H4965)))</f>
        <v/>
      </c>
      <c r="K4965" s="24">
        <f>IF(OR(G4965="",N(G4965)=0),"",J4965/G4965)</f>
        <v/>
      </c>
      <c r="L4965" s="38" t="n"/>
      <c r="M4965" s="38" t="n"/>
      <c r="N4965" s="20" t="n"/>
      <c r="O4965" s="40">
        <f>IF(AND(L4965="",M4965=""),"",N(L4965)+N(M4965))</f>
        <v/>
      </c>
      <c r="P4965" s="24">
        <f>IF(OR(O4965="",N(O4965)=0),"",N(M4965)/O4965)</f>
        <v/>
      </c>
      <c r="Q4965" s="40">
        <f>IF(OR(J4965="",N(J4965)=0,O4965=""),"",N(L4965)/(J4965/60))</f>
        <v/>
      </c>
      <c r="R4965" s="20" t="n"/>
    </row>
    <row r="4966">
      <c r="A4966" s="39" t="n"/>
      <c r="B4966" s="20" t="n"/>
      <c r="C4966" s="20" t="n"/>
      <c r="D4966" s="20" t="n"/>
      <c r="E4966" s="20" t="n"/>
      <c r="F4966" s="26">
        <f>IF(E4966="","",IFERROR(INDEX('İş emirleri'!$B$6:$B$305,MATCH(E4966,'İş emirleri'!$A$6:$A$305,0)),"İş emri yok"))</f>
        <v/>
      </c>
      <c r="G4966" s="38" t="n"/>
      <c r="H4966" s="38" t="n"/>
      <c r="I4966" s="20" t="n"/>
      <c r="J4966" s="40">
        <f>IF(G4966="","",MAX(0,G4966-N(H4966)))</f>
        <v/>
      </c>
      <c r="K4966" s="24">
        <f>IF(OR(G4966="",N(G4966)=0),"",J4966/G4966)</f>
        <v/>
      </c>
      <c r="L4966" s="38" t="n"/>
      <c r="M4966" s="38" t="n"/>
      <c r="N4966" s="20" t="n"/>
      <c r="O4966" s="40">
        <f>IF(AND(L4966="",M4966=""),"",N(L4966)+N(M4966))</f>
        <v/>
      </c>
      <c r="P4966" s="24">
        <f>IF(OR(O4966="",N(O4966)=0),"",N(M4966)/O4966)</f>
        <v/>
      </c>
      <c r="Q4966" s="40">
        <f>IF(OR(J4966="",N(J4966)=0,O4966=""),"",N(L4966)/(J4966/60))</f>
        <v/>
      </c>
      <c r="R4966" s="20" t="n"/>
    </row>
    <row r="4967">
      <c r="A4967" s="39" t="n"/>
      <c r="B4967" s="20" t="n"/>
      <c r="C4967" s="20" t="n"/>
      <c r="D4967" s="20" t="n"/>
      <c r="E4967" s="20" t="n"/>
      <c r="F4967" s="26">
        <f>IF(E4967="","",IFERROR(INDEX('İş emirleri'!$B$6:$B$305,MATCH(E4967,'İş emirleri'!$A$6:$A$305,0)),"İş emri yok"))</f>
        <v/>
      </c>
      <c r="G4967" s="38" t="n"/>
      <c r="H4967" s="38" t="n"/>
      <c r="I4967" s="20" t="n"/>
      <c r="J4967" s="40">
        <f>IF(G4967="","",MAX(0,G4967-N(H4967)))</f>
        <v/>
      </c>
      <c r="K4967" s="24">
        <f>IF(OR(G4967="",N(G4967)=0),"",J4967/G4967)</f>
        <v/>
      </c>
      <c r="L4967" s="38" t="n"/>
      <c r="M4967" s="38" t="n"/>
      <c r="N4967" s="20" t="n"/>
      <c r="O4967" s="40">
        <f>IF(AND(L4967="",M4967=""),"",N(L4967)+N(M4967))</f>
        <v/>
      </c>
      <c r="P4967" s="24">
        <f>IF(OR(O4967="",N(O4967)=0),"",N(M4967)/O4967)</f>
        <v/>
      </c>
      <c r="Q4967" s="40">
        <f>IF(OR(J4967="",N(J4967)=0,O4967=""),"",N(L4967)/(J4967/60))</f>
        <v/>
      </c>
      <c r="R4967" s="20" t="n"/>
    </row>
    <row r="4968">
      <c r="A4968" s="39" t="n"/>
      <c r="B4968" s="20" t="n"/>
      <c r="C4968" s="20" t="n"/>
      <c r="D4968" s="20" t="n"/>
      <c r="E4968" s="20" t="n"/>
      <c r="F4968" s="26">
        <f>IF(E4968="","",IFERROR(INDEX('İş emirleri'!$B$6:$B$305,MATCH(E4968,'İş emirleri'!$A$6:$A$305,0)),"İş emri yok"))</f>
        <v/>
      </c>
      <c r="G4968" s="38" t="n"/>
      <c r="H4968" s="38" t="n"/>
      <c r="I4968" s="20" t="n"/>
      <c r="J4968" s="40">
        <f>IF(G4968="","",MAX(0,G4968-N(H4968)))</f>
        <v/>
      </c>
      <c r="K4968" s="24">
        <f>IF(OR(G4968="",N(G4968)=0),"",J4968/G4968)</f>
        <v/>
      </c>
      <c r="L4968" s="38" t="n"/>
      <c r="M4968" s="38" t="n"/>
      <c r="N4968" s="20" t="n"/>
      <c r="O4968" s="40">
        <f>IF(AND(L4968="",M4968=""),"",N(L4968)+N(M4968))</f>
        <v/>
      </c>
      <c r="P4968" s="24">
        <f>IF(OR(O4968="",N(O4968)=0),"",N(M4968)/O4968)</f>
        <v/>
      </c>
      <c r="Q4968" s="40">
        <f>IF(OR(J4968="",N(J4968)=0,O4968=""),"",N(L4968)/(J4968/60))</f>
        <v/>
      </c>
      <c r="R4968" s="20" t="n"/>
    </row>
    <row r="4969">
      <c r="A4969" s="39" t="n"/>
      <c r="B4969" s="20" t="n"/>
      <c r="C4969" s="20" t="n"/>
      <c r="D4969" s="20" t="n"/>
      <c r="E4969" s="20" t="n"/>
      <c r="F4969" s="26">
        <f>IF(E4969="","",IFERROR(INDEX('İş emirleri'!$B$6:$B$305,MATCH(E4969,'İş emirleri'!$A$6:$A$305,0)),"İş emri yok"))</f>
        <v/>
      </c>
      <c r="G4969" s="38" t="n"/>
      <c r="H4969" s="38" t="n"/>
      <c r="I4969" s="20" t="n"/>
      <c r="J4969" s="40">
        <f>IF(G4969="","",MAX(0,G4969-N(H4969)))</f>
        <v/>
      </c>
      <c r="K4969" s="24">
        <f>IF(OR(G4969="",N(G4969)=0),"",J4969/G4969)</f>
        <v/>
      </c>
      <c r="L4969" s="38" t="n"/>
      <c r="M4969" s="38" t="n"/>
      <c r="N4969" s="20" t="n"/>
      <c r="O4969" s="40">
        <f>IF(AND(L4969="",M4969=""),"",N(L4969)+N(M4969))</f>
        <v/>
      </c>
      <c r="P4969" s="24">
        <f>IF(OR(O4969="",N(O4969)=0),"",N(M4969)/O4969)</f>
        <v/>
      </c>
      <c r="Q4969" s="40">
        <f>IF(OR(J4969="",N(J4969)=0,O4969=""),"",N(L4969)/(J4969/60))</f>
        <v/>
      </c>
      <c r="R4969" s="20" t="n"/>
    </row>
    <row r="4970">
      <c r="A4970" s="39" t="n"/>
      <c r="B4970" s="20" t="n"/>
      <c r="C4970" s="20" t="n"/>
      <c r="D4970" s="20" t="n"/>
      <c r="E4970" s="20" t="n"/>
      <c r="F4970" s="26">
        <f>IF(E4970="","",IFERROR(INDEX('İş emirleri'!$B$6:$B$305,MATCH(E4970,'İş emirleri'!$A$6:$A$305,0)),"İş emri yok"))</f>
        <v/>
      </c>
      <c r="G4970" s="38" t="n"/>
      <c r="H4970" s="38" t="n"/>
      <c r="I4970" s="20" t="n"/>
      <c r="J4970" s="40">
        <f>IF(G4970="","",MAX(0,G4970-N(H4970)))</f>
        <v/>
      </c>
      <c r="K4970" s="24">
        <f>IF(OR(G4970="",N(G4970)=0),"",J4970/G4970)</f>
        <v/>
      </c>
      <c r="L4970" s="38" t="n"/>
      <c r="M4970" s="38" t="n"/>
      <c r="N4970" s="20" t="n"/>
      <c r="O4970" s="40">
        <f>IF(AND(L4970="",M4970=""),"",N(L4970)+N(M4970))</f>
        <v/>
      </c>
      <c r="P4970" s="24">
        <f>IF(OR(O4970="",N(O4970)=0),"",N(M4970)/O4970)</f>
        <v/>
      </c>
      <c r="Q4970" s="40">
        <f>IF(OR(J4970="",N(J4970)=0,O4970=""),"",N(L4970)/(J4970/60))</f>
        <v/>
      </c>
      <c r="R4970" s="20" t="n"/>
    </row>
    <row r="4971">
      <c r="A4971" s="39" t="n"/>
      <c r="B4971" s="20" t="n"/>
      <c r="C4971" s="20" t="n"/>
      <c r="D4971" s="20" t="n"/>
      <c r="E4971" s="20" t="n"/>
      <c r="F4971" s="26">
        <f>IF(E4971="","",IFERROR(INDEX('İş emirleri'!$B$6:$B$305,MATCH(E4971,'İş emirleri'!$A$6:$A$305,0)),"İş emri yok"))</f>
        <v/>
      </c>
      <c r="G4971" s="38" t="n"/>
      <c r="H4971" s="38" t="n"/>
      <c r="I4971" s="20" t="n"/>
      <c r="J4971" s="40">
        <f>IF(G4971="","",MAX(0,G4971-N(H4971)))</f>
        <v/>
      </c>
      <c r="K4971" s="24">
        <f>IF(OR(G4971="",N(G4971)=0),"",J4971/G4971)</f>
        <v/>
      </c>
      <c r="L4971" s="38" t="n"/>
      <c r="M4971" s="38" t="n"/>
      <c r="N4971" s="20" t="n"/>
      <c r="O4971" s="40">
        <f>IF(AND(L4971="",M4971=""),"",N(L4971)+N(M4971))</f>
        <v/>
      </c>
      <c r="P4971" s="24">
        <f>IF(OR(O4971="",N(O4971)=0),"",N(M4971)/O4971)</f>
        <v/>
      </c>
      <c r="Q4971" s="40">
        <f>IF(OR(J4971="",N(J4971)=0,O4971=""),"",N(L4971)/(J4971/60))</f>
        <v/>
      </c>
      <c r="R4971" s="20" t="n"/>
    </row>
    <row r="4972">
      <c r="A4972" s="39" t="n"/>
      <c r="B4972" s="20" t="n"/>
      <c r="C4972" s="20" t="n"/>
      <c r="D4972" s="20" t="n"/>
      <c r="E4972" s="20" t="n"/>
      <c r="F4972" s="26">
        <f>IF(E4972="","",IFERROR(INDEX('İş emirleri'!$B$6:$B$305,MATCH(E4972,'İş emirleri'!$A$6:$A$305,0)),"İş emri yok"))</f>
        <v/>
      </c>
      <c r="G4972" s="38" t="n"/>
      <c r="H4972" s="38" t="n"/>
      <c r="I4972" s="20" t="n"/>
      <c r="J4972" s="40">
        <f>IF(G4972="","",MAX(0,G4972-N(H4972)))</f>
        <v/>
      </c>
      <c r="K4972" s="24">
        <f>IF(OR(G4972="",N(G4972)=0),"",J4972/G4972)</f>
        <v/>
      </c>
      <c r="L4972" s="38" t="n"/>
      <c r="M4972" s="38" t="n"/>
      <c r="N4972" s="20" t="n"/>
      <c r="O4972" s="40">
        <f>IF(AND(L4972="",M4972=""),"",N(L4972)+N(M4972))</f>
        <v/>
      </c>
      <c r="P4972" s="24">
        <f>IF(OR(O4972="",N(O4972)=0),"",N(M4972)/O4972)</f>
        <v/>
      </c>
      <c r="Q4972" s="40">
        <f>IF(OR(J4972="",N(J4972)=0,O4972=""),"",N(L4972)/(J4972/60))</f>
        <v/>
      </c>
      <c r="R4972" s="20" t="n"/>
    </row>
    <row r="4973">
      <c r="A4973" s="39" t="n"/>
      <c r="B4973" s="20" t="n"/>
      <c r="C4973" s="20" t="n"/>
      <c r="D4973" s="20" t="n"/>
      <c r="E4973" s="20" t="n"/>
      <c r="F4973" s="26">
        <f>IF(E4973="","",IFERROR(INDEX('İş emirleri'!$B$6:$B$305,MATCH(E4973,'İş emirleri'!$A$6:$A$305,0)),"İş emri yok"))</f>
        <v/>
      </c>
      <c r="G4973" s="38" t="n"/>
      <c r="H4973" s="38" t="n"/>
      <c r="I4973" s="20" t="n"/>
      <c r="J4973" s="40">
        <f>IF(G4973="","",MAX(0,G4973-N(H4973)))</f>
        <v/>
      </c>
      <c r="K4973" s="24">
        <f>IF(OR(G4973="",N(G4973)=0),"",J4973/G4973)</f>
        <v/>
      </c>
      <c r="L4973" s="38" t="n"/>
      <c r="M4973" s="38" t="n"/>
      <c r="N4973" s="20" t="n"/>
      <c r="O4973" s="40">
        <f>IF(AND(L4973="",M4973=""),"",N(L4973)+N(M4973))</f>
        <v/>
      </c>
      <c r="P4973" s="24">
        <f>IF(OR(O4973="",N(O4973)=0),"",N(M4973)/O4973)</f>
        <v/>
      </c>
      <c r="Q4973" s="40">
        <f>IF(OR(J4973="",N(J4973)=0,O4973=""),"",N(L4973)/(J4973/60))</f>
        <v/>
      </c>
      <c r="R4973" s="20" t="n"/>
    </row>
    <row r="4974">
      <c r="A4974" s="39" t="n"/>
      <c r="B4974" s="20" t="n"/>
      <c r="C4974" s="20" t="n"/>
      <c r="D4974" s="20" t="n"/>
      <c r="E4974" s="20" t="n"/>
      <c r="F4974" s="26">
        <f>IF(E4974="","",IFERROR(INDEX('İş emirleri'!$B$6:$B$305,MATCH(E4974,'İş emirleri'!$A$6:$A$305,0)),"İş emri yok"))</f>
        <v/>
      </c>
      <c r="G4974" s="38" t="n"/>
      <c r="H4974" s="38" t="n"/>
      <c r="I4974" s="20" t="n"/>
      <c r="J4974" s="40">
        <f>IF(G4974="","",MAX(0,G4974-N(H4974)))</f>
        <v/>
      </c>
      <c r="K4974" s="24">
        <f>IF(OR(G4974="",N(G4974)=0),"",J4974/G4974)</f>
        <v/>
      </c>
      <c r="L4974" s="38" t="n"/>
      <c r="M4974" s="38" t="n"/>
      <c r="N4974" s="20" t="n"/>
      <c r="O4974" s="40">
        <f>IF(AND(L4974="",M4974=""),"",N(L4974)+N(M4974))</f>
        <v/>
      </c>
      <c r="P4974" s="24">
        <f>IF(OR(O4974="",N(O4974)=0),"",N(M4974)/O4974)</f>
        <v/>
      </c>
      <c r="Q4974" s="40">
        <f>IF(OR(J4974="",N(J4974)=0,O4974=""),"",N(L4974)/(J4974/60))</f>
        <v/>
      </c>
      <c r="R4974" s="20" t="n"/>
    </row>
    <row r="4975">
      <c r="A4975" s="39" t="n"/>
      <c r="B4975" s="20" t="n"/>
      <c r="C4975" s="20" t="n"/>
      <c r="D4975" s="20" t="n"/>
      <c r="E4975" s="20" t="n"/>
      <c r="F4975" s="26">
        <f>IF(E4975="","",IFERROR(INDEX('İş emirleri'!$B$6:$B$305,MATCH(E4975,'İş emirleri'!$A$6:$A$305,0)),"İş emri yok"))</f>
        <v/>
      </c>
      <c r="G4975" s="38" t="n"/>
      <c r="H4975" s="38" t="n"/>
      <c r="I4975" s="20" t="n"/>
      <c r="J4975" s="40">
        <f>IF(G4975="","",MAX(0,G4975-N(H4975)))</f>
        <v/>
      </c>
      <c r="K4975" s="24">
        <f>IF(OR(G4975="",N(G4975)=0),"",J4975/G4975)</f>
        <v/>
      </c>
      <c r="L4975" s="38" t="n"/>
      <c r="M4975" s="38" t="n"/>
      <c r="N4975" s="20" t="n"/>
      <c r="O4975" s="40">
        <f>IF(AND(L4975="",M4975=""),"",N(L4975)+N(M4975))</f>
        <v/>
      </c>
      <c r="P4975" s="24">
        <f>IF(OR(O4975="",N(O4975)=0),"",N(M4975)/O4975)</f>
        <v/>
      </c>
      <c r="Q4975" s="40">
        <f>IF(OR(J4975="",N(J4975)=0,O4975=""),"",N(L4975)/(J4975/60))</f>
        <v/>
      </c>
      <c r="R4975" s="20" t="n"/>
    </row>
    <row r="4976">
      <c r="A4976" s="39" t="n"/>
      <c r="B4976" s="20" t="n"/>
      <c r="C4976" s="20" t="n"/>
      <c r="D4976" s="20" t="n"/>
      <c r="E4976" s="20" t="n"/>
      <c r="F4976" s="26">
        <f>IF(E4976="","",IFERROR(INDEX('İş emirleri'!$B$6:$B$305,MATCH(E4976,'İş emirleri'!$A$6:$A$305,0)),"İş emri yok"))</f>
        <v/>
      </c>
      <c r="G4976" s="38" t="n"/>
      <c r="H4976" s="38" t="n"/>
      <c r="I4976" s="20" t="n"/>
      <c r="J4976" s="40">
        <f>IF(G4976="","",MAX(0,G4976-N(H4976)))</f>
        <v/>
      </c>
      <c r="K4976" s="24">
        <f>IF(OR(G4976="",N(G4976)=0),"",J4976/G4976)</f>
        <v/>
      </c>
      <c r="L4976" s="38" t="n"/>
      <c r="M4976" s="38" t="n"/>
      <c r="N4976" s="20" t="n"/>
      <c r="O4976" s="40">
        <f>IF(AND(L4976="",M4976=""),"",N(L4976)+N(M4976))</f>
        <v/>
      </c>
      <c r="P4976" s="24">
        <f>IF(OR(O4976="",N(O4976)=0),"",N(M4976)/O4976)</f>
        <v/>
      </c>
      <c r="Q4976" s="40">
        <f>IF(OR(J4976="",N(J4976)=0,O4976=""),"",N(L4976)/(J4976/60))</f>
        <v/>
      </c>
      <c r="R4976" s="20" t="n"/>
    </row>
    <row r="4977">
      <c r="A4977" s="39" t="n"/>
      <c r="B4977" s="20" t="n"/>
      <c r="C4977" s="20" t="n"/>
      <c r="D4977" s="20" t="n"/>
      <c r="E4977" s="20" t="n"/>
      <c r="F4977" s="26">
        <f>IF(E4977="","",IFERROR(INDEX('İş emirleri'!$B$6:$B$305,MATCH(E4977,'İş emirleri'!$A$6:$A$305,0)),"İş emri yok"))</f>
        <v/>
      </c>
      <c r="G4977" s="38" t="n"/>
      <c r="H4977" s="38" t="n"/>
      <c r="I4977" s="20" t="n"/>
      <c r="J4977" s="40">
        <f>IF(G4977="","",MAX(0,G4977-N(H4977)))</f>
        <v/>
      </c>
      <c r="K4977" s="24">
        <f>IF(OR(G4977="",N(G4977)=0),"",J4977/G4977)</f>
        <v/>
      </c>
      <c r="L4977" s="38" t="n"/>
      <c r="M4977" s="38" t="n"/>
      <c r="N4977" s="20" t="n"/>
      <c r="O4977" s="40">
        <f>IF(AND(L4977="",M4977=""),"",N(L4977)+N(M4977))</f>
        <v/>
      </c>
      <c r="P4977" s="24">
        <f>IF(OR(O4977="",N(O4977)=0),"",N(M4977)/O4977)</f>
        <v/>
      </c>
      <c r="Q4977" s="40">
        <f>IF(OR(J4977="",N(J4977)=0,O4977=""),"",N(L4977)/(J4977/60))</f>
        <v/>
      </c>
      <c r="R4977" s="20" t="n"/>
    </row>
    <row r="4978">
      <c r="A4978" s="39" t="n"/>
      <c r="B4978" s="20" t="n"/>
      <c r="C4978" s="20" t="n"/>
      <c r="D4978" s="20" t="n"/>
      <c r="E4978" s="20" t="n"/>
      <c r="F4978" s="26">
        <f>IF(E4978="","",IFERROR(INDEX('İş emirleri'!$B$6:$B$305,MATCH(E4978,'İş emirleri'!$A$6:$A$305,0)),"İş emri yok"))</f>
        <v/>
      </c>
      <c r="G4978" s="38" t="n"/>
      <c r="H4978" s="38" t="n"/>
      <c r="I4978" s="20" t="n"/>
      <c r="J4978" s="40">
        <f>IF(G4978="","",MAX(0,G4978-N(H4978)))</f>
        <v/>
      </c>
      <c r="K4978" s="24">
        <f>IF(OR(G4978="",N(G4978)=0),"",J4978/G4978)</f>
        <v/>
      </c>
      <c r="L4978" s="38" t="n"/>
      <c r="M4978" s="38" t="n"/>
      <c r="N4978" s="20" t="n"/>
      <c r="O4978" s="40">
        <f>IF(AND(L4978="",M4978=""),"",N(L4978)+N(M4978))</f>
        <v/>
      </c>
      <c r="P4978" s="24">
        <f>IF(OR(O4978="",N(O4978)=0),"",N(M4978)/O4978)</f>
        <v/>
      </c>
      <c r="Q4978" s="40">
        <f>IF(OR(J4978="",N(J4978)=0,O4978=""),"",N(L4978)/(J4978/60))</f>
        <v/>
      </c>
      <c r="R4978" s="20" t="n"/>
    </row>
    <row r="4979">
      <c r="A4979" s="39" t="n"/>
      <c r="B4979" s="20" t="n"/>
      <c r="C4979" s="20" t="n"/>
      <c r="D4979" s="20" t="n"/>
      <c r="E4979" s="20" t="n"/>
      <c r="F4979" s="26">
        <f>IF(E4979="","",IFERROR(INDEX('İş emirleri'!$B$6:$B$305,MATCH(E4979,'İş emirleri'!$A$6:$A$305,0)),"İş emri yok"))</f>
        <v/>
      </c>
      <c r="G4979" s="38" t="n"/>
      <c r="H4979" s="38" t="n"/>
      <c r="I4979" s="20" t="n"/>
      <c r="J4979" s="40">
        <f>IF(G4979="","",MAX(0,G4979-N(H4979)))</f>
        <v/>
      </c>
      <c r="K4979" s="24">
        <f>IF(OR(G4979="",N(G4979)=0),"",J4979/G4979)</f>
        <v/>
      </c>
      <c r="L4979" s="38" t="n"/>
      <c r="M4979" s="38" t="n"/>
      <c r="N4979" s="20" t="n"/>
      <c r="O4979" s="40">
        <f>IF(AND(L4979="",M4979=""),"",N(L4979)+N(M4979))</f>
        <v/>
      </c>
      <c r="P4979" s="24">
        <f>IF(OR(O4979="",N(O4979)=0),"",N(M4979)/O4979)</f>
        <v/>
      </c>
      <c r="Q4979" s="40">
        <f>IF(OR(J4979="",N(J4979)=0,O4979=""),"",N(L4979)/(J4979/60))</f>
        <v/>
      </c>
      <c r="R4979" s="20" t="n"/>
    </row>
    <row r="4980">
      <c r="A4980" s="39" t="n"/>
      <c r="B4980" s="20" t="n"/>
      <c r="C4980" s="20" t="n"/>
      <c r="D4980" s="20" t="n"/>
      <c r="E4980" s="20" t="n"/>
      <c r="F4980" s="26">
        <f>IF(E4980="","",IFERROR(INDEX('İş emirleri'!$B$6:$B$305,MATCH(E4980,'İş emirleri'!$A$6:$A$305,0)),"İş emri yok"))</f>
        <v/>
      </c>
      <c r="G4980" s="38" t="n"/>
      <c r="H4980" s="38" t="n"/>
      <c r="I4980" s="20" t="n"/>
      <c r="J4980" s="40">
        <f>IF(G4980="","",MAX(0,G4980-N(H4980)))</f>
        <v/>
      </c>
      <c r="K4980" s="24">
        <f>IF(OR(G4980="",N(G4980)=0),"",J4980/G4980)</f>
        <v/>
      </c>
      <c r="L4980" s="38" t="n"/>
      <c r="M4980" s="38" t="n"/>
      <c r="N4980" s="20" t="n"/>
      <c r="O4980" s="40">
        <f>IF(AND(L4980="",M4980=""),"",N(L4980)+N(M4980))</f>
        <v/>
      </c>
      <c r="P4980" s="24">
        <f>IF(OR(O4980="",N(O4980)=0),"",N(M4980)/O4980)</f>
        <v/>
      </c>
      <c r="Q4980" s="40">
        <f>IF(OR(J4980="",N(J4980)=0,O4980=""),"",N(L4980)/(J4980/60))</f>
        <v/>
      </c>
      <c r="R4980" s="20" t="n"/>
    </row>
    <row r="4981">
      <c r="A4981" s="39" t="n"/>
      <c r="B4981" s="20" t="n"/>
      <c r="C4981" s="20" t="n"/>
      <c r="D4981" s="20" t="n"/>
      <c r="E4981" s="20" t="n"/>
      <c r="F4981" s="26">
        <f>IF(E4981="","",IFERROR(INDEX('İş emirleri'!$B$6:$B$305,MATCH(E4981,'İş emirleri'!$A$6:$A$305,0)),"İş emri yok"))</f>
        <v/>
      </c>
      <c r="G4981" s="38" t="n"/>
      <c r="H4981" s="38" t="n"/>
      <c r="I4981" s="20" t="n"/>
      <c r="J4981" s="40">
        <f>IF(G4981="","",MAX(0,G4981-N(H4981)))</f>
        <v/>
      </c>
      <c r="K4981" s="24">
        <f>IF(OR(G4981="",N(G4981)=0),"",J4981/G4981)</f>
        <v/>
      </c>
      <c r="L4981" s="38" t="n"/>
      <c r="M4981" s="38" t="n"/>
      <c r="N4981" s="20" t="n"/>
      <c r="O4981" s="40">
        <f>IF(AND(L4981="",M4981=""),"",N(L4981)+N(M4981))</f>
        <v/>
      </c>
      <c r="P4981" s="24">
        <f>IF(OR(O4981="",N(O4981)=0),"",N(M4981)/O4981)</f>
        <v/>
      </c>
      <c r="Q4981" s="40">
        <f>IF(OR(J4981="",N(J4981)=0,O4981=""),"",N(L4981)/(J4981/60))</f>
        <v/>
      </c>
      <c r="R4981" s="20" t="n"/>
    </row>
    <row r="4982">
      <c r="A4982" s="39" t="n"/>
      <c r="B4982" s="20" t="n"/>
      <c r="C4982" s="20" t="n"/>
      <c r="D4982" s="20" t="n"/>
      <c r="E4982" s="20" t="n"/>
      <c r="F4982" s="26">
        <f>IF(E4982="","",IFERROR(INDEX('İş emirleri'!$B$6:$B$305,MATCH(E4982,'İş emirleri'!$A$6:$A$305,0)),"İş emri yok"))</f>
        <v/>
      </c>
      <c r="G4982" s="38" t="n"/>
      <c r="H4982" s="38" t="n"/>
      <c r="I4982" s="20" t="n"/>
      <c r="J4982" s="40">
        <f>IF(G4982="","",MAX(0,G4982-N(H4982)))</f>
        <v/>
      </c>
      <c r="K4982" s="24">
        <f>IF(OR(G4982="",N(G4982)=0),"",J4982/G4982)</f>
        <v/>
      </c>
      <c r="L4982" s="38" t="n"/>
      <c r="M4982" s="38" t="n"/>
      <c r="N4982" s="20" t="n"/>
      <c r="O4982" s="40">
        <f>IF(AND(L4982="",M4982=""),"",N(L4982)+N(M4982))</f>
        <v/>
      </c>
      <c r="P4982" s="24">
        <f>IF(OR(O4982="",N(O4982)=0),"",N(M4982)/O4982)</f>
        <v/>
      </c>
      <c r="Q4982" s="40">
        <f>IF(OR(J4982="",N(J4982)=0,O4982=""),"",N(L4982)/(J4982/60))</f>
        <v/>
      </c>
      <c r="R4982" s="20" t="n"/>
    </row>
    <row r="4983">
      <c r="A4983" s="39" t="n"/>
      <c r="B4983" s="20" t="n"/>
      <c r="C4983" s="20" t="n"/>
      <c r="D4983" s="20" t="n"/>
      <c r="E4983" s="20" t="n"/>
      <c r="F4983" s="26">
        <f>IF(E4983="","",IFERROR(INDEX('İş emirleri'!$B$6:$B$305,MATCH(E4983,'İş emirleri'!$A$6:$A$305,0)),"İş emri yok"))</f>
        <v/>
      </c>
      <c r="G4983" s="38" t="n"/>
      <c r="H4983" s="38" t="n"/>
      <c r="I4983" s="20" t="n"/>
      <c r="J4983" s="40">
        <f>IF(G4983="","",MAX(0,G4983-N(H4983)))</f>
        <v/>
      </c>
      <c r="K4983" s="24">
        <f>IF(OR(G4983="",N(G4983)=0),"",J4983/G4983)</f>
        <v/>
      </c>
      <c r="L4983" s="38" t="n"/>
      <c r="M4983" s="38" t="n"/>
      <c r="N4983" s="20" t="n"/>
      <c r="O4983" s="40">
        <f>IF(AND(L4983="",M4983=""),"",N(L4983)+N(M4983))</f>
        <v/>
      </c>
      <c r="P4983" s="24">
        <f>IF(OR(O4983="",N(O4983)=0),"",N(M4983)/O4983)</f>
        <v/>
      </c>
      <c r="Q4983" s="40">
        <f>IF(OR(J4983="",N(J4983)=0,O4983=""),"",N(L4983)/(J4983/60))</f>
        <v/>
      </c>
      <c r="R4983" s="20" t="n"/>
    </row>
    <row r="4984">
      <c r="A4984" s="39" t="n"/>
      <c r="B4984" s="20" t="n"/>
      <c r="C4984" s="20" t="n"/>
      <c r="D4984" s="20" t="n"/>
      <c r="E4984" s="20" t="n"/>
      <c r="F4984" s="26">
        <f>IF(E4984="","",IFERROR(INDEX('İş emirleri'!$B$6:$B$305,MATCH(E4984,'İş emirleri'!$A$6:$A$305,0)),"İş emri yok"))</f>
        <v/>
      </c>
      <c r="G4984" s="38" t="n"/>
      <c r="H4984" s="38" t="n"/>
      <c r="I4984" s="20" t="n"/>
      <c r="J4984" s="40">
        <f>IF(G4984="","",MAX(0,G4984-N(H4984)))</f>
        <v/>
      </c>
      <c r="K4984" s="24">
        <f>IF(OR(G4984="",N(G4984)=0),"",J4984/G4984)</f>
        <v/>
      </c>
      <c r="L4984" s="38" t="n"/>
      <c r="M4984" s="38" t="n"/>
      <c r="N4984" s="20" t="n"/>
      <c r="O4984" s="40">
        <f>IF(AND(L4984="",M4984=""),"",N(L4984)+N(M4984))</f>
        <v/>
      </c>
      <c r="P4984" s="24">
        <f>IF(OR(O4984="",N(O4984)=0),"",N(M4984)/O4984)</f>
        <v/>
      </c>
      <c r="Q4984" s="40">
        <f>IF(OR(J4984="",N(J4984)=0,O4984=""),"",N(L4984)/(J4984/60))</f>
        <v/>
      </c>
      <c r="R4984" s="20" t="n"/>
    </row>
    <row r="4985">
      <c r="A4985" s="39" t="n"/>
      <c r="B4985" s="20" t="n"/>
      <c r="C4985" s="20" t="n"/>
      <c r="D4985" s="20" t="n"/>
      <c r="E4985" s="20" t="n"/>
      <c r="F4985" s="26">
        <f>IF(E4985="","",IFERROR(INDEX('İş emirleri'!$B$6:$B$305,MATCH(E4985,'İş emirleri'!$A$6:$A$305,0)),"İş emri yok"))</f>
        <v/>
      </c>
      <c r="G4985" s="38" t="n"/>
      <c r="H4985" s="38" t="n"/>
      <c r="I4985" s="20" t="n"/>
      <c r="J4985" s="40">
        <f>IF(G4985="","",MAX(0,G4985-N(H4985)))</f>
        <v/>
      </c>
      <c r="K4985" s="24">
        <f>IF(OR(G4985="",N(G4985)=0),"",J4985/G4985)</f>
        <v/>
      </c>
      <c r="L4985" s="38" t="n"/>
      <c r="M4985" s="38" t="n"/>
      <c r="N4985" s="20" t="n"/>
      <c r="O4985" s="40">
        <f>IF(AND(L4985="",M4985=""),"",N(L4985)+N(M4985))</f>
        <v/>
      </c>
      <c r="P4985" s="24">
        <f>IF(OR(O4985="",N(O4985)=0),"",N(M4985)/O4985)</f>
        <v/>
      </c>
      <c r="Q4985" s="40">
        <f>IF(OR(J4985="",N(J4985)=0,O4985=""),"",N(L4985)/(J4985/60))</f>
        <v/>
      </c>
      <c r="R4985" s="20" t="n"/>
    </row>
    <row r="4986">
      <c r="A4986" s="39" t="n"/>
      <c r="B4986" s="20" t="n"/>
      <c r="C4986" s="20" t="n"/>
      <c r="D4986" s="20" t="n"/>
      <c r="E4986" s="20" t="n"/>
      <c r="F4986" s="26">
        <f>IF(E4986="","",IFERROR(INDEX('İş emirleri'!$B$6:$B$305,MATCH(E4986,'İş emirleri'!$A$6:$A$305,0)),"İş emri yok"))</f>
        <v/>
      </c>
      <c r="G4986" s="38" t="n"/>
      <c r="H4986" s="38" t="n"/>
      <c r="I4986" s="20" t="n"/>
      <c r="J4986" s="40">
        <f>IF(G4986="","",MAX(0,G4986-N(H4986)))</f>
        <v/>
      </c>
      <c r="K4986" s="24">
        <f>IF(OR(G4986="",N(G4986)=0),"",J4986/G4986)</f>
        <v/>
      </c>
      <c r="L4986" s="38" t="n"/>
      <c r="M4986" s="38" t="n"/>
      <c r="N4986" s="20" t="n"/>
      <c r="O4986" s="40">
        <f>IF(AND(L4986="",M4986=""),"",N(L4986)+N(M4986))</f>
        <v/>
      </c>
      <c r="P4986" s="24">
        <f>IF(OR(O4986="",N(O4986)=0),"",N(M4986)/O4986)</f>
        <v/>
      </c>
      <c r="Q4986" s="40">
        <f>IF(OR(J4986="",N(J4986)=0,O4986=""),"",N(L4986)/(J4986/60))</f>
        <v/>
      </c>
      <c r="R4986" s="20" t="n"/>
    </row>
    <row r="4987">
      <c r="A4987" s="39" t="n"/>
      <c r="B4987" s="20" t="n"/>
      <c r="C4987" s="20" t="n"/>
      <c r="D4987" s="20" t="n"/>
      <c r="E4987" s="20" t="n"/>
      <c r="F4987" s="26">
        <f>IF(E4987="","",IFERROR(INDEX('İş emirleri'!$B$6:$B$305,MATCH(E4987,'İş emirleri'!$A$6:$A$305,0)),"İş emri yok"))</f>
        <v/>
      </c>
      <c r="G4987" s="38" t="n"/>
      <c r="H4987" s="38" t="n"/>
      <c r="I4987" s="20" t="n"/>
      <c r="J4987" s="40">
        <f>IF(G4987="","",MAX(0,G4987-N(H4987)))</f>
        <v/>
      </c>
      <c r="K4987" s="24">
        <f>IF(OR(G4987="",N(G4987)=0),"",J4987/G4987)</f>
        <v/>
      </c>
      <c r="L4987" s="38" t="n"/>
      <c r="M4987" s="38" t="n"/>
      <c r="N4987" s="20" t="n"/>
      <c r="O4987" s="40">
        <f>IF(AND(L4987="",M4987=""),"",N(L4987)+N(M4987))</f>
        <v/>
      </c>
      <c r="P4987" s="24">
        <f>IF(OR(O4987="",N(O4987)=0),"",N(M4987)/O4987)</f>
        <v/>
      </c>
      <c r="Q4987" s="40">
        <f>IF(OR(J4987="",N(J4987)=0,O4987=""),"",N(L4987)/(J4987/60))</f>
        <v/>
      </c>
      <c r="R4987" s="20" t="n"/>
    </row>
    <row r="4988">
      <c r="A4988" s="39" t="n"/>
      <c r="B4988" s="20" t="n"/>
      <c r="C4988" s="20" t="n"/>
      <c r="D4988" s="20" t="n"/>
      <c r="E4988" s="20" t="n"/>
      <c r="F4988" s="26">
        <f>IF(E4988="","",IFERROR(INDEX('İş emirleri'!$B$6:$B$305,MATCH(E4988,'İş emirleri'!$A$6:$A$305,0)),"İş emri yok"))</f>
        <v/>
      </c>
      <c r="G4988" s="38" t="n"/>
      <c r="H4988" s="38" t="n"/>
      <c r="I4988" s="20" t="n"/>
      <c r="J4988" s="40">
        <f>IF(G4988="","",MAX(0,G4988-N(H4988)))</f>
        <v/>
      </c>
      <c r="K4988" s="24">
        <f>IF(OR(G4988="",N(G4988)=0),"",J4988/G4988)</f>
        <v/>
      </c>
      <c r="L4988" s="38" t="n"/>
      <c r="M4988" s="38" t="n"/>
      <c r="N4988" s="20" t="n"/>
      <c r="O4988" s="40">
        <f>IF(AND(L4988="",M4988=""),"",N(L4988)+N(M4988))</f>
        <v/>
      </c>
      <c r="P4988" s="24">
        <f>IF(OR(O4988="",N(O4988)=0),"",N(M4988)/O4988)</f>
        <v/>
      </c>
      <c r="Q4988" s="40">
        <f>IF(OR(J4988="",N(J4988)=0,O4988=""),"",N(L4988)/(J4988/60))</f>
        <v/>
      </c>
      <c r="R4988" s="20" t="n"/>
    </row>
    <row r="4989">
      <c r="A4989" s="39" t="n"/>
      <c r="B4989" s="20" t="n"/>
      <c r="C4989" s="20" t="n"/>
      <c r="D4989" s="20" t="n"/>
      <c r="E4989" s="20" t="n"/>
      <c r="F4989" s="26">
        <f>IF(E4989="","",IFERROR(INDEX('İş emirleri'!$B$6:$B$305,MATCH(E4989,'İş emirleri'!$A$6:$A$305,0)),"İş emri yok"))</f>
        <v/>
      </c>
      <c r="G4989" s="38" t="n"/>
      <c r="H4989" s="38" t="n"/>
      <c r="I4989" s="20" t="n"/>
      <c r="J4989" s="40">
        <f>IF(G4989="","",MAX(0,G4989-N(H4989)))</f>
        <v/>
      </c>
      <c r="K4989" s="24">
        <f>IF(OR(G4989="",N(G4989)=0),"",J4989/G4989)</f>
        <v/>
      </c>
      <c r="L4989" s="38" t="n"/>
      <c r="M4989" s="38" t="n"/>
      <c r="N4989" s="20" t="n"/>
      <c r="O4989" s="40">
        <f>IF(AND(L4989="",M4989=""),"",N(L4989)+N(M4989))</f>
        <v/>
      </c>
      <c r="P4989" s="24">
        <f>IF(OR(O4989="",N(O4989)=0),"",N(M4989)/O4989)</f>
        <v/>
      </c>
      <c r="Q4989" s="40">
        <f>IF(OR(J4989="",N(J4989)=0,O4989=""),"",N(L4989)/(J4989/60))</f>
        <v/>
      </c>
      <c r="R4989" s="20" t="n"/>
    </row>
    <row r="4990">
      <c r="A4990" s="39" t="n"/>
      <c r="B4990" s="20" t="n"/>
      <c r="C4990" s="20" t="n"/>
      <c r="D4990" s="20" t="n"/>
      <c r="E4990" s="20" t="n"/>
      <c r="F4990" s="26">
        <f>IF(E4990="","",IFERROR(INDEX('İş emirleri'!$B$6:$B$305,MATCH(E4990,'İş emirleri'!$A$6:$A$305,0)),"İş emri yok"))</f>
        <v/>
      </c>
      <c r="G4990" s="38" t="n"/>
      <c r="H4990" s="38" t="n"/>
      <c r="I4990" s="20" t="n"/>
      <c r="J4990" s="40">
        <f>IF(G4990="","",MAX(0,G4990-N(H4990)))</f>
        <v/>
      </c>
      <c r="K4990" s="24">
        <f>IF(OR(G4990="",N(G4990)=0),"",J4990/G4990)</f>
        <v/>
      </c>
      <c r="L4990" s="38" t="n"/>
      <c r="M4990" s="38" t="n"/>
      <c r="N4990" s="20" t="n"/>
      <c r="O4990" s="40">
        <f>IF(AND(L4990="",M4990=""),"",N(L4990)+N(M4990))</f>
        <v/>
      </c>
      <c r="P4990" s="24">
        <f>IF(OR(O4990="",N(O4990)=0),"",N(M4990)/O4990)</f>
        <v/>
      </c>
      <c r="Q4990" s="40">
        <f>IF(OR(J4990="",N(J4990)=0,O4990=""),"",N(L4990)/(J4990/60))</f>
        <v/>
      </c>
      <c r="R4990" s="20" t="n"/>
    </row>
    <row r="4991">
      <c r="A4991" s="39" t="n"/>
      <c r="B4991" s="20" t="n"/>
      <c r="C4991" s="20" t="n"/>
      <c r="D4991" s="20" t="n"/>
      <c r="E4991" s="20" t="n"/>
      <c r="F4991" s="26">
        <f>IF(E4991="","",IFERROR(INDEX('İş emirleri'!$B$6:$B$305,MATCH(E4991,'İş emirleri'!$A$6:$A$305,0)),"İş emri yok"))</f>
        <v/>
      </c>
      <c r="G4991" s="38" t="n"/>
      <c r="H4991" s="38" t="n"/>
      <c r="I4991" s="20" t="n"/>
      <c r="J4991" s="40">
        <f>IF(G4991="","",MAX(0,G4991-N(H4991)))</f>
        <v/>
      </c>
      <c r="K4991" s="24">
        <f>IF(OR(G4991="",N(G4991)=0),"",J4991/G4991)</f>
        <v/>
      </c>
      <c r="L4991" s="38" t="n"/>
      <c r="M4991" s="38" t="n"/>
      <c r="N4991" s="20" t="n"/>
      <c r="O4991" s="40">
        <f>IF(AND(L4991="",M4991=""),"",N(L4991)+N(M4991))</f>
        <v/>
      </c>
      <c r="P4991" s="24">
        <f>IF(OR(O4991="",N(O4991)=0),"",N(M4991)/O4991)</f>
        <v/>
      </c>
      <c r="Q4991" s="40">
        <f>IF(OR(J4991="",N(J4991)=0,O4991=""),"",N(L4991)/(J4991/60))</f>
        <v/>
      </c>
      <c r="R4991" s="20" t="n"/>
    </row>
    <row r="4992">
      <c r="A4992" s="39" t="n"/>
      <c r="B4992" s="20" t="n"/>
      <c r="C4992" s="20" t="n"/>
      <c r="D4992" s="20" t="n"/>
      <c r="E4992" s="20" t="n"/>
      <c r="F4992" s="26">
        <f>IF(E4992="","",IFERROR(INDEX('İş emirleri'!$B$6:$B$305,MATCH(E4992,'İş emirleri'!$A$6:$A$305,0)),"İş emri yok"))</f>
        <v/>
      </c>
      <c r="G4992" s="38" t="n"/>
      <c r="H4992" s="38" t="n"/>
      <c r="I4992" s="20" t="n"/>
      <c r="J4992" s="40">
        <f>IF(G4992="","",MAX(0,G4992-N(H4992)))</f>
        <v/>
      </c>
      <c r="K4992" s="24">
        <f>IF(OR(G4992="",N(G4992)=0),"",J4992/G4992)</f>
        <v/>
      </c>
      <c r="L4992" s="38" t="n"/>
      <c r="M4992" s="38" t="n"/>
      <c r="N4992" s="20" t="n"/>
      <c r="O4992" s="40">
        <f>IF(AND(L4992="",M4992=""),"",N(L4992)+N(M4992))</f>
        <v/>
      </c>
      <c r="P4992" s="24">
        <f>IF(OR(O4992="",N(O4992)=0),"",N(M4992)/O4992)</f>
        <v/>
      </c>
      <c r="Q4992" s="40">
        <f>IF(OR(J4992="",N(J4992)=0,O4992=""),"",N(L4992)/(J4992/60))</f>
        <v/>
      </c>
      <c r="R4992" s="20" t="n"/>
    </row>
    <row r="4993">
      <c r="A4993" s="39" t="n"/>
      <c r="B4993" s="20" t="n"/>
      <c r="C4993" s="20" t="n"/>
      <c r="D4993" s="20" t="n"/>
      <c r="E4993" s="20" t="n"/>
      <c r="F4993" s="26">
        <f>IF(E4993="","",IFERROR(INDEX('İş emirleri'!$B$6:$B$305,MATCH(E4993,'İş emirleri'!$A$6:$A$305,0)),"İş emri yok"))</f>
        <v/>
      </c>
      <c r="G4993" s="38" t="n"/>
      <c r="H4993" s="38" t="n"/>
      <c r="I4993" s="20" t="n"/>
      <c r="J4993" s="40">
        <f>IF(G4993="","",MAX(0,G4993-N(H4993)))</f>
        <v/>
      </c>
      <c r="K4993" s="24">
        <f>IF(OR(G4993="",N(G4993)=0),"",J4993/G4993)</f>
        <v/>
      </c>
      <c r="L4993" s="38" t="n"/>
      <c r="M4993" s="38" t="n"/>
      <c r="N4993" s="20" t="n"/>
      <c r="O4993" s="40">
        <f>IF(AND(L4993="",M4993=""),"",N(L4993)+N(M4993))</f>
        <v/>
      </c>
      <c r="P4993" s="24">
        <f>IF(OR(O4993="",N(O4993)=0),"",N(M4993)/O4993)</f>
        <v/>
      </c>
      <c r="Q4993" s="40">
        <f>IF(OR(J4993="",N(J4993)=0,O4993=""),"",N(L4993)/(J4993/60))</f>
        <v/>
      </c>
      <c r="R4993" s="20" t="n"/>
    </row>
    <row r="4994">
      <c r="A4994" s="39" t="n"/>
      <c r="B4994" s="20" t="n"/>
      <c r="C4994" s="20" t="n"/>
      <c r="D4994" s="20" t="n"/>
      <c r="E4994" s="20" t="n"/>
      <c r="F4994" s="26">
        <f>IF(E4994="","",IFERROR(INDEX('İş emirleri'!$B$6:$B$305,MATCH(E4994,'İş emirleri'!$A$6:$A$305,0)),"İş emri yok"))</f>
        <v/>
      </c>
      <c r="G4994" s="38" t="n"/>
      <c r="H4994" s="38" t="n"/>
      <c r="I4994" s="20" t="n"/>
      <c r="J4994" s="40">
        <f>IF(G4994="","",MAX(0,G4994-N(H4994)))</f>
        <v/>
      </c>
      <c r="K4994" s="24">
        <f>IF(OR(G4994="",N(G4994)=0),"",J4994/G4994)</f>
        <v/>
      </c>
      <c r="L4994" s="38" t="n"/>
      <c r="M4994" s="38" t="n"/>
      <c r="N4994" s="20" t="n"/>
      <c r="O4994" s="40">
        <f>IF(AND(L4994="",M4994=""),"",N(L4994)+N(M4994))</f>
        <v/>
      </c>
      <c r="P4994" s="24">
        <f>IF(OR(O4994="",N(O4994)=0),"",N(M4994)/O4994)</f>
        <v/>
      </c>
      <c r="Q4994" s="40">
        <f>IF(OR(J4994="",N(J4994)=0,O4994=""),"",N(L4994)/(J4994/60))</f>
        <v/>
      </c>
      <c r="R4994" s="20" t="n"/>
    </row>
    <row r="4995">
      <c r="A4995" s="39" t="n"/>
      <c r="B4995" s="20" t="n"/>
      <c r="C4995" s="20" t="n"/>
      <c r="D4995" s="20" t="n"/>
      <c r="E4995" s="20" t="n"/>
      <c r="F4995" s="26">
        <f>IF(E4995="","",IFERROR(INDEX('İş emirleri'!$B$6:$B$305,MATCH(E4995,'İş emirleri'!$A$6:$A$305,0)),"İş emri yok"))</f>
        <v/>
      </c>
      <c r="G4995" s="38" t="n"/>
      <c r="H4995" s="38" t="n"/>
      <c r="I4995" s="20" t="n"/>
      <c r="J4995" s="40">
        <f>IF(G4995="","",MAX(0,G4995-N(H4995)))</f>
        <v/>
      </c>
      <c r="K4995" s="24">
        <f>IF(OR(G4995="",N(G4995)=0),"",J4995/G4995)</f>
        <v/>
      </c>
      <c r="L4995" s="38" t="n"/>
      <c r="M4995" s="38" t="n"/>
      <c r="N4995" s="20" t="n"/>
      <c r="O4995" s="40">
        <f>IF(AND(L4995="",M4995=""),"",N(L4995)+N(M4995))</f>
        <v/>
      </c>
      <c r="P4995" s="24">
        <f>IF(OR(O4995="",N(O4995)=0),"",N(M4995)/O4995)</f>
        <v/>
      </c>
      <c r="Q4995" s="40">
        <f>IF(OR(J4995="",N(J4995)=0,O4995=""),"",N(L4995)/(J4995/60))</f>
        <v/>
      </c>
      <c r="R4995" s="20" t="n"/>
    </row>
    <row r="4996">
      <c r="A4996" s="39" t="n"/>
      <c r="B4996" s="20" t="n"/>
      <c r="C4996" s="20" t="n"/>
      <c r="D4996" s="20" t="n"/>
      <c r="E4996" s="20" t="n"/>
      <c r="F4996" s="26">
        <f>IF(E4996="","",IFERROR(INDEX('İş emirleri'!$B$6:$B$305,MATCH(E4996,'İş emirleri'!$A$6:$A$305,0)),"İş emri yok"))</f>
        <v/>
      </c>
      <c r="G4996" s="38" t="n"/>
      <c r="H4996" s="38" t="n"/>
      <c r="I4996" s="20" t="n"/>
      <c r="J4996" s="40">
        <f>IF(G4996="","",MAX(0,G4996-N(H4996)))</f>
        <v/>
      </c>
      <c r="K4996" s="24">
        <f>IF(OR(G4996="",N(G4996)=0),"",J4996/G4996)</f>
        <v/>
      </c>
      <c r="L4996" s="38" t="n"/>
      <c r="M4996" s="38" t="n"/>
      <c r="N4996" s="20" t="n"/>
      <c r="O4996" s="40">
        <f>IF(AND(L4996="",M4996=""),"",N(L4996)+N(M4996))</f>
        <v/>
      </c>
      <c r="P4996" s="24">
        <f>IF(OR(O4996="",N(O4996)=0),"",N(M4996)/O4996)</f>
        <v/>
      </c>
      <c r="Q4996" s="40">
        <f>IF(OR(J4996="",N(J4996)=0,O4996=""),"",N(L4996)/(J4996/60))</f>
        <v/>
      </c>
      <c r="R4996" s="20" t="n"/>
    </row>
    <row r="4997">
      <c r="A4997" s="39" t="n"/>
      <c r="B4997" s="20" t="n"/>
      <c r="C4997" s="20" t="n"/>
      <c r="D4997" s="20" t="n"/>
      <c r="E4997" s="20" t="n"/>
      <c r="F4997" s="26">
        <f>IF(E4997="","",IFERROR(INDEX('İş emirleri'!$B$6:$B$305,MATCH(E4997,'İş emirleri'!$A$6:$A$305,0)),"İş emri yok"))</f>
        <v/>
      </c>
      <c r="G4997" s="38" t="n"/>
      <c r="H4997" s="38" t="n"/>
      <c r="I4997" s="20" t="n"/>
      <c r="J4997" s="40">
        <f>IF(G4997="","",MAX(0,G4997-N(H4997)))</f>
        <v/>
      </c>
      <c r="K4997" s="24">
        <f>IF(OR(G4997="",N(G4997)=0),"",J4997/G4997)</f>
        <v/>
      </c>
      <c r="L4997" s="38" t="n"/>
      <c r="M4997" s="38" t="n"/>
      <c r="N4997" s="20" t="n"/>
      <c r="O4997" s="40">
        <f>IF(AND(L4997="",M4997=""),"",N(L4997)+N(M4997))</f>
        <v/>
      </c>
      <c r="P4997" s="24">
        <f>IF(OR(O4997="",N(O4997)=0),"",N(M4997)/O4997)</f>
        <v/>
      </c>
      <c r="Q4997" s="40">
        <f>IF(OR(J4997="",N(J4997)=0,O4997=""),"",N(L4997)/(J4997/60))</f>
        <v/>
      </c>
      <c r="R4997" s="20" t="n"/>
    </row>
    <row r="4998">
      <c r="A4998" s="39" t="n"/>
      <c r="B4998" s="20" t="n"/>
      <c r="C4998" s="20" t="n"/>
      <c r="D4998" s="20" t="n"/>
      <c r="E4998" s="20" t="n"/>
      <c r="F4998" s="26">
        <f>IF(E4998="","",IFERROR(INDEX('İş emirleri'!$B$6:$B$305,MATCH(E4998,'İş emirleri'!$A$6:$A$305,0)),"İş emri yok"))</f>
        <v/>
      </c>
      <c r="G4998" s="38" t="n"/>
      <c r="H4998" s="38" t="n"/>
      <c r="I4998" s="20" t="n"/>
      <c r="J4998" s="40">
        <f>IF(G4998="","",MAX(0,G4998-N(H4998)))</f>
        <v/>
      </c>
      <c r="K4998" s="24">
        <f>IF(OR(G4998="",N(G4998)=0),"",J4998/G4998)</f>
        <v/>
      </c>
      <c r="L4998" s="38" t="n"/>
      <c r="M4998" s="38" t="n"/>
      <c r="N4998" s="20" t="n"/>
      <c r="O4998" s="40">
        <f>IF(AND(L4998="",M4998=""),"",N(L4998)+N(M4998))</f>
        <v/>
      </c>
      <c r="P4998" s="24">
        <f>IF(OR(O4998="",N(O4998)=0),"",N(M4998)/O4998)</f>
        <v/>
      </c>
      <c r="Q4998" s="40">
        <f>IF(OR(J4998="",N(J4998)=0,O4998=""),"",N(L4998)/(J4998/60))</f>
        <v/>
      </c>
      <c r="R4998" s="20" t="n"/>
    </row>
    <row r="4999">
      <c r="A4999" s="39" t="n"/>
      <c r="B4999" s="20" t="n"/>
      <c r="C4999" s="20" t="n"/>
      <c r="D4999" s="20" t="n"/>
      <c r="E4999" s="20" t="n"/>
      <c r="F4999" s="26">
        <f>IF(E4999="","",IFERROR(INDEX('İş emirleri'!$B$6:$B$305,MATCH(E4999,'İş emirleri'!$A$6:$A$305,0)),"İş emri yok"))</f>
        <v/>
      </c>
      <c r="G4999" s="38" t="n"/>
      <c r="H4999" s="38" t="n"/>
      <c r="I4999" s="20" t="n"/>
      <c r="J4999" s="40">
        <f>IF(G4999="","",MAX(0,G4999-N(H4999)))</f>
        <v/>
      </c>
      <c r="K4999" s="24">
        <f>IF(OR(G4999="",N(G4999)=0),"",J4999/G4999)</f>
        <v/>
      </c>
      <c r="L4999" s="38" t="n"/>
      <c r="M4999" s="38" t="n"/>
      <c r="N4999" s="20" t="n"/>
      <c r="O4999" s="40">
        <f>IF(AND(L4999="",M4999=""),"",N(L4999)+N(M4999))</f>
        <v/>
      </c>
      <c r="P4999" s="24">
        <f>IF(OR(O4999="",N(O4999)=0),"",N(M4999)/O4999)</f>
        <v/>
      </c>
      <c r="Q4999" s="40">
        <f>IF(OR(J4999="",N(J4999)=0,O4999=""),"",N(L4999)/(J4999/60))</f>
        <v/>
      </c>
      <c r="R4999" s="20" t="n"/>
    </row>
    <row r="5000">
      <c r="A5000" s="39" t="n"/>
      <c r="B5000" s="20" t="n"/>
      <c r="C5000" s="20" t="n"/>
      <c r="D5000" s="20" t="n"/>
      <c r="E5000" s="20" t="n"/>
      <c r="F5000" s="26">
        <f>IF(E5000="","",IFERROR(INDEX('İş emirleri'!$B$6:$B$305,MATCH(E5000,'İş emirleri'!$A$6:$A$305,0)),"İş emri yok"))</f>
        <v/>
      </c>
      <c r="G5000" s="38" t="n"/>
      <c r="H5000" s="38" t="n"/>
      <c r="I5000" s="20" t="n"/>
      <c r="J5000" s="40">
        <f>IF(G5000="","",MAX(0,G5000-N(H5000)))</f>
        <v/>
      </c>
      <c r="K5000" s="24">
        <f>IF(OR(G5000="",N(G5000)=0),"",J5000/G5000)</f>
        <v/>
      </c>
      <c r="L5000" s="38" t="n"/>
      <c r="M5000" s="38" t="n"/>
      <c r="N5000" s="20" t="n"/>
      <c r="O5000" s="40">
        <f>IF(AND(L5000="",M5000=""),"",N(L5000)+N(M5000))</f>
        <v/>
      </c>
      <c r="P5000" s="24">
        <f>IF(OR(O5000="",N(O5000)=0),"",N(M5000)/O5000)</f>
        <v/>
      </c>
      <c r="Q5000" s="40">
        <f>IF(OR(J5000="",N(J5000)=0,O5000=""),"",N(L5000)/(J5000/60))</f>
        <v/>
      </c>
      <c r="R5000" s="20" t="n"/>
    </row>
    <row r="5001">
      <c r="A5001" s="39" t="n"/>
      <c r="B5001" s="20" t="n"/>
      <c r="C5001" s="20" t="n"/>
      <c r="D5001" s="20" t="n"/>
      <c r="E5001" s="20" t="n"/>
      <c r="F5001" s="26">
        <f>IF(E5001="","",IFERROR(INDEX('İş emirleri'!$B$6:$B$305,MATCH(E5001,'İş emirleri'!$A$6:$A$305,0)),"İş emri yok"))</f>
        <v/>
      </c>
      <c r="G5001" s="38" t="n"/>
      <c r="H5001" s="38" t="n"/>
      <c r="I5001" s="20" t="n"/>
      <c r="J5001" s="40">
        <f>IF(G5001="","",MAX(0,G5001-N(H5001)))</f>
        <v/>
      </c>
      <c r="K5001" s="24">
        <f>IF(OR(G5001="",N(G5001)=0),"",J5001/G5001)</f>
        <v/>
      </c>
      <c r="L5001" s="38" t="n"/>
      <c r="M5001" s="38" t="n"/>
      <c r="N5001" s="20" t="n"/>
      <c r="O5001" s="40">
        <f>IF(AND(L5001="",M5001=""),"",N(L5001)+N(M5001))</f>
        <v/>
      </c>
      <c r="P5001" s="24">
        <f>IF(OR(O5001="",N(O5001)=0),"",N(M5001)/O5001)</f>
        <v/>
      </c>
      <c r="Q5001" s="40">
        <f>IF(OR(J5001="",N(J5001)=0,O5001=""),"",N(L5001)/(J5001/60))</f>
        <v/>
      </c>
      <c r="R5001" s="20" t="n"/>
    </row>
    <row r="5002">
      <c r="A5002" s="39" t="n"/>
      <c r="B5002" s="20" t="n"/>
      <c r="C5002" s="20" t="n"/>
      <c r="D5002" s="20" t="n"/>
      <c r="E5002" s="20" t="n"/>
      <c r="F5002" s="26">
        <f>IF(E5002="","",IFERROR(INDEX('İş emirleri'!$B$6:$B$305,MATCH(E5002,'İş emirleri'!$A$6:$A$305,0)),"İş emri yok"))</f>
        <v/>
      </c>
      <c r="G5002" s="38" t="n"/>
      <c r="H5002" s="38" t="n"/>
      <c r="I5002" s="20" t="n"/>
      <c r="J5002" s="40">
        <f>IF(G5002="","",MAX(0,G5002-N(H5002)))</f>
        <v/>
      </c>
      <c r="K5002" s="24">
        <f>IF(OR(G5002="",N(G5002)=0),"",J5002/G5002)</f>
        <v/>
      </c>
      <c r="L5002" s="38" t="n"/>
      <c r="M5002" s="38" t="n"/>
      <c r="N5002" s="20" t="n"/>
      <c r="O5002" s="40">
        <f>IF(AND(L5002="",M5002=""),"",N(L5002)+N(M5002))</f>
        <v/>
      </c>
      <c r="P5002" s="24">
        <f>IF(OR(O5002="",N(O5002)=0),"",N(M5002)/O5002)</f>
        <v/>
      </c>
      <c r="Q5002" s="40">
        <f>IF(OR(J5002="",N(J5002)=0,O5002=""),"",N(L5002)/(J5002/60))</f>
        <v/>
      </c>
      <c r="R5002" s="20" t="n"/>
    </row>
    <row r="5003">
      <c r="A5003" s="39" t="n"/>
      <c r="B5003" s="20" t="n"/>
      <c r="C5003" s="20" t="n"/>
      <c r="D5003" s="20" t="n"/>
      <c r="E5003" s="20" t="n"/>
      <c r="F5003" s="26">
        <f>IF(E5003="","",IFERROR(INDEX('İş emirleri'!$B$6:$B$305,MATCH(E5003,'İş emirleri'!$A$6:$A$305,0)),"İş emri yok"))</f>
        <v/>
      </c>
      <c r="G5003" s="38" t="n"/>
      <c r="H5003" s="38" t="n"/>
      <c r="I5003" s="20" t="n"/>
      <c r="J5003" s="40">
        <f>IF(G5003="","",MAX(0,G5003-N(H5003)))</f>
        <v/>
      </c>
      <c r="K5003" s="24">
        <f>IF(OR(G5003="",N(G5003)=0),"",J5003/G5003)</f>
        <v/>
      </c>
      <c r="L5003" s="38" t="n"/>
      <c r="M5003" s="38" t="n"/>
      <c r="N5003" s="20" t="n"/>
      <c r="O5003" s="40">
        <f>IF(AND(L5003="",M5003=""),"",N(L5003)+N(M5003))</f>
        <v/>
      </c>
      <c r="P5003" s="24">
        <f>IF(OR(O5003="",N(O5003)=0),"",N(M5003)/O5003)</f>
        <v/>
      </c>
      <c r="Q5003" s="40">
        <f>IF(OR(J5003="",N(J5003)=0,O5003=""),"",N(L5003)/(J5003/60))</f>
        <v/>
      </c>
      <c r="R5003" s="20" t="n"/>
    </row>
    <row r="5004">
      <c r="A5004" s="39" t="n"/>
      <c r="B5004" s="20" t="n"/>
      <c r="C5004" s="20" t="n"/>
      <c r="D5004" s="20" t="n"/>
      <c r="E5004" s="20" t="n"/>
      <c r="F5004" s="26">
        <f>IF(E5004="","",IFERROR(INDEX('İş emirleri'!$B$6:$B$305,MATCH(E5004,'İş emirleri'!$A$6:$A$305,0)),"İş emri yok"))</f>
        <v/>
      </c>
      <c r="G5004" s="38" t="n"/>
      <c r="H5004" s="38" t="n"/>
      <c r="I5004" s="20" t="n"/>
      <c r="J5004" s="40">
        <f>IF(G5004="","",MAX(0,G5004-N(H5004)))</f>
        <v/>
      </c>
      <c r="K5004" s="24">
        <f>IF(OR(G5004="",N(G5004)=0),"",J5004/G5004)</f>
        <v/>
      </c>
      <c r="L5004" s="38" t="n"/>
      <c r="M5004" s="38" t="n"/>
      <c r="N5004" s="20" t="n"/>
      <c r="O5004" s="40">
        <f>IF(AND(L5004="",M5004=""),"",N(L5004)+N(M5004))</f>
        <v/>
      </c>
      <c r="P5004" s="24">
        <f>IF(OR(O5004="",N(O5004)=0),"",N(M5004)/O5004)</f>
        <v/>
      </c>
      <c r="Q5004" s="40">
        <f>IF(OR(J5004="",N(J5004)=0,O5004=""),"",N(L5004)/(J5004/60))</f>
        <v/>
      </c>
      <c r="R5004" s="20" t="n"/>
    </row>
    <row r="5005">
      <c r="A5005" s="39" t="n"/>
      <c r="B5005" s="20" t="n"/>
      <c r="C5005" s="20" t="n"/>
      <c r="D5005" s="20" t="n"/>
      <c r="E5005" s="20" t="n"/>
      <c r="F5005" s="26">
        <f>IF(E5005="","",IFERROR(INDEX('İş emirleri'!$B$6:$B$305,MATCH(E5005,'İş emirleri'!$A$6:$A$305,0)),"İş emri yok"))</f>
        <v/>
      </c>
      <c r="G5005" s="38" t="n"/>
      <c r="H5005" s="38" t="n"/>
      <c r="I5005" s="20" t="n"/>
      <c r="J5005" s="40">
        <f>IF(G5005="","",MAX(0,G5005-N(H5005)))</f>
        <v/>
      </c>
      <c r="K5005" s="24">
        <f>IF(OR(G5005="",N(G5005)=0),"",J5005/G5005)</f>
        <v/>
      </c>
      <c r="L5005" s="38" t="n"/>
      <c r="M5005" s="38" t="n"/>
      <c r="N5005" s="20" t="n"/>
      <c r="O5005" s="40">
        <f>IF(AND(L5005="",M5005=""),"",N(L5005)+N(M5005))</f>
        <v/>
      </c>
      <c r="P5005" s="24">
        <f>IF(OR(O5005="",N(O5005)=0),"",N(M5005)/O5005)</f>
        <v/>
      </c>
      <c r="Q5005" s="40">
        <f>IF(OR(J5005="",N(J5005)=0,O5005=""),"",N(L5005)/(J5005/60))</f>
        <v/>
      </c>
      <c r="R5005" s="20" t="n"/>
    </row>
  </sheetData>
  <autoFilter ref="A5:R5005"/>
  <conditionalFormatting sqref="P6:P5005">
    <cfRule type="expression" priority="1" dxfId="0">
      <formula>AND(ISNUMBER($P6),$P6&gt;'Özet'!$B$5)</formula>
    </cfRule>
  </conditionalFormatting>
  <conditionalFormatting sqref="K6:K5005">
    <cfRule type="expression" priority="2" dxfId="0">
      <formula>AND(ISNUMBER($K6),$K6&lt;1-'Özet'!$B$6)</formula>
    </cfRule>
  </conditionalFormatting>
  <conditionalFormatting sqref="F6:F5005">
    <cfRule type="expression" priority="3" dxfId="0">
      <formula>$F6="İş emri yok"</formula>
    </cfRule>
  </conditionalFormatting>
  <dataValidations count="8">
    <dataValidation sqref="A6:A5005" showDropDown="0" showInputMessage="0" showErrorMessage="1" allowBlank="1" errorTitle="Geçersiz tarih" error="Tarihi GG.AA.YYYY biçiminde girin." type="date" operator="greaterThan">
      <formula1>36526</formula1>
    </dataValidation>
    <dataValidation sqref="B6:B5005" showDropDown="0" showInputMessage="0" showErrorMessage="1" allowBlank="1" errorTitle="Geçersiz değer" error="Listeden bir değer seçin." type="list">
      <formula1>=Listeler!$B$2:$B$30</formula1>
    </dataValidation>
    <dataValidation sqref="C6:C5005" showDropDown="0" showInputMessage="0" showErrorMessage="1" allowBlank="1" errorTitle="Geçersiz değer" error="Listeden bir değer seçin." type="list">
      <formula1>=Listeler!$A$2:$A$30</formula1>
    </dataValidation>
    <dataValidation sqref="E6:E5005" showDropDown="0" showInputMessage="0" showErrorMessage="1" allowBlank="1" errorTitle="Geçersiz değer" error="Önce iş emrini İş emirleri sayfasına ekleyin." type="list">
      <formula1>='İş emirleri'!$A$6:$A$305</formula1>
    </dataValidation>
    <dataValidation sqref="I6:I5005" showDropDown="0" showInputMessage="0" showErrorMessage="1" allowBlank="1" errorTitle="Geçersiz değer" error="Listeden bir değer seçin." type="list">
      <formula1>=Listeler!$C$2:$C$30</formula1>
    </dataValidation>
    <dataValidation sqref="N6:N5005" showDropDown="0" showInputMessage="0" showErrorMessage="1" allowBlank="1" errorTitle="Geçersiz değer" error="Listeden bir değer seçin." type="list">
      <formula1>=Listeler!$D$2:$D$30</formula1>
    </dataValidation>
    <dataValidation sqref="G6:H5005" showDropDown="0" showInputMessage="0" showErrorMessage="1" allowBlank="1" errorTitle="Geçersiz sayı" error="0 veya daha büyük bir sayı girin." type="decimal" operator="greaterThanOrEqual">
      <formula1>0</formula1>
    </dataValidation>
    <dataValidation sqref="L6:M5005" showDropDown="0" showInputMessage="0" showErrorMessage="1" allowBlank="1" errorTitle="Geçersiz sayı" error="0 veya daha büyük bir sayı girin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6" t="inlineStr">
        <is>
          <t>Aylık özet</t>
        </is>
      </c>
    </row>
    <row r="2">
      <c r="A2" s="17" t="inlineStr">
        <is>
          <t>Yıl ve ayı seçin. Uyarı eşiklerini buradan değiştirebilirsiniz.</t>
        </is>
      </c>
    </row>
    <row r="3" ht="4" customHeight="1">
      <c r="A3" s="4" t="n"/>
      <c r="B3" s="4" t="n"/>
      <c r="C3" s="4" t="n"/>
      <c r="D3" s="4" t="n"/>
      <c r="E3" s="4" t="n"/>
      <c r="F3" s="4" t="n"/>
    </row>
    <row r="5">
      <c r="A5" s="10" t="inlineStr">
        <is>
          <t>Fire oranı uyarı eşiği</t>
        </is>
      </c>
      <c r="B5" s="27" t="n">
        <v>0.05</v>
      </c>
    </row>
    <row r="6">
      <c r="A6" s="10" t="inlineStr">
        <is>
          <t>Duruş payı uyarı eşiği</t>
        </is>
      </c>
      <c r="B6" s="27" t="n">
        <v>0.2</v>
      </c>
    </row>
    <row r="7">
      <c r="A7" s="10" t="inlineStr">
        <is>
          <t>Yıl</t>
        </is>
      </c>
      <c r="B7" s="28" t="n">
        <v>2026</v>
      </c>
    </row>
    <row r="8">
      <c r="A8" s="10" t="inlineStr">
        <is>
          <t>Ay (1-12)</t>
        </is>
      </c>
      <c r="B8" s="28" t="n">
        <v>9</v>
      </c>
    </row>
    <row r="9">
      <c r="A9" t="inlineStr">
        <is>
          <t>Dönem</t>
        </is>
      </c>
      <c r="B9" s="41">
        <f>DATE(B7,B8,1)</f>
        <v/>
      </c>
      <c r="C9" s="41">
        <f>EOMONTH(B9,0)</f>
        <v/>
      </c>
    </row>
    <row r="11">
      <c r="A11" s="20" t="inlineStr">
        <is>
          <t>Sağlam üretim</t>
        </is>
      </c>
      <c r="B11" s="42">
        <f>SUMIFS('Üretim kayıtları'!$L$6:$L$5005,'Üretim kayıtları'!$A$6:$A$5005,"&gt;="&amp;$B$9,'Üretim kayıtları'!$A$6:$A$5005,"&lt;="&amp;$C$9)</f>
        <v/>
      </c>
    </row>
    <row r="12">
      <c r="A12" s="20" t="inlineStr">
        <is>
          <t>Fire</t>
        </is>
      </c>
      <c r="B12" s="42">
        <f>SUMIFS('Üretim kayıtları'!$M$6:$M$5005,'Üretim kayıtları'!$A$6:$A$5005,"&gt;="&amp;$B$9,'Üretim kayıtları'!$A$6:$A$5005,"&lt;="&amp;$C$9)</f>
        <v/>
      </c>
    </row>
    <row r="13">
      <c r="A13" s="20" t="inlineStr">
        <is>
          <t>Fire oranı</t>
        </is>
      </c>
      <c r="B13" s="31">
        <f>IFERROR(B12/(B11+B12),0)</f>
        <v/>
      </c>
    </row>
    <row r="14">
      <c r="A14" s="20" t="inlineStr">
        <is>
          <t>Planlanan süre (saat)</t>
        </is>
      </c>
      <c r="B14" s="32">
        <f>SUMIFS('Üretim kayıtları'!$G$6:$G$5005,'Üretim kayıtları'!$A$6:$A$5005,"&gt;="&amp;$B$9,'Üretim kayıtları'!$A$6:$A$5005,"&lt;="&amp;$C$9)/60</f>
        <v/>
      </c>
    </row>
    <row r="15">
      <c r="A15" s="20" t="inlineStr">
        <is>
          <t>Duruş (saat)</t>
        </is>
      </c>
      <c r="B15" s="32">
        <f>SUMIFS('Üretim kayıtları'!$H$6:$H$5005,'Üretim kayıtları'!$A$6:$A$5005,"&gt;="&amp;$B$9,'Üretim kayıtları'!$A$6:$A$5005,"&lt;="&amp;$C$9)/60</f>
        <v/>
      </c>
    </row>
    <row r="16">
      <c r="A16" s="20" t="inlineStr">
        <is>
          <t>Kullanılabilirlik</t>
        </is>
      </c>
      <c r="B16" s="31">
        <f>IFERROR((B14-B15)/B14,0)</f>
        <v/>
      </c>
    </row>
    <row r="17">
      <c r="A17" s="20" t="inlineStr">
        <is>
          <t>Kayıt (satır) sayısı</t>
        </is>
      </c>
      <c r="B17" s="33">
        <f>COUNTIFS('Üretim kayıtları'!$A$6:$A$5005,"&gt;="&amp;$B$9,'Üretim kayıtları'!$A$6:$A$5005,"&lt;="&amp;$C$9)</f>
        <v/>
      </c>
    </row>
    <row r="19">
      <c r="A19" s="18" t="inlineStr">
        <is>
          <t>Makine / hat</t>
        </is>
      </c>
      <c r="B19" s="18" t="inlineStr">
        <is>
          <t>Sağlam</t>
        </is>
      </c>
      <c r="C19" s="18" t="inlineStr">
        <is>
          <t>Fire</t>
        </is>
      </c>
      <c r="D19" s="18" t="inlineStr">
        <is>
          <t>Fire oranı</t>
        </is>
      </c>
      <c r="E19" s="18" t="inlineStr">
        <is>
          <t>Duruş (saat)</t>
        </is>
      </c>
      <c r="F19" s="18" t="inlineStr">
        <is>
          <t>Kullanılabilirlik</t>
        </is>
      </c>
    </row>
    <row r="20">
      <c r="A20" s="26">
        <f>IF(Listeler!A2="","",Listeler!A2)</f>
        <v/>
      </c>
      <c r="B20" s="40">
        <f>IF($A20="","",SUMIFS('Üretim kayıtları'!$L$6:$L$5005,'Üretim kayıtları'!$A$6:$A$5005,"&gt;="&amp;$B$9,'Üretim kayıtları'!$A$6:$A$5005,"&lt;="&amp;$C$9,'Üretim kayıtları'!$C$6:$C$5005,$A20))</f>
        <v/>
      </c>
      <c r="C20" s="40">
        <f>IF($A20="","",SUMIFS('Üretim kayıtları'!$M$6:$M$5005,'Üretim kayıtları'!$A$6:$A$5005,"&gt;="&amp;$B$9,'Üretim kayıtları'!$A$6:$A$5005,"&lt;="&amp;$C$9,'Üretim kayıtları'!$C$6:$C$5005,$A20))</f>
        <v/>
      </c>
      <c r="D20" s="34">
        <f>IF($A20="","",IFERROR(C20/(B20+C20),0))</f>
        <v/>
      </c>
      <c r="E20" s="35">
        <f>IF($A20="","",SUMIFS('Üretim kayıtları'!$H$6:$H$5005,'Üretim kayıtları'!$A$6:$A$5005,"&gt;="&amp;$B$9,'Üretim kayıtları'!$A$6:$A$5005,"&lt;="&amp;$C$9,'Üretim kayıtları'!$C$6:$C$5005,$A20)/60)</f>
        <v/>
      </c>
      <c r="F20" s="34">
        <f>IF($A20="","",IFERROR(1-SUMIFS('Üretim kayıtları'!$H$6:$H$5005,'Üretim kayıtları'!$A$6:$A$5005,"&gt;="&amp;$B$9,'Üretim kayıtları'!$A$6:$A$5005,"&lt;="&amp;$C$9,'Üretim kayıtları'!$C$6:$C$5005,$A20)/SUMIFS('Üretim kayıtları'!$G$6:$G$5005,'Üretim kayıtları'!$A$6:$A$5005,"&gt;="&amp;$B$9,'Üretim kayıtları'!$A$6:$A$5005,"&lt;="&amp;$C$9,'Üretim kayıtları'!$C$6:$C$5005,$A20),""))</f>
        <v/>
      </c>
    </row>
    <row r="21">
      <c r="A21" s="26">
        <f>IF(Listeler!A3="","",Listeler!A3)</f>
        <v/>
      </c>
      <c r="B21" s="40">
        <f>IF($A21="","",SUMIFS('Üretim kayıtları'!$L$6:$L$5005,'Üretim kayıtları'!$A$6:$A$5005,"&gt;="&amp;$B$9,'Üretim kayıtları'!$A$6:$A$5005,"&lt;="&amp;$C$9,'Üretim kayıtları'!$C$6:$C$5005,$A21))</f>
        <v/>
      </c>
      <c r="C21" s="40">
        <f>IF($A21="","",SUMIFS('Üretim kayıtları'!$M$6:$M$5005,'Üretim kayıtları'!$A$6:$A$5005,"&gt;="&amp;$B$9,'Üretim kayıtları'!$A$6:$A$5005,"&lt;="&amp;$C$9,'Üretim kayıtları'!$C$6:$C$5005,$A21))</f>
        <v/>
      </c>
      <c r="D21" s="34">
        <f>IF($A21="","",IFERROR(C21/(B21+C21),0))</f>
        <v/>
      </c>
      <c r="E21" s="35">
        <f>IF($A21="","",SUMIFS('Üretim kayıtları'!$H$6:$H$5005,'Üretim kayıtları'!$A$6:$A$5005,"&gt;="&amp;$B$9,'Üretim kayıtları'!$A$6:$A$5005,"&lt;="&amp;$C$9,'Üretim kayıtları'!$C$6:$C$5005,$A21)/60)</f>
        <v/>
      </c>
      <c r="F21" s="34">
        <f>IF($A21="","",IFERROR(1-SUMIFS('Üretim kayıtları'!$H$6:$H$5005,'Üretim kayıtları'!$A$6:$A$5005,"&gt;="&amp;$B$9,'Üretim kayıtları'!$A$6:$A$5005,"&lt;="&amp;$C$9,'Üretim kayıtları'!$C$6:$C$5005,$A21)/SUMIFS('Üretim kayıtları'!$G$6:$G$5005,'Üretim kayıtları'!$A$6:$A$5005,"&gt;="&amp;$B$9,'Üretim kayıtları'!$A$6:$A$5005,"&lt;="&amp;$C$9,'Üretim kayıtları'!$C$6:$C$5005,$A21),""))</f>
        <v/>
      </c>
    </row>
    <row r="22">
      <c r="A22" s="26">
        <f>IF(Listeler!A4="","",Listeler!A4)</f>
        <v/>
      </c>
      <c r="B22" s="40">
        <f>IF($A22="","",SUMIFS('Üretim kayıtları'!$L$6:$L$5005,'Üretim kayıtları'!$A$6:$A$5005,"&gt;="&amp;$B$9,'Üretim kayıtları'!$A$6:$A$5005,"&lt;="&amp;$C$9,'Üretim kayıtları'!$C$6:$C$5005,$A22))</f>
        <v/>
      </c>
      <c r="C22" s="40">
        <f>IF($A22="","",SUMIFS('Üretim kayıtları'!$M$6:$M$5005,'Üretim kayıtları'!$A$6:$A$5005,"&gt;="&amp;$B$9,'Üretim kayıtları'!$A$6:$A$5005,"&lt;="&amp;$C$9,'Üretim kayıtları'!$C$6:$C$5005,$A22))</f>
        <v/>
      </c>
      <c r="D22" s="34">
        <f>IF($A22="","",IFERROR(C22/(B22+C22),0))</f>
        <v/>
      </c>
      <c r="E22" s="35">
        <f>IF($A22="","",SUMIFS('Üretim kayıtları'!$H$6:$H$5005,'Üretim kayıtları'!$A$6:$A$5005,"&gt;="&amp;$B$9,'Üretim kayıtları'!$A$6:$A$5005,"&lt;="&amp;$C$9,'Üretim kayıtları'!$C$6:$C$5005,$A22)/60)</f>
        <v/>
      </c>
      <c r="F22" s="34">
        <f>IF($A22="","",IFERROR(1-SUMIFS('Üretim kayıtları'!$H$6:$H$5005,'Üretim kayıtları'!$A$6:$A$5005,"&gt;="&amp;$B$9,'Üretim kayıtları'!$A$6:$A$5005,"&lt;="&amp;$C$9,'Üretim kayıtları'!$C$6:$C$5005,$A22)/SUMIFS('Üretim kayıtları'!$G$6:$G$5005,'Üretim kayıtları'!$A$6:$A$5005,"&gt;="&amp;$B$9,'Üretim kayıtları'!$A$6:$A$5005,"&lt;="&amp;$C$9,'Üretim kayıtları'!$C$6:$C$5005,$A22),""))</f>
        <v/>
      </c>
    </row>
    <row r="23">
      <c r="A23" s="26">
        <f>IF(Listeler!A5="","",Listeler!A5)</f>
        <v/>
      </c>
      <c r="B23" s="40">
        <f>IF($A23="","",SUMIFS('Üretim kayıtları'!$L$6:$L$5005,'Üretim kayıtları'!$A$6:$A$5005,"&gt;="&amp;$B$9,'Üretim kayıtları'!$A$6:$A$5005,"&lt;="&amp;$C$9,'Üretim kayıtları'!$C$6:$C$5005,$A23))</f>
        <v/>
      </c>
      <c r="C23" s="40">
        <f>IF($A23="","",SUMIFS('Üretim kayıtları'!$M$6:$M$5005,'Üretim kayıtları'!$A$6:$A$5005,"&gt;="&amp;$B$9,'Üretim kayıtları'!$A$6:$A$5005,"&lt;="&amp;$C$9,'Üretim kayıtları'!$C$6:$C$5005,$A23))</f>
        <v/>
      </c>
      <c r="D23" s="34">
        <f>IF($A23="","",IFERROR(C23/(B23+C23),0))</f>
        <v/>
      </c>
      <c r="E23" s="35">
        <f>IF($A23="","",SUMIFS('Üretim kayıtları'!$H$6:$H$5005,'Üretim kayıtları'!$A$6:$A$5005,"&gt;="&amp;$B$9,'Üretim kayıtları'!$A$6:$A$5005,"&lt;="&amp;$C$9,'Üretim kayıtları'!$C$6:$C$5005,$A23)/60)</f>
        <v/>
      </c>
      <c r="F23" s="34">
        <f>IF($A23="","",IFERROR(1-SUMIFS('Üretim kayıtları'!$H$6:$H$5005,'Üretim kayıtları'!$A$6:$A$5005,"&gt;="&amp;$B$9,'Üretim kayıtları'!$A$6:$A$5005,"&lt;="&amp;$C$9,'Üretim kayıtları'!$C$6:$C$5005,$A23)/SUMIFS('Üretim kayıtları'!$G$6:$G$5005,'Üretim kayıtları'!$A$6:$A$5005,"&gt;="&amp;$B$9,'Üretim kayıtları'!$A$6:$A$5005,"&lt;="&amp;$C$9,'Üretim kayıtları'!$C$6:$C$5005,$A23),""))</f>
        <v/>
      </c>
    </row>
    <row r="24">
      <c r="A24" s="26">
        <f>IF(Listeler!A6="","",Listeler!A6)</f>
        <v/>
      </c>
      <c r="B24" s="40">
        <f>IF($A24="","",SUMIFS('Üretim kayıtları'!$L$6:$L$5005,'Üretim kayıtları'!$A$6:$A$5005,"&gt;="&amp;$B$9,'Üretim kayıtları'!$A$6:$A$5005,"&lt;="&amp;$C$9,'Üretim kayıtları'!$C$6:$C$5005,$A24))</f>
        <v/>
      </c>
      <c r="C24" s="40">
        <f>IF($A24="","",SUMIFS('Üretim kayıtları'!$M$6:$M$5005,'Üretim kayıtları'!$A$6:$A$5005,"&gt;="&amp;$B$9,'Üretim kayıtları'!$A$6:$A$5005,"&lt;="&amp;$C$9,'Üretim kayıtları'!$C$6:$C$5005,$A24))</f>
        <v/>
      </c>
      <c r="D24" s="34">
        <f>IF($A24="","",IFERROR(C24/(B24+C24),0))</f>
        <v/>
      </c>
      <c r="E24" s="35">
        <f>IF($A24="","",SUMIFS('Üretim kayıtları'!$H$6:$H$5005,'Üretim kayıtları'!$A$6:$A$5005,"&gt;="&amp;$B$9,'Üretim kayıtları'!$A$6:$A$5005,"&lt;="&amp;$C$9,'Üretim kayıtları'!$C$6:$C$5005,$A24)/60)</f>
        <v/>
      </c>
      <c r="F24" s="34">
        <f>IF($A24="","",IFERROR(1-SUMIFS('Üretim kayıtları'!$H$6:$H$5005,'Üretim kayıtları'!$A$6:$A$5005,"&gt;="&amp;$B$9,'Üretim kayıtları'!$A$6:$A$5005,"&lt;="&amp;$C$9,'Üretim kayıtları'!$C$6:$C$5005,$A24)/SUMIFS('Üretim kayıtları'!$G$6:$G$5005,'Üretim kayıtları'!$A$6:$A$5005,"&gt;="&amp;$B$9,'Üretim kayıtları'!$A$6:$A$5005,"&lt;="&amp;$C$9,'Üretim kayıtları'!$C$6:$C$5005,$A24),""))</f>
        <v/>
      </c>
    </row>
    <row r="25">
      <c r="A25" s="26">
        <f>IF(Listeler!A7="","",Listeler!A7)</f>
        <v/>
      </c>
      <c r="B25" s="40">
        <f>IF($A25="","",SUMIFS('Üretim kayıtları'!$L$6:$L$5005,'Üretim kayıtları'!$A$6:$A$5005,"&gt;="&amp;$B$9,'Üretim kayıtları'!$A$6:$A$5005,"&lt;="&amp;$C$9,'Üretim kayıtları'!$C$6:$C$5005,$A25))</f>
        <v/>
      </c>
      <c r="C25" s="40">
        <f>IF($A25="","",SUMIFS('Üretim kayıtları'!$M$6:$M$5005,'Üretim kayıtları'!$A$6:$A$5005,"&gt;="&amp;$B$9,'Üretim kayıtları'!$A$6:$A$5005,"&lt;="&amp;$C$9,'Üretim kayıtları'!$C$6:$C$5005,$A25))</f>
        <v/>
      </c>
      <c r="D25" s="34">
        <f>IF($A25="","",IFERROR(C25/(B25+C25),0))</f>
        <v/>
      </c>
      <c r="E25" s="35">
        <f>IF($A25="","",SUMIFS('Üretim kayıtları'!$H$6:$H$5005,'Üretim kayıtları'!$A$6:$A$5005,"&gt;="&amp;$B$9,'Üretim kayıtları'!$A$6:$A$5005,"&lt;="&amp;$C$9,'Üretim kayıtları'!$C$6:$C$5005,$A25)/60)</f>
        <v/>
      </c>
      <c r="F25" s="34">
        <f>IF($A25="","",IFERROR(1-SUMIFS('Üretim kayıtları'!$H$6:$H$5005,'Üretim kayıtları'!$A$6:$A$5005,"&gt;="&amp;$B$9,'Üretim kayıtları'!$A$6:$A$5005,"&lt;="&amp;$C$9,'Üretim kayıtları'!$C$6:$C$5005,$A25)/SUMIFS('Üretim kayıtları'!$G$6:$G$5005,'Üretim kayıtları'!$A$6:$A$5005,"&gt;="&amp;$B$9,'Üretim kayıtları'!$A$6:$A$5005,"&lt;="&amp;$C$9,'Üretim kayıtları'!$C$6:$C$5005,$A25),""))</f>
        <v/>
      </c>
    </row>
    <row r="26">
      <c r="A26" s="26">
        <f>IF(Listeler!A8="","",Listeler!A8)</f>
        <v/>
      </c>
      <c r="B26" s="40">
        <f>IF($A26="","",SUMIFS('Üretim kayıtları'!$L$6:$L$5005,'Üretim kayıtları'!$A$6:$A$5005,"&gt;="&amp;$B$9,'Üretim kayıtları'!$A$6:$A$5005,"&lt;="&amp;$C$9,'Üretim kayıtları'!$C$6:$C$5005,$A26))</f>
        <v/>
      </c>
      <c r="C26" s="40">
        <f>IF($A26="","",SUMIFS('Üretim kayıtları'!$M$6:$M$5005,'Üretim kayıtları'!$A$6:$A$5005,"&gt;="&amp;$B$9,'Üretim kayıtları'!$A$6:$A$5005,"&lt;="&amp;$C$9,'Üretim kayıtları'!$C$6:$C$5005,$A26))</f>
        <v/>
      </c>
      <c r="D26" s="34">
        <f>IF($A26="","",IFERROR(C26/(B26+C26),0))</f>
        <v/>
      </c>
      <c r="E26" s="35">
        <f>IF($A26="","",SUMIFS('Üretim kayıtları'!$H$6:$H$5005,'Üretim kayıtları'!$A$6:$A$5005,"&gt;="&amp;$B$9,'Üretim kayıtları'!$A$6:$A$5005,"&lt;="&amp;$C$9,'Üretim kayıtları'!$C$6:$C$5005,$A26)/60)</f>
        <v/>
      </c>
      <c r="F26" s="34">
        <f>IF($A26="","",IFERROR(1-SUMIFS('Üretim kayıtları'!$H$6:$H$5005,'Üretim kayıtları'!$A$6:$A$5005,"&gt;="&amp;$B$9,'Üretim kayıtları'!$A$6:$A$5005,"&lt;="&amp;$C$9,'Üretim kayıtları'!$C$6:$C$5005,$A26)/SUMIFS('Üretim kayıtları'!$G$6:$G$5005,'Üretim kayıtları'!$A$6:$A$5005,"&gt;="&amp;$B$9,'Üretim kayıtları'!$A$6:$A$5005,"&lt;="&amp;$C$9,'Üretim kayıtları'!$C$6:$C$5005,$A26),""))</f>
        <v/>
      </c>
    </row>
    <row r="27">
      <c r="A27" s="26">
        <f>IF(Listeler!A9="","",Listeler!A9)</f>
        <v/>
      </c>
      <c r="B27" s="40">
        <f>IF($A27="","",SUMIFS('Üretim kayıtları'!$L$6:$L$5005,'Üretim kayıtları'!$A$6:$A$5005,"&gt;="&amp;$B$9,'Üretim kayıtları'!$A$6:$A$5005,"&lt;="&amp;$C$9,'Üretim kayıtları'!$C$6:$C$5005,$A27))</f>
        <v/>
      </c>
      <c r="C27" s="40">
        <f>IF($A27="","",SUMIFS('Üretim kayıtları'!$M$6:$M$5005,'Üretim kayıtları'!$A$6:$A$5005,"&gt;="&amp;$B$9,'Üretim kayıtları'!$A$6:$A$5005,"&lt;="&amp;$C$9,'Üretim kayıtları'!$C$6:$C$5005,$A27))</f>
        <v/>
      </c>
      <c r="D27" s="34">
        <f>IF($A27="","",IFERROR(C27/(B27+C27),0))</f>
        <v/>
      </c>
      <c r="E27" s="35">
        <f>IF($A27="","",SUMIFS('Üretim kayıtları'!$H$6:$H$5005,'Üretim kayıtları'!$A$6:$A$5005,"&gt;="&amp;$B$9,'Üretim kayıtları'!$A$6:$A$5005,"&lt;="&amp;$C$9,'Üretim kayıtları'!$C$6:$C$5005,$A27)/60)</f>
        <v/>
      </c>
      <c r="F27" s="34">
        <f>IF($A27="","",IFERROR(1-SUMIFS('Üretim kayıtları'!$H$6:$H$5005,'Üretim kayıtları'!$A$6:$A$5005,"&gt;="&amp;$B$9,'Üretim kayıtları'!$A$6:$A$5005,"&lt;="&amp;$C$9,'Üretim kayıtları'!$C$6:$C$5005,$A27)/SUMIFS('Üretim kayıtları'!$G$6:$G$5005,'Üretim kayıtları'!$A$6:$A$5005,"&gt;="&amp;$B$9,'Üretim kayıtları'!$A$6:$A$5005,"&lt;="&amp;$C$9,'Üretim kayıtları'!$C$6:$C$5005,$A27),""))</f>
        <v/>
      </c>
    </row>
    <row r="28">
      <c r="A28" s="26">
        <f>IF(Listeler!A10="","",Listeler!A10)</f>
        <v/>
      </c>
      <c r="B28" s="40">
        <f>IF($A28="","",SUMIFS('Üretim kayıtları'!$L$6:$L$5005,'Üretim kayıtları'!$A$6:$A$5005,"&gt;="&amp;$B$9,'Üretim kayıtları'!$A$6:$A$5005,"&lt;="&amp;$C$9,'Üretim kayıtları'!$C$6:$C$5005,$A28))</f>
        <v/>
      </c>
      <c r="C28" s="40">
        <f>IF($A28="","",SUMIFS('Üretim kayıtları'!$M$6:$M$5005,'Üretim kayıtları'!$A$6:$A$5005,"&gt;="&amp;$B$9,'Üretim kayıtları'!$A$6:$A$5005,"&lt;="&amp;$C$9,'Üretim kayıtları'!$C$6:$C$5005,$A28))</f>
        <v/>
      </c>
      <c r="D28" s="34">
        <f>IF($A28="","",IFERROR(C28/(B28+C28),0))</f>
        <v/>
      </c>
      <c r="E28" s="35">
        <f>IF($A28="","",SUMIFS('Üretim kayıtları'!$H$6:$H$5005,'Üretim kayıtları'!$A$6:$A$5005,"&gt;="&amp;$B$9,'Üretim kayıtları'!$A$6:$A$5005,"&lt;="&amp;$C$9,'Üretim kayıtları'!$C$6:$C$5005,$A28)/60)</f>
        <v/>
      </c>
      <c r="F28" s="34">
        <f>IF($A28="","",IFERROR(1-SUMIFS('Üretim kayıtları'!$H$6:$H$5005,'Üretim kayıtları'!$A$6:$A$5005,"&gt;="&amp;$B$9,'Üretim kayıtları'!$A$6:$A$5005,"&lt;="&amp;$C$9,'Üretim kayıtları'!$C$6:$C$5005,$A28)/SUMIFS('Üretim kayıtları'!$G$6:$G$5005,'Üretim kayıtları'!$A$6:$A$5005,"&gt;="&amp;$B$9,'Üretim kayıtları'!$A$6:$A$5005,"&lt;="&amp;$C$9,'Üretim kayıtları'!$C$6:$C$5005,$A28),""))</f>
        <v/>
      </c>
    </row>
    <row r="29">
      <c r="A29" s="26">
        <f>IF(Listeler!A11="","",Listeler!A11)</f>
        <v/>
      </c>
      <c r="B29" s="40">
        <f>IF($A29="","",SUMIFS('Üretim kayıtları'!$L$6:$L$5005,'Üretim kayıtları'!$A$6:$A$5005,"&gt;="&amp;$B$9,'Üretim kayıtları'!$A$6:$A$5005,"&lt;="&amp;$C$9,'Üretim kayıtları'!$C$6:$C$5005,$A29))</f>
        <v/>
      </c>
      <c r="C29" s="40">
        <f>IF($A29="","",SUMIFS('Üretim kayıtları'!$M$6:$M$5005,'Üretim kayıtları'!$A$6:$A$5005,"&gt;="&amp;$B$9,'Üretim kayıtları'!$A$6:$A$5005,"&lt;="&amp;$C$9,'Üretim kayıtları'!$C$6:$C$5005,$A29))</f>
        <v/>
      </c>
      <c r="D29" s="34">
        <f>IF($A29="","",IFERROR(C29/(B29+C29),0))</f>
        <v/>
      </c>
      <c r="E29" s="35">
        <f>IF($A29="","",SUMIFS('Üretim kayıtları'!$H$6:$H$5005,'Üretim kayıtları'!$A$6:$A$5005,"&gt;="&amp;$B$9,'Üretim kayıtları'!$A$6:$A$5005,"&lt;="&amp;$C$9,'Üretim kayıtları'!$C$6:$C$5005,$A29)/60)</f>
        <v/>
      </c>
      <c r="F29" s="34">
        <f>IF($A29="","",IFERROR(1-SUMIFS('Üretim kayıtları'!$H$6:$H$5005,'Üretim kayıtları'!$A$6:$A$5005,"&gt;="&amp;$B$9,'Üretim kayıtları'!$A$6:$A$5005,"&lt;="&amp;$C$9,'Üretim kayıtları'!$C$6:$C$5005,$A29)/SUMIFS('Üretim kayıtları'!$G$6:$G$5005,'Üretim kayıtları'!$A$6:$A$5005,"&gt;="&amp;$B$9,'Üretim kayıtları'!$A$6:$A$5005,"&lt;="&amp;$C$9,'Üretim kayıtları'!$C$6:$C$5005,$A29),""))</f>
        <v/>
      </c>
    </row>
    <row r="30">
      <c r="A30" s="26">
        <f>IF(Listeler!A12="","",Listeler!A12)</f>
        <v/>
      </c>
      <c r="B30" s="40">
        <f>IF($A30="","",SUMIFS('Üretim kayıtları'!$L$6:$L$5005,'Üretim kayıtları'!$A$6:$A$5005,"&gt;="&amp;$B$9,'Üretim kayıtları'!$A$6:$A$5005,"&lt;="&amp;$C$9,'Üretim kayıtları'!$C$6:$C$5005,$A30))</f>
        <v/>
      </c>
      <c r="C30" s="40">
        <f>IF($A30="","",SUMIFS('Üretim kayıtları'!$M$6:$M$5005,'Üretim kayıtları'!$A$6:$A$5005,"&gt;="&amp;$B$9,'Üretim kayıtları'!$A$6:$A$5005,"&lt;="&amp;$C$9,'Üretim kayıtları'!$C$6:$C$5005,$A30))</f>
        <v/>
      </c>
      <c r="D30" s="34">
        <f>IF($A30="","",IFERROR(C30/(B30+C30),0))</f>
        <v/>
      </c>
      <c r="E30" s="35">
        <f>IF($A30="","",SUMIFS('Üretim kayıtları'!$H$6:$H$5005,'Üretim kayıtları'!$A$6:$A$5005,"&gt;="&amp;$B$9,'Üretim kayıtları'!$A$6:$A$5005,"&lt;="&amp;$C$9,'Üretim kayıtları'!$C$6:$C$5005,$A30)/60)</f>
        <v/>
      </c>
      <c r="F30" s="34">
        <f>IF($A30="","",IFERROR(1-SUMIFS('Üretim kayıtları'!$H$6:$H$5005,'Üretim kayıtları'!$A$6:$A$5005,"&gt;="&amp;$B$9,'Üretim kayıtları'!$A$6:$A$5005,"&lt;="&amp;$C$9,'Üretim kayıtları'!$C$6:$C$5005,$A30)/SUMIFS('Üretim kayıtları'!$G$6:$G$5005,'Üretim kayıtları'!$A$6:$A$5005,"&gt;="&amp;$B$9,'Üretim kayıtları'!$A$6:$A$5005,"&lt;="&amp;$C$9,'Üretim kayıtları'!$C$6:$C$5005,$A30),""))</f>
        <v/>
      </c>
    </row>
    <row r="31">
      <c r="A31" s="26">
        <f>IF(Listeler!A13="","",Listeler!A13)</f>
        <v/>
      </c>
      <c r="B31" s="40">
        <f>IF($A31="","",SUMIFS('Üretim kayıtları'!$L$6:$L$5005,'Üretim kayıtları'!$A$6:$A$5005,"&gt;="&amp;$B$9,'Üretim kayıtları'!$A$6:$A$5005,"&lt;="&amp;$C$9,'Üretim kayıtları'!$C$6:$C$5005,$A31))</f>
        <v/>
      </c>
      <c r="C31" s="40">
        <f>IF($A31="","",SUMIFS('Üretim kayıtları'!$M$6:$M$5005,'Üretim kayıtları'!$A$6:$A$5005,"&gt;="&amp;$B$9,'Üretim kayıtları'!$A$6:$A$5005,"&lt;="&amp;$C$9,'Üretim kayıtları'!$C$6:$C$5005,$A31))</f>
        <v/>
      </c>
      <c r="D31" s="34">
        <f>IF($A31="","",IFERROR(C31/(B31+C31),0))</f>
        <v/>
      </c>
      <c r="E31" s="35">
        <f>IF($A31="","",SUMIFS('Üretim kayıtları'!$H$6:$H$5005,'Üretim kayıtları'!$A$6:$A$5005,"&gt;="&amp;$B$9,'Üretim kayıtları'!$A$6:$A$5005,"&lt;="&amp;$C$9,'Üretim kayıtları'!$C$6:$C$5005,$A31)/60)</f>
        <v/>
      </c>
      <c r="F31" s="34">
        <f>IF($A31="","",IFERROR(1-SUMIFS('Üretim kayıtları'!$H$6:$H$5005,'Üretim kayıtları'!$A$6:$A$5005,"&gt;="&amp;$B$9,'Üretim kayıtları'!$A$6:$A$5005,"&lt;="&amp;$C$9,'Üretim kayıtları'!$C$6:$C$5005,$A31)/SUMIFS('Üretim kayıtları'!$G$6:$G$5005,'Üretim kayıtları'!$A$6:$A$5005,"&gt;="&amp;$B$9,'Üretim kayıtları'!$A$6:$A$5005,"&lt;="&amp;$C$9,'Üretim kayıtları'!$C$6:$C$5005,$A31),""))</f>
        <v/>
      </c>
    </row>
    <row r="32">
      <c r="A32" s="26">
        <f>IF(Listeler!A14="","",Listeler!A14)</f>
        <v/>
      </c>
      <c r="B32" s="40">
        <f>IF($A32="","",SUMIFS('Üretim kayıtları'!$L$6:$L$5005,'Üretim kayıtları'!$A$6:$A$5005,"&gt;="&amp;$B$9,'Üretim kayıtları'!$A$6:$A$5005,"&lt;="&amp;$C$9,'Üretim kayıtları'!$C$6:$C$5005,$A32))</f>
        <v/>
      </c>
      <c r="C32" s="40">
        <f>IF($A32="","",SUMIFS('Üretim kayıtları'!$M$6:$M$5005,'Üretim kayıtları'!$A$6:$A$5005,"&gt;="&amp;$B$9,'Üretim kayıtları'!$A$6:$A$5005,"&lt;="&amp;$C$9,'Üretim kayıtları'!$C$6:$C$5005,$A32))</f>
        <v/>
      </c>
      <c r="D32" s="34">
        <f>IF($A32="","",IFERROR(C32/(B32+C32),0))</f>
        <v/>
      </c>
      <c r="E32" s="35">
        <f>IF($A32="","",SUMIFS('Üretim kayıtları'!$H$6:$H$5005,'Üretim kayıtları'!$A$6:$A$5005,"&gt;="&amp;$B$9,'Üretim kayıtları'!$A$6:$A$5005,"&lt;="&amp;$C$9,'Üretim kayıtları'!$C$6:$C$5005,$A32)/60)</f>
        <v/>
      </c>
      <c r="F32" s="34">
        <f>IF($A32="","",IFERROR(1-SUMIFS('Üretim kayıtları'!$H$6:$H$5005,'Üretim kayıtları'!$A$6:$A$5005,"&gt;="&amp;$B$9,'Üretim kayıtları'!$A$6:$A$5005,"&lt;="&amp;$C$9,'Üretim kayıtları'!$C$6:$C$5005,$A32)/SUMIFS('Üretim kayıtları'!$G$6:$G$5005,'Üretim kayıtları'!$A$6:$A$5005,"&gt;="&amp;$B$9,'Üretim kayıtları'!$A$6:$A$5005,"&lt;="&amp;$C$9,'Üretim kayıtları'!$C$6:$C$5005,$A32),""))</f>
        <v/>
      </c>
    </row>
    <row r="33">
      <c r="A33" s="26">
        <f>IF(Listeler!A15="","",Listeler!A15)</f>
        <v/>
      </c>
      <c r="B33" s="40">
        <f>IF($A33="","",SUMIFS('Üretim kayıtları'!$L$6:$L$5005,'Üretim kayıtları'!$A$6:$A$5005,"&gt;="&amp;$B$9,'Üretim kayıtları'!$A$6:$A$5005,"&lt;="&amp;$C$9,'Üretim kayıtları'!$C$6:$C$5005,$A33))</f>
        <v/>
      </c>
      <c r="C33" s="40">
        <f>IF($A33="","",SUMIFS('Üretim kayıtları'!$M$6:$M$5005,'Üretim kayıtları'!$A$6:$A$5005,"&gt;="&amp;$B$9,'Üretim kayıtları'!$A$6:$A$5005,"&lt;="&amp;$C$9,'Üretim kayıtları'!$C$6:$C$5005,$A33))</f>
        <v/>
      </c>
      <c r="D33" s="34">
        <f>IF($A33="","",IFERROR(C33/(B33+C33),0))</f>
        <v/>
      </c>
      <c r="E33" s="35">
        <f>IF($A33="","",SUMIFS('Üretim kayıtları'!$H$6:$H$5005,'Üretim kayıtları'!$A$6:$A$5005,"&gt;="&amp;$B$9,'Üretim kayıtları'!$A$6:$A$5005,"&lt;="&amp;$C$9,'Üretim kayıtları'!$C$6:$C$5005,$A33)/60)</f>
        <v/>
      </c>
      <c r="F33" s="34">
        <f>IF($A33="","",IFERROR(1-SUMIFS('Üretim kayıtları'!$H$6:$H$5005,'Üretim kayıtları'!$A$6:$A$5005,"&gt;="&amp;$B$9,'Üretim kayıtları'!$A$6:$A$5005,"&lt;="&amp;$C$9,'Üretim kayıtları'!$C$6:$C$5005,$A33)/SUMIFS('Üretim kayıtları'!$G$6:$G$5005,'Üretim kayıtları'!$A$6:$A$5005,"&gt;="&amp;$B$9,'Üretim kayıtları'!$A$6:$A$5005,"&lt;="&amp;$C$9,'Üretim kayıtları'!$C$6:$C$5005,$A33),""))</f>
        <v/>
      </c>
    </row>
    <row r="34">
      <c r="A34" s="26">
        <f>IF(Listeler!A16="","",Listeler!A16)</f>
        <v/>
      </c>
      <c r="B34" s="40">
        <f>IF($A34="","",SUMIFS('Üretim kayıtları'!$L$6:$L$5005,'Üretim kayıtları'!$A$6:$A$5005,"&gt;="&amp;$B$9,'Üretim kayıtları'!$A$6:$A$5005,"&lt;="&amp;$C$9,'Üretim kayıtları'!$C$6:$C$5005,$A34))</f>
        <v/>
      </c>
      <c r="C34" s="40">
        <f>IF($A34="","",SUMIFS('Üretim kayıtları'!$M$6:$M$5005,'Üretim kayıtları'!$A$6:$A$5005,"&gt;="&amp;$B$9,'Üretim kayıtları'!$A$6:$A$5005,"&lt;="&amp;$C$9,'Üretim kayıtları'!$C$6:$C$5005,$A34))</f>
        <v/>
      </c>
      <c r="D34" s="34">
        <f>IF($A34="","",IFERROR(C34/(B34+C34),0))</f>
        <v/>
      </c>
      <c r="E34" s="35">
        <f>IF($A34="","",SUMIFS('Üretim kayıtları'!$H$6:$H$5005,'Üretim kayıtları'!$A$6:$A$5005,"&gt;="&amp;$B$9,'Üretim kayıtları'!$A$6:$A$5005,"&lt;="&amp;$C$9,'Üretim kayıtları'!$C$6:$C$5005,$A34)/60)</f>
        <v/>
      </c>
      <c r="F34" s="34">
        <f>IF($A34="","",IFERROR(1-SUMIFS('Üretim kayıtları'!$H$6:$H$5005,'Üretim kayıtları'!$A$6:$A$5005,"&gt;="&amp;$B$9,'Üretim kayıtları'!$A$6:$A$5005,"&lt;="&amp;$C$9,'Üretim kayıtları'!$C$6:$C$5005,$A34)/SUMIFS('Üretim kayıtları'!$G$6:$G$5005,'Üretim kayıtları'!$A$6:$A$5005,"&gt;="&amp;$B$9,'Üretim kayıtları'!$A$6:$A$5005,"&lt;="&amp;$C$9,'Üretim kayıtları'!$C$6:$C$5005,$A34),""))</f>
        <v/>
      </c>
    </row>
  </sheetData>
  <conditionalFormatting sqref="D20:D34">
    <cfRule type="expression" priority="1" dxfId="0">
      <formula>AND(ISNUMBER(D20),D20&gt;$B$5)</formula>
    </cfRule>
  </conditionalFormatting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36" t="inlineStr">
        <is>
          <t>Makine / hat</t>
        </is>
      </c>
      <c r="B1" s="36" t="inlineStr">
        <is>
          <t>Vardiya</t>
        </is>
      </c>
      <c r="C1" s="36" t="inlineStr">
        <is>
          <t>Duruş nedeni</t>
        </is>
      </c>
      <c r="D1" s="36" t="inlineStr">
        <is>
          <t>Fire nedeni</t>
        </is>
      </c>
      <c r="F1" s="37" t="inlineStr">
        <is>
          <t>Listeleri tesisinize göre değiştirin (her listede en çok 29 değer). Özet sayfası ilk 15 makineyi gösterir.</t>
        </is>
      </c>
    </row>
    <row r="2">
      <c r="A2" s="10" t="inlineStr">
        <is>
          <t>Makine 1</t>
        </is>
      </c>
      <c r="B2" s="10" t="inlineStr">
        <is>
          <t>1. vardiya</t>
        </is>
      </c>
      <c r="C2" s="10" t="inlineStr">
        <is>
          <t>Arıza</t>
        </is>
      </c>
      <c r="D2" s="10" t="inlineStr">
        <is>
          <t>Ölçü hatası</t>
        </is>
      </c>
    </row>
    <row r="3">
      <c r="A3" s="10" t="inlineStr">
        <is>
          <t>Makine 2</t>
        </is>
      </c>
      <c r="B3" s="10" t="inlineStr">
        <is>
          <t>2. vardiya</t>
        </is>
      </c>
      <c r="C3" s="10" t="inlineStr">
        <is>
          <t>Ayar / kalıp değişimi</t>
        </is>
      </c>
      <c r="D3" s="10" t="inlineStr">
        <is>
          <t>Yüzey hatası</t>
        </is>
      </c>
    </row>
    <row r="4">
      <c r="A4" s="10" t="inlineStr">
        <is>
          <t>Makine 3</t>
        </is>
      </c>
      <c r="B4" s="10" t="inlineStr">
        <is>
          <t>3. vardiya</t>
        </is>
      </c>
      <c r="C4" s="10" t="inlineStr">
        <is>
          <t>Malzeme bekleme</t>
        </is>
      </c>
      <c r="D4" s="10" t="inlineStr">
        <is>
          <t>Malzeme hatası</t>
        </is>
      </c>
    </row>
    <row r="5">
      <c r="A5" s="10" t="inlineStr">
        <is>
          <t>Hat A</t>
        </is>
      </c>
      <c r="B5" s="10" t="inlineStr">
        <is>
          <t>Gündüz</t>
        </is>
      </c>
      <c r="C5" s="10" t="inlineStr">
        <is>
          <t>Planlı bakım</t>
        </is>
      </c>
      <c r="D5" s="10" t="inlineStr">
        <is>
          <t>Ayar firesi</t>
        </is>
      </c>
    </row>
    <row r="6">
      <c r="A6" s="10" t="inlineStr">
        <is>
          <t>Hat B</t>
        </is>
      </c>
      <c r="B6" s="10" t="inlineStr">
        <is>
          <t>Gece</t>
        </is>
      </c>
      <c r="C6" s="10" t="inlineStr">
        <is>
          <t>Operatör yok</t>
        </is>
      </c>
      <c r="D6" s="10" t="inlineStr">
        <is>
          <t>Hasarlı</t>
        </is>
      </c>
    </row>
    <row r="7">
      <c r="A7" s="10" t="inlineStr">
        <is>
          <t>Montaj</t>
        </is>
      </c>
      <c r="C7" s="10" t="inlineStr">
        <is>
          <t>Kalite kontrol</t>
        </is>
      </c>
      <c r="D7" s="10" t="inlineStr">
        <is>
          <t>Diğer</t>
        </is>
      </c>
    </row>
    <row r="8">
      <c r="A8" s="10" t="inlineStr">
        <is>
          <t>Paketleme</t>
        </is>
      </c>
      <c r="C8" s="10" t="inlineStr">
        <is>
          <t>Diğer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Burgaz Bilişim</dc:creator>
  <dc:title>Üretim Takip Programı Excel Şablonu</dc:title>
  <dc:description>Üretim Takip Programı Excel Şablonu. https://burgazbilisim.com.tr</dc:description>
  <dc:subject>üretim takip</dc:subject>
  <dcterms:created xsi:type="dcterms:W3CDTF">2026-09-26T21:52:49Z</dcterms:created>
  <dcterms:modified xsi:type="dcterms:W3CDTF">2026-09-26T21:52:57Z</dcterms:modified>
  <cp:lastModifiedBy>Burgaz Bilişim</cp:lastModifiedBy>
  <cp:keywords>üretim takip, excel şablonu, ücretsiz</cp:keywords>
</cp:coreProperties>
</file>